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JUAN CARLOS\2021\ZOONOSIS\ZOONOSIS OCTUBRE RED MOYOBAMBA\"/>
    </mc:Choice>
  </mc:AlternateContent>
  <bookViews>
    <workbookView xWindow="0" yWindow="0" windowWidth="28800" windowHeight="12300" tabRatio="825"/>
  </bookViews>
  <sheets>
    <sheet name="Ene" sheetId="8" r:id="rId1"/>
    <sheet name="Feb" sheetId="10" r:id="rId2"/>
    <sheet name="Mar" sheetId="11" r:id="rId3"/>
    <sheet name="Abr" sheetId="12" r:id="rId4"/>
    <sheet name="May" sheetId="13" r:id="rId5"/>
    <sheet name="Jun" sheetId="14" r:id="rId6"/>
    <sheet name="Jul" sheetId="15" r:id="rId7"/>
    <sheet name="Agos" sheetId="16" r:id="rId8"/>
    <sheet name="Set" sheetId="17" r:id="rId9"/>
    <sheet name="Oct" sheetId="18" r:id="rId10"/>
    <sheet name="Nov" sheetId="19" r:id="rId11"/>
    <sheet name="Dic" sheetId="20" r:id="rId12"/>
  </sheets>
  <definedNames>
    <definedName name="_xlnm.Print_Area" localSheetId="3">Abr!$A$1:$J$63</definedName>
    <definedName name="_xlnm.Print_Area" localSheetId="7">Agos!$A$1:$J$63</definedName>
    <definedName name="_xlnm.Print_Area" localSheetId="11">Dic!$A$1:$J$63</definedName>
    <definedName name="_xlnm.Print_Area" localSheetId="0">Ene!$A$1:$J$63</definedName>
    <definedName name="_xlnm.Print_Area" localSheetId="1">Feb!$A$1:$J$63</definedName>
    <definedName name="_xlnm.Print_Area" localSheetId="6">Jul!$A$1:$J$63</definedName>
    <definedName name="_xlnm.Print_Area" localSheetId="5">Jun!$A$1:$J$63</definedName>
    <definedName name="_xlnm.Print_Area" localSheetId="2">Mar!$A$1:$J$63</definedName>
    <definedName name="_xlnm.Print_Area" localSheetId="4">May!$A$1:$J$63</definedName>
    <definedName name="_xlnm.Print_Area" localSheetId="10">Nov!$A$1:$J$63</definedName>
    <definedName name="_xlnm.Print_Area" localSheetId="9">Oct!$A$1:$J$63</definedName>
    <definedName name="_xlnm.Print_Area" localSheetId="8">Set!$A$1:$J$63</definedName>
  </definedNames>
  <calcPr calcId="162913"/>
</workbook>
</file>

<file path=xl/calcChain.xml><?xml version="1.0" encoding="utf-8"?>
<calcChain xmlns="http://schemas.openxmlformats.org/spreadsheetml/2006/main">
  <c r="F118" i="10" l="1"/>
  <c r="G118" i="10"/>
  <c r="H118" i="10"/>
  <c r="I118" i="10"/>
  <c r="J118" i="10"/>
  <c r="K118" i="10"/>
  <c r="L118" i="10"/>
  <c r="M118" i="10"/>
  <c r="N118" i="10"/>
  <c r="O118" i="10"/>
  <c r="P118" i="10"/>
  <c r="Q118" i="10"/>
  <c r="R118" i="10"/>
  <c r="S118" i="10"/>
  <c r="T118" i="10"/>
  <c r="U118" i="10"/>
  <c r="V118" i="10"/>
  <c r="W118" i="10"/>
  <c r="X118" i="10"/>
  <c r="Y118" i="10"/>
  <c r="Z118" i="10"/>
  <c r="AA118" i="10"/>
  <c r="AB118" i="10"/>
  <c r="AC118" i="10"/>
  <c r="AD118" i="10"/>
  <c r="AE118" i="10"/>
  <c r="AF118" i="10"/>
  <c r="AG118" i="10"/>
  <c r="AH118" i="10"/>
  <c r="AI118" i="10"/>
  <c r="AJ118" i="10"/>
  <c r="AK118" i="10"/>
  <c r="AL118" i="10"/>
  <c r="AM118" i="10"/>
  <c r="AN118" i="10"/>
  <c r="AO118" i="10"/>
  <c r="AP118" i="10"/>
  <c r="AQ118" i="10"/>
  <c r="AR118" i="10"/>
  <c r="AS118" i="10"/>
  <c r="AT118" i="10"/>
  <c r="AU118" i="10"/>
  <c r="AV118" i="10"/>
  <c r="AW118" i="10"/>
  <c r="AX118" i="10"/>
  <c r="AY118" i="10"/>
  <c r="AZ118" i="10"/>
  <c r="BA118" i="10"/>
  <c r="BB118" i="10"/>
  <c r="BC118" i="10"/>
  <c r="BD118" i="10"/>
  <c r="BE118" i="10"/>
  <c r="BF118" i="10"/>
  <c r="BG118" i="10"/>
  <c r="BH118" i="10"/>
  <c r="BI118" i="10"/>
  <c r="BJ118" i="10"/>
  <c r="BK118" i="10"/>
  <c r="BL118" i="10"/>
  <c r="BM118" i="10"/>
  <c r="BN118" i="10"/>
  <c r="BO118" i="10"/>
  <c r="BP118" i="10"/>
  <c r="BQ118" i="10"/>
  <c r="BR118" i="10"/>
  <c r="BS118" i="10"/>
  <c r="BT118" i="10"/>
  <c r="BU118" i="10"/>
  <c r="BV118" i="10"/>
  <c r="BW118" i="10"/>
  <c r="BX118" i="10"/>
  <c r="BY118" i="10"/>
  <c r="BZ118" i="10"/>
  <c r="CA118" i="10"/>
  <c r="CB118" i="10"/>
  <c r="CC118" i="10"/>
  <c r="CD118" i="10"/>
  <c r="CE118" i="10"/>
  <c r="CF118" i="10"/>
  <c r="CG118" i="10"/>
  <c r="CH118" i="10"/>
  <c r="CI118" i="10"/>
  <c r="CJ118" i="10"/>
  <c r="CK118" i="10"/>
  <c r="CL118" i="10"/>
  <c r="CM118" i="10"/>
  <c r="CN118" i="10"/>
  <c r="CO118" i="10"/>
  <c r="CP118" i="10"/>
  <c r="CQ118" i="10"/>
  <c r="CR118" i="10"/>
  <c r="CS118" i="10"/>
  <c r="CT118" i="10"/>
  <c r="F119" i="10"/>
  <c r="G119" i="10"/>
  <c r="H119" i="10"/>
  <c r="I119" i="10"/>
  <c r="J119" i="10"/>
  <c r="K119" i="10"/>
  <c r="L119" i="10"/>
  <c r="M119" i="10"/>
  <c r="N119" i="10"/>
  <c r="O119" i="10"/>
  <c r="P119" i="10"/>
  <c r="Q119" i="10"/>
  <c r="R119" i="10"/>
  <c r="S119" i="10"/>
  <c r="T119" i="10"/>
  <c r="U119" i="10"/>
  <c r="V119" i="10"/>
  <c r="W119" i="10"/>
  <c r="X119" i="10"/>
  <c r="Y119" i="10"/>
  <c r="Z119" i="10"/>
  <c r="AA119" i="10"/>
  <c r="AB119" i="10"/>
  <c r="AC119" i="10"/>
  <c r="AD119" i="10"/>
  <c r="AE119" i="10"/>
  <c r="AF119" i="10"/>
  <c r="AG119" i="10"/>
  <c r="AH119" i="10"/>
  <c r="AI119" i="10"/>
  <c r="AJ119" i="10"/>
  <c r="AK119" i="10"/>
  <c r="AL119" i="10"/>
  <c r="AM119" i="10"/>
  <c r="AN119" i="10"/>
  <c r="AO119" i="10"/>
  <c r="AP119" i="10"/>
  <c r="AQ119" i="10"/>
  <c r="AR119" i="10"/>
  <c r="AS119" i="10"/>
  <c r="AT119" i="10"/>
  <c r="AU119" i="10"/>
  <c r="AV119" i="10"/>
  <c r="AW119" i="10"/>
  <c r="AX119" i="10"/>
  <c r="AY119" i="10"/>
  <c r="AZ119" i="10"/>
  <c r="BA119" i="10"/>
  <c r="BB119" i="10"/>
  <c r="BC119" i="10"/>
  <c r="BD119" i="10"/>
  <c r="BE119" i="10"/>
  <c r="BF119" i="10"/>
  <c r="BG119" i="10"/>
  <c r="BH119" i="10"/>
  <c r="BI119" i="10"/>
  <c r="BJ119" i="10"/>
  <c r="BK119" i="10"/>
  <c r="BL119" i="10"/>
  <c r="BM119" i="10"/>
  <c r="BN119" i="10"/>
  <c r="BO119" i="10"/>
  <c r="BP119" i="10"/>
  <c r="BQ119" i="10"/>
  <c r="BR119" i="10"/>
  <c r="BS119" i="10"/>
  <c r="BT119" i="10"/>
  <c r="BU119" i="10"/>
  <c r="BV119" i="10"/>
  <c r="BW119" i="10"/>
  <c r="BX119" i="10"/>
  <c r="BY119" i="10"/>
  <c r="BZ119" i="10"/>
  <c r="CA119" i="10"/>
  <c r="CB119" i="10"/>
  <c r="CC119" i="10"/>
  <c r="CD119" i="10"/>
  <c r="CE119" i="10"/>
  <c r="CF119" i="10"/>
  <c r="CG119" i="10"/>
  <c r="CH119" i="10"/>
  <c r="CI119" i="10"/>
  <c r="CJ119" i="10"/>
  <c r="CK119" i="10"/>
  <c r="CL119" i="10"/>
  <c r="CM119" i="10"/>
  <c r="CN119" i="10"/>
  <c r="CO119" i="10"/>
  <c r="CP119" i="10"/>
  <c r="CQ119" i="10"/>
  <c r="CR119" i="10"/>
  <c r="CS119" i="10"/>
  <c r="CT119" i="10"/>
  <c r="F120" i="10"/>
  <c r="G120" i="10"/>
  <c r="H120" i="10"/>
  <c r="I120" i="10"/>
  <c r="J120" i="10"/>
  <c r="K120" i="10"/>
  <c r="L120" i="10"/>
  <c r="M120" i="10"/>
  <c r="N120" i="10"/>
  <c r="O120" i="10"/>
  <c r="P120" i="10"/>
  <c r="Q120" i="10"/>
  <c r="R120" i="10"/>
  <c r="S120" i="10"/>
  <c r="T120" i="10"/>
  <c r="U120" i="10"/>
  <c r="V120" i="10"/>
  <c r="W120" i="10"/>
  <c r="X120" i="10"/>
  <c r="Y120" i="10"/>
  <c r="Z120" i="10"/>
  <c r="AA120" i="10"/>
  <c r="AB120" i="10"/>
  <c r="AC120" i="10"/>
  <c r="AD120" i="10"/>
  <c r="AE120" i="10"/>
  <c r="AF120" i="10"/>
  <c r="AG120" i="10"/>
  <c r="AH120" i="10"/>
  <c r="AI120" i="10"/>
  <c r="AJ120" i="10"/>
  <c r="AK120" i="10"/>
  <c r="AL120" i="10"/>
  <c r="AM120" i="10"/>
  <c r="AN120" i="10"/>
  <c r="AO120" i="10"/>
  <c r="AP120" i="10"/>
  <c r="AQ120" i="10"/>
  <c r="AR120" i="10"/>
  <c r="AS120" i="10"/>
  <c r="AT120" i="10"/>
  <c r="AU120" i="10"/>
  <c r="AV120" i="10"/>
  <c r="AW120" i="10"/>
  <c r="AX120" i="10"/>
  <c r="AY120" i="10"/>
  <c r="AZ120" i="10"/>
  <c r="BA120" i="10"/>
  <c r="BB120" i="10"/>
  <c r="BC120" i="10"/>
  <c r="BD120" i="10"/>
  <c r="BE120" i="10"/>
  <c r="BF120" i="10"/>
  <c r="BG120" i="10"/>
  <c r="BH120" i="10"/>
  <c r="BI120" i="10"/>
  <c r="BJ120" i="10"/>
  <c r="BK120" i="10"/>
  <c r="BL120" i="10"/>
  <c r="BM120" i="10"/>
  <c r="BN120" i="10"/>
  <c r="BO120" i="10"/>
  <c r="BP120" i="10"/>
  <c r="BQ120" i="10"/>
  <c r="BR120" i="10"/>
  <c r="BS120" i="10"/>
  <c r="BT120" i="10"/>
  <c r="BU120" i="10"/>
  <c r="BV120" i="10"/>
  <c r="BW120" i="10"/>
  <c r="BX120" i="10"/>
  <c r="BY120" i="10"/>
  <c r="BZ120" i="10"/>
  <c r="CA120" i="10"/>
  <c r="CB120" i="10"/>
  <c r="CC120" i="10"/>
  <c r="CD120" i="10"/>
  <c r="CE120" i="10"/>
  <c r="CF120" i="10"/>
  <c r="CG120" i="10"/>
  <c r="CH120" i="10"/>
  <c r="CI120" i="10"/>
  <c r="CJ120" i="10"/>
  <c r="CK120" i="10"/>
  <c r="CL120" i="10"/>
  <c r="CM120" i="10"/>
  <c r="CN120" i="10"/>
  <c r="CO120" i="10"/>
  <c r="CP120" i="10"/>
  <c r="CQ120" i="10"/>
  <c r="CR120" i="10"/>
  <c r="CS120" i="10"/>
  <c r="CT120" i="10"/>
  <c r="F121" i="10"/>
  <c r="G121" i="10"/>
  <c r="H121" i="10"/>
  <c r="I121" i="10"/>
  <c r="J121" i="10"/>
  <c r="K121" i="10"/>
  <c r="L121" i="10"/>
  <c r="M121" i="10"/>
  <c r="N121" i="10"/>
  <c r="O121" i="10"/>
  <c r="P121" i="10"/>
  <c r="Q121" i="10"/>
  <c r="R121" i="10"/>
  <c r="S121" i="10"/>
  <c r="T121" i="10"/>
  <c r="U121" i="10"/>
  <c r="V121" i="10"/>
  <c r="W121" i="10"/>
  <c r="X121" i="10"/>
  <c r="Y121" i="10"/>
  <c r="Z121" i="10"/>
  <c r="AA121" i="10"/>
  <c r="AB121" i="10"/>
  <c r="AC121" i="10"/>
  <c r="AD121" i="10"/>
  <c r="AE121" i="10"/>
  <c r="AF121" i="10"/>
  <c r="AG121" i="10"/>
  <c r="AH121" i="10"/>
  <c r="AI121" i="10"/>
  <c r="AJ121" i="10"/>
  <c r="AK121" i="10"/>
  <c r="AL121" i="10"/>
  <c r="AM121" i="10"/>
  <c r="AN121" i="10"/>
  <c r="AO121" i="10"/>
  <c r="AP121" i="10"/>
  <c r="AQ121" i="10"/>
  <c r="AR121" i="10"/>
  <c r="AS121" i="10"/>
  <c r="AT121" i="10"/>
  <c r="AU121" i="10"/>
  <c r="AV121" i="10"/>
  <c r="AW121" i="10"/>
  <c r="AX121" i="10"/>
  <c r="AY121" i="10"/>
  <c r="AZ121" i="10"/>
  <c r="BA121" i="10"/>
  <c r="BB121" i="10"/>
  <c r="BC121" i="10"/>
  <c r="BD121" i="10"/>
  <c r="BE121" i="10"/>
  <c r="BF121" i="10"/>
  <c r="BG121" i="10"/>
  <c r="BH121" i="10"/>
  <c r="BI121" i="10"/>
  <c r="BJ121" i="10"/>
  <c r="BK121" i="10"/>
  <c r="BL121" i="10"/>
  <c r="BM121" i="10"/>
  <c r="BN121" i="10"/>
  <c r="BO121" i="10"/>
  <c r="BP121" i="10"/>
  <c r="BQ121" i="10"/>
  <c r="BR121" i="10"/>
  <c r="BS121" i="10"/>
  <c r="BT121" i="10"/>
  <c r="BU121" i="10"/>
  <c r="BV121" i="10"/>
  <c r="BW121" i="10"/>
  <c r="BX121" i="10"/>
  <c r="BY121" i="10"/>
  <c r="BZ121" i="10"/>
  <c r="CA121" i="10"/>
  <c r="CB121" i="10"/>
  <c r="CC121" i="10"/>
  <c r="CD121" i="10"/>
  <c r="CE121" i="10"/>
  <c r="CF121" i="10"/>
  <c r="CG121" i="10"/>
  <c r="CH121" i="10"/>
  <c r="CI121" i="10"/>
  <c r="CJ121" i="10"/>
  <c r="CK121" i="10"/>
  <c r="CL121" i="10"/>
  <c r="CM121" i="10"/>
  <c r="CN121" i="10"/>
  <c r="CO121" i="10"/>
  <c r="CP121" i="10"/>
  <c r="CQ121" i="10"/>
  <c r="CR121" i="10"/>
  <c r="CS121" i="10"/>
  <c r="CT121" i="10"/>
  <c r="F122" i="10"/>
  <c r="G122" i="10"/>
  <c r="H122" i="10"/>
  <c r="I122" i="10"/>
  <c r="J122" i="10"/>
  <c r="K122" i="10"/>
  <c r="L122" i="10"/>
  <c r="M122" i="10"/>
  <c r="N122" i="10"/>
  <c r="O122" i="10"/>
  <c r="P122" i="10"/>
  <c r="Q122" i="10"/>
  <c r="R122" i="10"/>
  <c r="S122" i="10"/>
  <c r="T122" i="10"/>
  <c r="U122" i="10"/>
  <c r="V122" i="10"/>
  <c r="W122" i="10"/>
  <c r="X122" i="10"/>
  <c r="Y122" i="10"/>
  <c r="Z122" i="10"/>
  <c r="AA122" i="10"/>
  <c r="AB122" i="10"/>
  <c r="AC122" i="10"/>
  <c r="AD122" i="10"/>
  <c r="AE122" i="10"/>
  <c r="AF122" i="10"/>
  <c r="AG122" i="10"/>
  <c r="AH122" i="10"/>
  <c r="AI122" i="10"/>
  <c r="AJ122" i="10"/>
  <c r="AK122" i="10"/>
  <c r="AL122" i="10"/>
  <c r="AM122" i="10"/>
  <c r="AN122" i="10"/>
  <c r="AO122" i="10"/>
  <c r="AP122" i="10"/>
  <c r="AQ122" i="10"/>
  <c r="AR122" i="10"/>
  <c r="AS122" i="10"/>
  <c r="AT122" i="10"/>
  <c r="AU122" i="10"/>
  <c r="AV122" i="10"/>
  <c r="AW122" i="10"/>
  <c r="AX122" i="10"/>
  <c r="AY122" i="10"/>
  <c r="AZ122" i="10"/>
  <c r="BA122" i="10"/>
  <c r="BB122" i="10"/>
  <c r="BC122" i="10"/>
  <c r="BD122" i="10"/>
  <c r="BE122" i="10"/>
  <c r="BF122" i="10"/>
  <c r="BG122" i="10"/>
  <c r="BH122" i="10"/>
  <c r="BI122" i="10"/>
  <c r="BJ122" i="10"/>
  <c r="BK122" i="10"/>
  <c r="BL122" i="10"/>
  <c r="BM122" i="10"/>
  <c r="BN122" i="10"/>
  <c r="BO122" i="10"/>
  <c r="BP122" i="10"/>
  <c r="BQ122" i="10"/>
  <c r="BR122" i="10"/>
  <c r="BS122" i="10"/>
  <c r="BT122" i="10"/>
  <c r="BU122" i="10"/>
  <c r="BV122" i="10"/>
  <c r="BW122" i="10"/>
  <c r="BX122" i="10"/>
  <c r="BY122" i="10"/>
  <c r="BZ122" i="10"/>
  <c r="CA122" i="10"/>
  <c r="CB122" i="10"/>
  <c r="CC122" i="10"/>
  <c r="CD122" i="10"/>
  <c r="CE122" i="10"/>
  <c r="CF122" i="10"/>
  <c r="CG122" i="10"/>
  <c r="CH122" i="10"/>
  <c r="CI122" i="10"/>
  <c r="CJ122" i="10"/>
  <c r="CK122" i="10"/>
  <c r="CL122" i="10"/>
  <c r="CM122" i="10"/>
  <c r="CN122" i="10"/>
  <c r="CO122" i="10"/>
  <c r="CP122" i="10"/>
  <c r="CQ122" i="10"/>
  <c r="CR122" i="10"/>
  <c r="CS122" i="10"/>
  <c r="CT122" i="10"/>
  <c r="F123" i="10"/>
  <c r="G123" i="10"/>
  <c r="H123" i="10"/>
  <c r="I123" i="10"/>
  <c r="J123" i="10"/>
  <c r="K123" i="10"/>
  <c r="L123" i="10"/>
  <c r="M123" i="10"/>
  <c r="N123" i="10"/>
  <c r="O123" i="10"/>
  <c r="P123" i="10"/>
  <c r="Q123" i="10"/>
  <c r="R123" i="10"/>
  <c r="S123" i="10"/>
  <c r="T123" i="10"/>
  <c r="U123" i="10"/>
  <c r="V123" i="10"/>
  <c r="W123" i="10"/>
  <c r="X123" i="10"/>
  <c r="Y123" i="10"/>
  <c r="Z123" i="10"/>
  <c r="AA123" i="10"/>
  <c r="AB123" i="10"/>
  <c r="AC123" i="10"/>
  <c r="AD123" i="10"/>
  <c r="AE123" i="10"/>
  <c r="AF123" i="10"/>
  <c r="AG123" i="10"/>
  <c r="AH123" i="10"/>
  <c r="AI123" i="10"/>
  <c r="AJ123" i="10"/>
  <c r="AK123" i="10"/>
  <c r="AL123" i="10"/>
  <c r="AM123" i="10"/>
  <c r="AN123" i="10"/>
  <c r="AO123" i="10"/>
  <c r="AP123" i="10"/>
  <c r="AQ123" i="10"/>
  <c r="AR123" i="10"/>
  <c r="AS123" i="10"/>
  <c r="AT123" i="10"/>
  <c r="AU123" i="10"/>
  <c r="AV123" i="10"/>
  <c r="AW123" i="10"/>
  <c r="AX123" i="10"/>
  <c r="AY123" i="10"/>
  <c r="AZ123" i="10"/>
  <c r="BA123" i="10"/>
  <c r="BB123" i="10"/>
  <c r="BC123" i="10"/>
  <c r="BD123" i="10"/>
  <c r="BE123" i="10"/>
  <c r="BF123" i="10"/>
  <c r="BG123" i="10"/>
  <c r="BH123" i="10"/>
  <c r="BI123" i="10"/>
  <c r="BJ123" i="10"/>
  <c r="BK123" i="10"/>
  <c r="BL123" i="10"/>
  <c r="BM123" i="10"/>
  <c r="BN123" i="10"/>
  <c r="BO123" i="10"/>
  <c r="BP123" i="10"/>
  <c r="BQ123" i="10"/>
  <c r="BR123" i="10"/>
  <c r="BS123" i="10"/>
  <c r="BT123" i="10"/>
  <c r="BU123" i="10"/>
  <c r="BV123" i="10"/>
  <c r="BW123" i="10"/>
  <c r="BX123" i="10"/>
  <c r="BY123" i="10"/>
  <c r="BZ123" i="10"/>
  <c r="CA123" i="10"/>
  <c r="CB123" i="10"/>
  <c r="CC123" i="10"/>
  <c r="CD123" i="10"/>
  <c r="CE123" i="10"/>
  <c r="CF123" i="10"/>
  <c r="CG123" i="10"/>
  <c r="CH123" i="10"/>
  <c r="CI123" i="10"/>
  <c r="CJ123" i="10"/>
  <c r="CK123" i="10"/>
  <c r="CL123" i="10"/>
  <c r="CM123" i="10"/>
  <c r="CN123" i="10"/>
  <c r="CO123" i="10"/>
  <c r="CP123" i="10"/>
  <c r="CQ123" i="10"/>
  <c r="CR123" i="10"/>
  <c r="CS123" i="10"/>
  <c r="CT123" i="10"/>
  <c r="F124" i="10"/>
  <c r="G124" i="10"/>
  <c r="H124" i="10"/>
  <c r="I124" i="10"/>
  <c r="J124" i="10"/>
  <c r="K124" i="10"/>
  <c r="L124" i="10"/>
  <c r="M124" i="10"/>
  <c r="N124" i="10"/>
  <c r="O124" i="10"/>
  <c r="P124" i="10"/>
  <c r="Q124" i="10"/>
  <c r="R124" i="10"/>
  <c r="S124" i="10"/>
  <c r="T124" i="10"/>
  <c r="U124" i="10"/>
  <c r="V124" i="10"/>
  <c r="W124" i="10"/>
  <c r="X124" i="10"/>
  <c r="Y124" i="10"/>
  <c r="Z124" i="10"/>
  <c r="AA124" i="10"/>
  <c r="AB124" i="10"/>
  <c r="AC124" i="10"/>
  <c r="AD124" i="10"/>
  <c r="AE124" i="10"/>
  <c r="AF124" i="10"/>
  <c r="AG124" i="10"/>
  <c r="AH124" i="10"/>
  <c r="AI124" i="10"/>
  <c r="AJ124" i="10"/>
  <c r="AK124" i="10"/>
  <c r="AL124" i="10"/>
  <c r="AM124" i="10"/>
  <c r="AN124" i="10"/>
  <c r="AO124" i="10"/>
  <c r="AP124" i="10"/>
  <c r="AQ124" i="10"/>
  <c r="AR124" i="10"/>
  <c r="AS124" i="10"/>
  <c r="AT124" i="10"/>
  <c r="AU124" i="10"/>
  <c r="AV124" i="10"/>
  <c r="AW124" i="10"/>
  <c r="AX124" i="10"/>
  <c r="AY124" i="10"/>
  <c r="AZ124" i="10"/>
  <c r="BA124" i="10"/>
  <c r="BB124" i="10"/>
  <c r="BC124" i="10"/>
  <c r="BD124" i="10"/>
  <c r="BE124" i="10"/>
  <c r="BF124" i="10"/>
  <c r="BG124" i="10"/>
  <c r="BH124" i="10"/>
  <c r="BI124" i="10"/>
  <c r="BJ124" i="10"/>
  <c r="BK124" i="10"/>
  <c r="BL124" i="10"/>
  <c r="BM124" i="10"/>
  <c r="BN124" i="10"/>
  <c r="BO124" i="10"/>
  <c r="BP124" i="10"/>
  <c r="BQ124" i="10"/>
  <c r="BR124" i="10"/>
  <c r="BS124" i="10"/>
  <c r="BT124" i="10"/>
  <c r="BU124" i="10"/>
  <c r="BV124" i="10"/>
  <c r="BW124" i="10"/>
  <c r="BX124" i="10"/>
  <c r="BY124" i="10"/>
  <c r="BZ124" i="10"/>
  <c r="CA124" i="10"/>
  <c r="CB124" i="10"/>
  <c r="CC124" i="10"/>
  <c r="CD124" i="10"/>
  <c r="CE124" i="10"/>
  <c r="CF124" i="10"/>
  <c r="CG124" i="10"/>
  <c r="CH124" i="10"/>
  <c r="CI124" i="10"/>
  <c r="CJ124" i="10"/>
  <c r="CK124" i="10"/>
  <c r="CL124" i="10"/>
  <c r="CM124" i="10"/>
  <c r="CN124" i="10"/>
  <c r="CO124" i="10"/>
  <c r="CP124" i="10"/>
  <c r="CQ124" i="10"/>
  <c r="CR124" i="10"/>
  <c r="CS124" i="10"/>
  <c r="CT124" i="10"/>
  <c r="F118" i="11"/>
  <c r="G118" i="11"/>
  <c r="H118" i="11"/>
  <c r="I118" i="11"/>
  <c r="J118" i="11"/>
  <c r="K118" i="11"/>
  <c r="L118" i="11"/>
  <c r="M118" i="11"/>
  <c r="N118" i="11"/>
  <c r="O118" i="11"/>
  <c r="P118" i="11"/>
  <c r="Q118" i="11"/>
  <c r="R118" i="11"/>
  <c r="S118" i="11"/>
  <c r="T118" i="11"/>
  <c r="U118" i="11"/>
  <c r="V118" i="11"/>
  <c r="W118" i="11"/>
  <c r="X118" i="11"/>
  <c r="Y118" i="11"/>
  <c r="Z118" i="11"/>
  <c r="AA118" i="11"/>
  <c r="AB118" i="11"/>
  <c r="AC118" i="11"/>
  <c r="AD118" i="11"/>
  <c r="AE118" i="11"/>
  <c r="AF118" i="11"/>
  <c r="AG118" i="11"/>
  <c r="AH118" i="11"/>
  <c r="AI118" i="11"/>
  <c r="AJ118" i="11"/>
  <c r="AK118" i="11"/>
  <c r="AL118" i="11"/>
  <c r="AM118" i="11"/>
  <c r="AN118" i="11"/>
  <c r="AO118" i="11"/>
  <c r="AP118" i="11"/>
  <c r="AQ118" i="11"/>
  <c r="AR118" i="11"/>
  <c r="AS118" i="11"/>
  <c r="AT118" i="11"/>
  <c r="AU118" i="11"/>
  <c r="AV118" i="11"/>
  <c r="AW118" i="11"/>
  <c r="AX118" i="11"/>
  <c r="AY118" i="11"/>
  <c r="AZ118" i="11"/>
  <c r="BA118" i="11"/>
  <c r="BB118" i="11"/>
  <c r="BC118" i="11"/>
  <c r="BD118" i="11"/>
  <c r="BE118" i="11"/>
  <c r="BF118" i="11"/>
  <c r="BG118" i="11"/>
  <c r="BH118" i="11"/>
  <c r="BI118" i="11"/>
  <c r="BJ118" i="11"/>
  <c r="BK118" i="11"/>
  <c r="BL118" i="11"/>
  <c r="BM118" i="11"/>
  <c r="BN118" i="11"/>
  <c r="BO118" i="11"/>
  <c r="BP118" i="11"/>
  <c r="BQ118" i="11"/>
  <c r="BR118" i="11"/>
  <c r="BS118" i="11"/>
  <c r="BT118" i="11"/>
  <c r="BU118" i="11"/>
  <c r="BV118" i="11"/>
  <c r="BW118" i="11"/>
  <c r="BX118" i="11"/>
  <c r="BY118" i="11"/>
  <c r="BZ118" i="11"/>
  <c r="CA118" i="11"/>
  <c r="CB118" i="11"/>
  <c r="CC118" i="11"/>
  <c r="CD118" i="11"/>
  <c r="CE118" i="11"/>
  <c r="CF118" i="11"/>
  <c r="CG118" i="11"/>
  <c r="CH118" i="11"/>
  <c r="CI118" i="11"/>
  <c r="CJ118" i="11"/>
  <c r="CK118" i="11"/>
  <c r="CL118" i="11"/>
  <c r="CM118" i="11"/>
  <c r="CN118" i="11"/>
  <c r="CO118" i="11"/>
  <c r="CP118" i="11"/>
  <c r="CQ118" i="11"/>
  <c r="CR118" i="11"/>
  <c r="CS118" i="11"/>
  <c r="CT118" i="11"/>
  <c r="F119" i="11"/>
  <c r="G119" i="11"/>
  <c r="H119" i="11"/>
  <c r="I119" i="11"/>
  <c r="J119" i="11"/>
  <c r="K119" i="11"/>
  <c r="L119" i="11"/>
  <c r="M119" i="11"/>
  <c r="N119" i="11"/>
  <c r="O119" i="11"/>
  <c r="P119" i="11"/>
  <c r="Q119" i="11"/>
  <c r="R119" i="11"/>
  <c r="S119" i="11"/>
  <c r="T119" i="11"/>
  <c r="U119" i="11"/>
  <c r="V119" i="11"/>
  <c r="W119" i="11"/>
  <c r="X119" i="11"/>
  <c r="Y119" i="11"/>
  <c r="Z119" i="11"/>
  <c r="AA119" i="11"/>
  <c r="AB119" i="11"/>
  <c r="AC119" i="11"/>
  <c r="AD119" i="11"/>
  <c r="AE119" i="11"/>
  <c r="AF119" i="11"/>
  <c r="AG119" i="11"/>
  <c r="AH119" i="11"/>
  <c r="AI119" i="11"/>
  <c r="AJ119" i="11"/>
  <c r="AK119" i="11"/>
  <c r="AL119" i="11"/>
  <c r="AM119" i="11"/>
  <c r="AN119" i="11"/>
  <c r="AO119" i="11"/>
  <c r="AP119" i="11"/>
  <c r="AQ119" i="11"/>
  <c r="AR119" i="11"/>
  <c r="AS119" i="11"/>
  <c r="AT119" i="11"/>
  <c r="AU119" i="11"/>
  <c r="AV119" i="11"/>
  <c r="AW119" i="11"/>
  <c r="AX119" i="11"/>
  <c r="AY119" i="11"/>
  <c r="AZ119" i="11"/>
  <c r="BA119" i="11"/>
  <c r="BB119" i="11"/>
  <c r="BC119" i="11"/>
  <c r="BD119" i="11"/>
  <c r="BE119" i="11"/>
  <c r="BF119" i="11"/>
  <c r="BG119" i="11"/>
  <c r="BH119" i="11"/>
  <c r="BI119" i="11"/>
  <c r="BJ119" i="11"/>
  <c r="BK119" i="11"/>
  <c r="BL119" i="11"/>
  <c r="BM119" i="11"/>
  <c r="BN119" i="11"/>
  <c r="BO119" i="11"/>
  <c r="BP119" i="11"/>
  <c r="BQ119" i="11"/>
  <c r="BR119" i="11"/>
  <c r="BS119" i="11"/>
  <c r="BT119" i="11"/>
  <c r="BU119" i="11"/>
  <c r="BV119" i="11"/>
  <c r="BW119" i="11"/>
  <c r="BX119" i="11"/>
  <c r="BY119" i="11"/>
  <c r="BZ119" i="11"/>
  <c r="CA119" i="11"/>
  <c r="CB119" i="11"/>
  <c r="CC119" i="11"/>
  <c r="CD119" i="11"/>
  <c r="CE119" i="11"/>
  <c r="CF119" i="11"/>
  <c r="CG119" i="11"/>
  <c r="CH119" i="11"/>
  <c r="CI119" i="11"/>
  <c r="CJ119" i="11"/>
  <c r="CK119" i="11"/>
  <c r="CL119" i="11"/>
  <c r="CM119" i="11"/>
  <c r="CN119" i="11"/>
  <c r="CO119" i="11"/>
  <c r="CP119" i="11"/>
  <c r="CQ119" i="11"/>
  <c r="CR119" i="11"/>
  <c r="CS119" i="11"/>
  <c r="CT119" i="11"/>
  <c r="F120" i="11"/>
  <c r="G120" i="11"/>
  <c r="H120" i="11"/>
  <c r="I120" i="11"/>
  <c r="J120" i="11"/>
  <c r="K120" i="11"/>
  <c r="L120" i="11"/>
  <c r="M120" i="11"/>
  <c r="N120" i="11"/>
  <c r="O120" i="11"/>
  <c r="P120" i="11"/>
  <c r="Q120" i="11"/>
  <c r="R120" i="11"/>
  <c r="S120" i="11"/>
  <c r="T120" i="11"/>
  <c r="U120" i="11"/>
  <c r="V120" i="11"/>
  <c r="W120" i="11"/>
  <c r="X120" i="11"/>
  <c r="Y120" i="11"/>
  <c r="Z120" i="11"/>
  <c r="AA120" i="11"/>
  <c r="AB120" i="11"/>
  <c r="AC120" i="11"/>
  <c r="AD120" i="11"/>
  <c r="AE120" i="11"/>
  <c r="AF120" i="11"/>
  <c r="AG120" i="11"/>
  <c r="AH120" i="11"/>
  <c r="AI120" i="11"/>
  <c r="AJ120" i="11"/>
  <c r="AK120" i="11"/>
  <c r="AL120" i="11"/>
  <c r="AM120" i="11"/>
  <c r="AN120" i="11"/>
  <c r="AO120" i="11"/>
  <c r="AP120" i="11"/>
  <c r="AQ120" i="11"/>
  <c r="AR120" i="11"/>
  <c r="AS120" i="11"/>
  <c r="AT120" i="11"/>
  <c r="AU120" i="11"/>
  <c r="AV120" i="11"/>
  <c r="AW120" i="11"/>
  <c r="AX120" i="11"/>
  <c r="AY120" i="11"/>
  <c r="AZ120" i="11"/>
  <c r="BA120" i="11"/>
  <c r="BB120" i="11"/>
  <c r="BC120" i="11"/>
  <c r="BD120" i="11"/>
  <c r="BE120" i="11"/>
  <c r="BF120" i="11"/>
  <c r="BG120" i="11"/>
  <c r="BH120" i="11"/>
  <c r="BI120" i="11"/>
  <c r="BJ120" i="11"/>
  <c r="BK120" i="11"/>
  <c r="BL120" i="11"/>
  <c r="BM120" i="11"/>
  <c r="BN120" i="11"/>
  <c r="BO120" i="11"/>
  <c r="BP120" i="11"/>
  <c r="BQ120" i="11"/>
  <c r="BR120" i="11"/>
  <c r="BS120" i="11"/>
  <c r="BT120" i="11"/>
  <c r="BU120" i="11"/>
  <c r="BV120" i="11"/>
  <c r="BW120" i="11"/>
  <c r="BX120" i="11"/>
  <c r="BY120" i="11"/>
  <c r="BZ120" i="11"/>
  <c r="CA120" i="11"/>
  <c r="CB120" i="11"/>
  <c r="CC120" i="11"/>
  <c r="CD120" i="11"/>
  <c r="CE120" i="11"/>
  <c r="CF120" i="11"/>
  <c r="CG120" i="11"/>
  <c r="CH120" i="11"/>
  <c r="CI120" i="11"/>
  <c r="CJ120" i="11"/>
  <c r="CK120" i="11"/>
  <c r="CL120" i="11"/>
  <c r="CM120" i="11"/>
  <c r="CN120" i="11"/>
  <c r="CO120" i="11"/>
  <c r="CP120" i="11"/>
  <c r="CQ120" i="11"/>
  <c r="CR120" i="11"/>
  <c r="CS120" i="11"/>
  <c r="CT120" i="11"/>
  <c r="F121" i="11"/>
  <c r="G121" i="11"/>
  <c r="H121" i="11"/>
  <c r="I121" i="11"/>
  <c r="J121" i="11"/>
  <c r="K121" i="11"/>
  <c r="L121" i="11"/>
  <c r="M121" i="11"/>
  <c r="N121" i="11"/>
  <c r="O121" i="11"/>
  <c r="P121" i="11"/>
  <c r="Q121" i="11"/>
  <c r="R121" i="11"/>
  <c r="S121" i="11"/>
  <c r="T121" i="11"/>
  <c r="U121" i="11"/>
  <c r="V121" i="11"/>
  <c r="W121" i="11"/>
  <c r="X121" i="11"/>
  <c r="Y121" i="11"/>
  <c r="Z121" i="11"/>
  <c r="AA121" i="11"/>
  <c r="AB121" i="11"/>
  <c r="AC121" i="11"/>
  <c r="AD121" i="11"/>
  <c r="AE121" i="11"/>
  <c r="AF121" i="11"/>
  <c r="AG121" i="11"/>
  <c r="AH121" i="11"/>
  <c r="AI121" i="11"/>
  <c r="AJ121" i="11"/>
  <c r="AK121" i="11"/>
  <c r="AL121" i="11"/>
  <c r="AM121" i="11"/>
  <c r="AN121" i="11"/>
  <c r="AO121" i="11"/>
  <c r="AP121" i="11"/>
  <c r="AQ121" i="11"/>
  <c r="AR121" i="11"/>
  <c r="AS121" i="11"/>
  <c r="AT121" i="11"/>
  <c r="AU121" i="11"/>
  <c r="AV121" i="11"/>
  <c r="AW121" i="11"/>
  <c r="AX121" i="11"/>
  <c r="AY121" i="11"/>
  <c r="AZ121" i="11"/>
  <c r="BA121" i="11"/>
  <c r="BB121" i="11"/>
  <c r="BC121" i="11"/>
  <c r="BD121" i="11"/>
  <c r="BE121" i="11"/>
  <c r="BF121" i="11"/>
  <c r="BG121" i="11"/>
  <c r="BH121" i="11"/>
  <c r="BI121" i="11"/>
  <c r="BJ121" i="11"/>
  <c r="BK121" i="11"/>
  <c r="BL121" i="11"/>
  <c r="BM121" i="11"/>
  <c r="BN121" i="11"/>
  <c r="BO121" i="11"/>
  <c r="BP121" i="11"/>
  <c r="BQ121" i="11"/>
  <c r="BR121" i="11"/>
  <c r="BS121" i="11"/>
  <c r="BT121" i="11"/>
  <c r="BU121" i="11"/>
  <c r="BV121" i="11"/>
  <c r="BW121" i="11"/>
  <c r="BX121" i="11"/>
  <c r="BY121" i="11"/>
  <c r="BZ121" i="11"/>
  <c r="CA121" i="11"/>
  <c r="CB121" i="11"/>
  <c r="CC121" i="11"/>
  <c r="CD121" i="11"/>
  <c r="CE121" i="11"/>
  <c r="CF121" i="11"/>
  <c r="CG121" i="11"/>
  <c r="CH121" i="11"/>
  <c r="CI121" i="11"/>
  <c r="CJ121" i="11"/>
  <c r="CK121" i="11"/>
  <c r="CL121" i="11"/>
  <c r="CM121" i="11"/>
  <c r="CN121" i="11"/>
  <c r="CO121" i="11"/>
  <c r="CP121" i="11"/>
  <c r="CQ121" i="11"/>
  <c r="CR121" i="11"/>
  <c r="CS121" i="11"/>
  <c r="CT121" i="11"/>
  <c r="F122" i="11"/>
  <c r="G122" i="11"/>
  <c r="H122" i="11"/>
  <c r="I122" i="11"/>
  <c r="J122" i="11"/>
  <c r="K122" i="11"/>
  <c r="L122" i="11"/>
  <c r="M122" i="11"/>
  <c r="N122" i="11"/>
  <c r="O122" i="11"/>
  <c r="P122" i="11"/>
  <c r="Q122" i="11"/>
  <c r="R122" i="11"/>
  <c r="S122" i="11"/>
  <c r="T122" i="11"/>
  <c r="U122" i="11"/>
  <c r="V122" i="11"/>
  <c r="W122" i="11"/>
  <c r="X122" i="11"/>
  <c r="Y122" i="11"/>
  <c r="Z122" i="11"/>
  <c r="AA122" i="11"/>
  <c r="AB122" i="11"/>
  <c r="AC122" i="11"/>
  <c r="AD122" i="11"/>
  <c r="AE122" i="11"/>
  <c r="AF122" i="11"/>
  <c r="AG122" i="11"/>
  <c r="AH122" i="11"/>
  <c r="AI122" i="11"/>
  <c r="AJ122" i="11"/>
  <c r="AK122" i="11"/>
  <c r="AL122" i="11"/>
  <c r="AM122" i="11"/>
  <c r="AN122" i="11"/>
  <c r="AO122" i="11"/>
  <c r="AP122" i="11"/>
  <c r="AQ122" i="11"/>
  <c r="AR122" i="11"/>
  <c r="AS122" i="11"/>
  <c r="AT122" i="11"/>
  <c r="AU122" i="11"/>
  <c r="AV122" i="11"/>
  <c r="AW122" i="11"/>
  <c r="AX122" i="11"/>
  <c r="AY122" i="11"/>
  <c r="AZ122" i="11"/>
  <c r="BA122" i="11"/>
  <c r="BB122" i="11"/>
  <c r="BC122" i="11"/>
  <c r="BD122" i="11"/>
  <c r="BE122" i="11"/>
  <c r="BF122" i="11"/>
  <c r="BG122" i="11"/>
  <c r="BH122" i="11"/>
  <c r="BI122" i="11"/>
  <c r="BJ122" i="11"/>
  <c r="BK122" i="11"/>
  <c r="BL122" i="11"/>
  <c r="BM122" i="11"/>
  <c r="BN122" i="11"/>
  <c r="BO122" i="11"/>
  <c r="BP122" i="11"/>
  <c r="BQ122" i="11"/>
  <c r="BR122" i="11"/>
  <c r="BS122" i="11"/>
  <c r="BT122" i="11"/>
  <c r="BU122" i="11"/>
  <c r="BV122" i="11"/>
  <c r="BW122" i="11"/>
  <c r="BX122" i="11"/>
  <c r="BY122" i="11"/>
  <c r="BZ122" i="11"/>
  <c r="CA122" i="11"/>
  <c r="CB122" i="11"/>
  <c r="CC122" i="11"/>
  <c r="CD122" i="11"/>
  <c r="CE122" i="11"/>
  <c r="CF122" i="11"/>
  <c r="CG122" i="11"/>
  <c r="CH122" i="11"/>
  <c r="CI122" i="11"/>
  <c r="CJ122" i="11"/>
  <c r="CK122" i="11"/>
  <c r="CL122" i="11"/>
  <c r="CM122" i="11"/>
  <c r="CN122" i="11"/>
  <c r="CO122" i="11"/>
  <c r="CP122" i="11"/>
  <c r="CQ122" i="11"/>
  <c r="CR122" i="11"/>
  <c r="CS122" i="11"/>
  <c r="CT122" i="11"/>
  <c r="F123" i="11"/>
  <c r="G123" i="11"/>
  <c r="H123" i="11"/>
  <c r="I123" i="11"/>
  <c r="J123" i="11"/>
  <c r="K123" i="11"/>
  <c r="L123" i="11"/>
  <c r="M123" i="11"/>
  <c r="N123" i="11"/>
  <c r="O123" i="11"/>
  <c r="P123" i="11"/>
  <c r="Q123" i="11"/>
  <c r="R123" i="11"/>
  <c r="S123" i="11"/>
  <c r="T123" i="11"/>
  <c r="U123" i="11"/>
  <c r="V123" i="11"/>
  <c r="W123" i="11"/>
  <c r="X123" i="11"/>
  <c r="Y123" i="11"/>
  <c r="Z123" i="11"/>
  <c r="AA123" i="11"/>
  <c r="AB123" i="11"/>
  <c r="AC123" i="11"/>
  <c r="AD123" i="11"/>
  <c r="AE123" i="11"/>
  <c r="AF123" i="11"/>
  <c r="AG123" i="11"/>
  <c r="AH123" i="11"/>
  <c r="AI123" i="11"/>
  <c r="AJ123" i="11"/>
  <c r="AK123" i="11"/>
  <c r="AL123" i="11"/>
  <c r="AM123" i="11"/>
  <c r="AN123" i="11"/>
  <c r="AO123" i="11"/>
  <c r="AP123" i="11"/>
  <c r="AQ123" i="11"/>
  <c r="AR123" i="11"/>
  <c r="AS123" i="11"/>
  <c r="AT123" i="11"/>
  <c r="AU123" i="11"/>
  <c r="AV123" i="11"/>
  <c r="AW123" i="11"/>
  <c r="AX123" i="11"/>
  <c r="AY123" i="11"/>
  <c r="AZ123" i="11"/>
  <c r="BA123" i="11"/>
  <c r="BB123" i="11"/>
  <c r="BC123" i="11"/>
  <c r="BD123" i="11"/>
  <c r="BE123" i="11"/>
  <c r="BF123" i="11"/>
  <c r="BG123" i="11"/>
  <c r="BH123" i="11"/>
  <c r="BI123" i="11"/>
  <c r="BJ123" i="11"/>
  <c r="BK123" i="11"/>
  <c r="BL123" i="11"/>
  <c r="BM123" i="11"/>
  <c r="BN123" i="11"/>
  <c r="BO123" i="11"/>
  <c r="BP123" i="11"/>
  <c r="BQ123" i="11"/>
  <c r="BR123" i="11"/>
  <c r="BS123" i="11"/>
  <c r="BT123" i="11"/>
  <c r="BU123" i="11"/>
  <c r="BV123" i="11"/>
  <c r="BW123" i="11"/>
  <c r="BX123" i="11"/>
  <c r="BY123" i="11"/>
  <c r="BZ123" i="11"/>
  <c r="CA123" i="11"/>
  <c r="CB123" i="11"/>
  <c r="CC123" i="11"/>
  <c r="CD123" i="11"/>
  <c r="CE123" i="11"/>
  <c r="CF123" i="11"/>
  <c r="CG123" i="11"/>
  <c r="CH123" i="11"/>
  <c r="CI123" i="11"/>
  <c r="CJ123" i="11"/>
  <c r="CK123" i="11"/>
  <c r="CL123" i="11"/>
  <c r="CM123" i="11"/>
  <c r="CN123" i="11"/>
  <c r="CO123" i="11"/>
  <c r="CP123" i="11"/>
  <c r="CQ123" i="11"/>
  <c r="CR123" i="11"/>
  <c r="CS123" i="11"/>
  <c r="CT123" i="11"/>
  <c r="F124" i="11"/>
  <c r="G124" i="11"/>
  <c r="H124" i="11"/>
  <c r="I124" i="11"/>
  <c r="J124" i="11"/>
  <c r="K124" i="11"/>
  <c r="L124" i="11"/>
  <c r="M124" i="11"/>
  <c r="N124" i="11"/>
  <c r="O124" i="11"/>
  <c r="P124" i="11"/>
  <c r="Q124" i="11"/>
  <c r="R124" i="11"/>
  <c r="S124" i="11"/>
  <c r="T124" i="11"/>
  <c r="U124" i="11"/>
  <c r="V124" i="11"/>
  <c r="W124" i="11"/>
  <c r="X124" i="11"/>
  <c r="Y124" i="11"/>
  <c r="Z124" i="11"/>
  <c r="AA124" i="11"/>
  <c r="AB124" i="11"/>
  <c r="AC124" i="11"/>
  <c r="AD124" i="11"/>
  <c r="AE124" i="11"/>
  <c r="AF124" i="11"/>
  <c r="AG124" i="11"/>
  <c r="AH124" i="11"/>
  <c r="AI124" i="11"/>
  <c r="AJ124" i="11"/>
  <c r="AK124" i="11"/>
  <c r="AL124" i="11"/>
  <c r="AM124" i="11"/>
  <c r="AN124" i="11"/>
  <c r="AO124" i="11"/>
  <c r="AP124" i="11"/>
  <c r="AQ124" i="11"/>
  <c r="AR124" i="11"/>
  <c r="AS124" i="11"/>
  <c r="AT124" i="11"/>
  <c r="AU124" i="11"/>
  <c r="AV124" i="11"/>
  <c r="AW124" i="11"/>
  <c r="AX124" i="11"/>
  <c r="AY124" i="11"/>
  <c r="AZ124" i="11"/>
  <c r="BA124" i="11"/>
  <c r="BB124" i="11"/>
  <c r="BC124" i="11"/>
  <c r="BD124" i="11"/>
  <c r="BE124" i="11"/>
  <c r="BF124" i="11"/>
  <c r="BG124" i="11"/>
  <c r="BH124" i="11"/>
  <c r="BI124" i="11"/>
  <c r="BJ124" i="11"/>
  <c r="BK124" i="11"/>
  <c r="BL124" i="11"/>
  <c r="BM124" i="11"/>
  <c r="BN124" i="11"/>
  <c r="BO124" i="11"/>
  <c r="BP124" i="11"/>
  <c r="BQ124" i="11"/>
  <c r="BR124" i="11"/>
  <c r="BS124" i="11"/>
  <c r="BT124" i="11"/>
  <c r="BU124" i="11"/>
  <c r="BV124" i="11"/>
  <c r="BW124" i="11"/>
  <c r="BX124" i="11"/>
  <c r="BY124" i="11"/>
  <c r="BZ124" i="11"/>
  <c r="CA124" i="11"/>
  <c r="CB124" i="11"/>
  <c r="CC124" i="11"/>
  <c r="CD124" i="11"/>
  <c r="CE124" i="11"/>
  <c r="CF124" i="11"/>
  <c r="CG124" i="11"/>
  <c r="CH124" i="11"/>
  <c r="CI124" i="11"/>
  <c r="CJ124" i="11"/>
  <c r="CK124" i="11"/>
  <c r="CL124" i="11"/>
  <c r="CM124" i="11"/>
  <c r="CN124" i="11"/>
  <c r="CO124" i="11"/>
  <c r="CP124" i="11"/>
  <c r="CQ124" i="11"/>
  <c r="CR124" i="11"/>
  <c r="CS124" i="11"/>
  <c r="CT124" i="11"/>
  <c r="F118" i="12"/>
  <c r="G118" i="12"/>
  <c r="H118" i="12"/>
  <c r="I118" i="12"/>
  <c r="J118" i="12"/>
  <c r="K118" i="12"/>
  <c r="L118" i="12"/>
  <c r="M118" i="12"/>
  <c r="N118" i="12"/>
  <c r="O118" i="12"/>
  <c r="P118" i="12"/>
  <c r="Q118" i="12"/>
  <c r="R118" i="12"/>
  <c r="S118" i="12"/>
  <c r="T118" i="12"/>
  <c r="U118" i="12"/>
  <c r="V118" i="12"/>
  <c r="W118" i="12"/>
  <c r="X118" i="12"/>
  <c r="Y118" i="12"/>
  <c r="Z118" i="12"/>
  <c r="AA118" i="12"/>
  <c r="AB118" i="12"/>
  <c r="AC118" i="12"/>
  <c r="AD118" i="12"/>
  <c r="AE118" i="12"/>
  <c r="AF118" i="12"/>
  <c r="AG118" i="12"/>
  <c r="AH118" i="12"/>
  <c r="AI118" i="12"/>
  <c r="AJ118" i="12"/>
  <c r="AK118" i="12"/>
  <c r="AL118" i="12"/>
  <c r="AM118" i="12"/>
  <c r="AN118" i="12"/>
  <c r="AO118" i="12"/>
  <c r="AP118" i="12"/>
  <c r="AQ118" i="12"/>
  <c r="AR118" i="12"/>
  <c r="AS118" i="12"/>
  <c r="AT118" i="12"/>
  <c r="AU118" i="12"/>
  <c r="AV118" i="12"/>
  <c r="AW118" i="12"/>
  <c r="AX118" i="12"/>
  <c r="AY118" i="12"/>
  <c r="AZ118" i="12"/>
  <c r="BA118" i="12"/>
  <c r="BB118" i="12"/>
  <c r="BC118" i="12"/>
  <c r="BD118" i="12"/>
  <c r="BE118" i="12"/>
  <c r="BF118" i="12"/>
  <c r="BG118" i="12"/>
  <c r="BH118" i="12"/>
  <c r="BI118" i="12"/>
  <c r="BJ118" i="12"/>
  <c r="BK118" i="12"/>
  <c r="BL118" i="12"/>
  <c r="BM118" i="12"/>
  <c r="BN118" i="12"/>
  <c r="BO118" i="12"/>
  <c r="BP118" i="12"/>
  <c r="BQ118" i="12"/>
  <c r="BR118" i="12"/>
  <c r="BS118" i="12"/>
  <c r="BT118" i="12"/>
  <c r="BU118" i="12"/>
  <c r="BV118" i="12"/>
  <c r="BW118" i="12"/>
  <c r="BX118" i="12"/>
  <c r="BY118" i="12"/>
  <c r="BZ118" i="12"/>
  <c r="CA118" i="12"/>
  <c r="CB118" i="12"/>
  <c r="CC118" i="12"/>
  <c r="CD118" i="12"/>
  <c r="CE118" i="12"/>
  <c r="CF118" i="12"/>
  <c r="CG118" i="12"/>
  <c r="CH118" i="12"/>
  <c r="CI118" i="12"/>
  <c r="CJ118" i="12"/>
  <c r="CK118" i="12"/>
  <c r="CL118" i="12"/>
  <c r="CM118" i="12"/>
  <c r="CN118" i="12"/>
  <c r="CO118" i="12"/>
  <c r="CP118" i="12"/>
  <c r="CQ118" i="12"/>
  <c r="CR118" i="12"/>
  <c r="CS118" i="12"/>
  <c r="CT118" i="12"/>
  <c r="F119" i="12"/>
  <c r="G119" i="12"/>
  <c r="H119" i="12"/>
  <c r="I119" i="12"/>
  <c r="J119" i="12"/>
  <c r="K119" i="12"/>
  <c r="L119" i="12"/>
  <c r="M119" i="12"/>
  <c r="N119" i="12"/>
  <c r="O119" i="12"/>
  <c r="P119" i="12"/>
  <c r="Q119" i="12"/>
  <c r="R119" i="12"/>
  <c r="S119" i="12"/>
  <c r="T119" i="12"/>
  <c r="U119" i="12"/>
  <c r="V119" i="12"/>
  <c r="W119" i="12"/>
  <c r="X119" i="12"/>
  <c r="Y119" i="12"/>
  <c r="Z119" i="12"/>
  <c r="AA119" i="12"/>
  <c r="AB119" i="12"/>
  <c r="AC119" i="12"/>
  <c r="AD119" i="12"/>
  <c r="AE119" i="12"/>
  <c r="AF119" i="12"/>
  <c r="AG119" i="12"/>
  <c r="AH119" i="12"/>
  <c r="AI119" i="12"/>
  <c r="AJ119" i="12"/>
  <c r="AK119" i="12"/>
  <c r="AL119" i="12"/>
  <c r="AM119" i="12"/>
  <c r="AN119" i="12"/>
  <c r="AO119" i="12"/>
  <c r="AP119" i="12"/>
  <c r="AQ119" i="12"/>
  <c r="AR119" i="12"/>
  <c r="AS119" i="12"/>
  <c r="AT119" i="12"/>
  <c r="AU119" i="12"/>
  <c r="AV119" i="12"/>
  <c r="AW119" i="12"/>
  <c r="AX119" i="12"/>
  <c r="AY119" i="12"/>
  <c r="AZ119" i="12"/>
  <c r="BA119" i="12"/>
  <c r="BB119" i="12"/>
  <c r="BC119" i="12"/>
  <c r="BD119" i="12"/>
  <c r="BE119" i="12"/>
  <c r="BF119" i="12"/>
  <c r="BG119" i="12"/>
  <c r="BH119" i="12"/>
  <c r="BI119" i="12"/>
  <c r="BJ119" i="12"/>
  <c r="BK119" i="12"/>
  <c r="BL119" i="12"/>
  <c r="BM119" i="12"/>
  <c r="BN119" i="12"/>
  <c r="BO119" i="12"/>
  <c r="BP119" i="12"/>
  <c r="BQ119" i="12"/>
  <c r="BR119" i="12"/>
  <c r="BS119" i="12"/>
  <c r="BT119" i="12"/>
  <c r="BU119" i="12"/>
  <c r="BV119" i="12"/>
  <c r="BW119" i="12"/>
  <c r="BX119" i="12"/>
  <c r="BY119" i="12"/>
  <c r="BZ119" i="12"/>
  <c r="CA119" i="12"/>
  <c r="CB119" i="12"/>
  <c r="CC119" i="12"/>
  <c r="CD119" i="12"/>
  <c r="CE119" i="12"/>
  <c r="CF119" i="12"/>
  <c r="CG119" i="12"/>
  <c r="CH119" i="12"/>
  <c r="CI119" i="12"/>
  <c r="CJ119" i="12"/>
  <c r="CK119" i="12"/>
  <c r="CL119" i="12"/>
  <c r="CM119" i="12"/>
  <c r="CN119" i="12"/>
  <c r="CO119" i="12"/>
  <c r="CP119" i="12"/>
  <c r="CQ119" i="12"/>
  <c r="CR119" i="12"/>
  <c r="CS119" i="12"/>
  <c r="CT119" i="12"/>
  <c r="F120" i="12"/>
  <c r="G120" i="12"/>
  <c r="H120" i="12"/>
  <c r="I120" i="12"/>
  <c r="J120" i="12"/>
  <c r="K120" i="12"/>
  <c r="L120" i="12"/>
  <c r="M120" i="12"/>
  <c r="N120" i="12"/>
  <c r="O120" i="12"/>
  <c r="P120" i="12"/>
  <c r="Q120" i="12"/>
  <c r="R120" i="12"/>
  <c r="S120" i="12"/>
  <c r="T120" i="12"/>
  <c r="U120" i="12"/>
  <c r="V120" i="12"/>
  <c r="W120" i="12"/>
  <c r="X120" i="12"/>
  <c r="Y120" i="12"/>
  <c r="Z120" i="12"/>
  <c r="AA120" i="12"/>
  <c r="AB120" i="12"/>
  <c r="AC120" i="12"/>
  <c r="AD120" i="12"/>
  <c r="AE120" i="12"/>
  <c r="AF120" i="12"/>
  <c r="AG120" i="12"/>
  <c r="AH120" i="12"/>
  <c r="AI120" i="12"/>
  <c r="AJ120" i="12"/>
  <c r="AK120" i="12"/>
  <c r="AL120" i="12"/>
  <c r="AM120" i="12"/>
  <c r="AN120" i="12"/>
  <c r="AO120" i="12"/>
  <c r="AP120" i="12"/>
  <c r="AQ120" i="12"/>
  <c r="AR120" i="12"/>
  <c r="AS120" i="12"/>
  <c r="AT120" i="12"/>
  <c r="AU120" i="12"/>
  <c r="AV120" i="12"/>
  <c r="AW120" i="12"/>
  <c r="AX120" i="12"/>
  <c r="AY120" i="12"/>
  <c r="AZ120" i="12"/>
  <c r="BA120" i="12"/>
  <c r="BB120" i="12"/>
  <c r="BC120" i="12"/>
  <c r="BD120" i="12"/>
  <c r="BE120" i="12"/>
  <c r="BF120" i="12"/>
  <c r="BG120" i="12"/>
  <c r="BH120" i="12"/>
  <c r="BI120" i="12"/>
  <c r="BJ120" i="12"/>
  <c r="BK120" i="12"/>
  <c r="BL120" i="12"/>
  <c r="BM120" i="12"/>
  <c r="BN120" i="12"/>
  <c r="BO120" i="12"/>
  <c r="BP120" i="12"/>
  <c r="BQ120" i="12"/>
  <c r="BR120" i="12"/>
  <c r="BS120" i="12"/>
  <c r="BT120" i="12"/>
  <c r="BU120" i="12"/>
  <c r="BV120" i="12"/>
  <c r="BW120" i="12"/>
  <c r="BX120" i="12"/>
  <c r="BY120" i="12"/>
  <c r="BZ120" i="12"/>
  <c r="CA120" i="12"/>
  <c r="CB120" i="12"/>
  <c r="CC120" i="12"/>
  <c r="CD120" i="12"/>
  <c r="CE120" i="12"/>
  <c r="CF120" i="12"/>
  <c r="CG120" i="12"/>
  <c r="CH120" i="12"/>
  <c r="CI120" i="12"/>
  <c r="CJ120" i="12"/>
  <c r="CK120" i="12"/>
  <c r="CL120" i="12"/>
  <c r="CM120" i="12"/>
  <c r="CN120" i="12"/>
  <c r="CO120" i="12"/>
  <c r="CP120" i="12"/>
  <c r="CQ120" i="12"/>
  <c r="CR120" i="12"/>
  <c r="CS120" i="12"/>
  <c r="CT120" i="12"/>
  <c r="F121" i="12"/>
  <c r="G121" i="12"/>
  <c r="H121" i="12"/>
  <c r="I121" i="12"/>
  <c r="J121" i="12"/>
  <c r="K121" i="12"/>
  <c r="L121" i="12"/>
  <c r="M121" i="12"/>
  <c r="N121" i="12"/>
  <c r="O121" i="12"/>
  <c r="P121" i="12"/>
  <c r="Q121" i="12"/>
  <c r="R121" i="12"/>
  <c r="S121" i="12"/>
  <c r="T121" i="12"/>
  <c r="U121" i="12"/>
  <c r="V121" i="12"/>
  <c r="W121" i="12"/>
  <c r="X121" i="12"/>
  <c r="Y121" i="12"/>
  <c r="Z121" i="12"/>
  <c r="AA121" i="12"/>
  <c r="AB121" i="12"/>
  <c r="AC121" i="12"/>
  <c r="AD121" i="12"/>
  <c r="AE121" i="12"/>
  <c r="AF121" i="12"/>
  <c r="AG121" i="12"/>
  <c r="AH121" i="12"/>
  <c r="AI121" i="12"/>
  <c r="AJ121" i="12"/>
  <c r="AK121" i="12"/>
  <c r="AL121" i="12"/>
  <c r="AM121" i="12"/>
  <c r="AN121" i="12"/>
  <c r="AO121" i="12"/>
  <c r="AP121" i="12"/>
  <c r="AQ121" i="12"/>
  <c r="AR121" i="12"/>
  <c r="AS121" i="12"/>
  <c r="AT121" i="12"/>
  <c r="AU121" i="12"/>
  <c r="AV121" i="12"/>
  <c r="AW121" i="12"/>
  <c r="AX121" i="12"/>
  <c r="AY121" i="12"/>
  <c r="AZ121" i="12"/>
  <c r="BA121" i="12"/>
  <c r="BB121" i="12"/>
  <c r="BC121" i="12"/>
  <c r="BD121" i="12"/>
  <c r="BE121" i="12"/>
  <c r="BF121" i="12"/>
  <c r="BG121" i="12"/>
  <c r="BH121" i="12"/>
  <c r="BI121" i="12"/>
  <c r="BJ121" i="12"/>
  <c r="BK121" i="12"/>
  <c r="BL121" i="12"/>
  <c r="BM121" i="12"/>
  <c r="BN121" i="12"/>
  <c r="BO121" i="12"/>
  <c r="BP121" i="12"/>
  <c r="BQ121" i="12"/>
  <c r="BR121" i="12"/>
  <c r="BS121" i="12"/>
  <c r="BT121" i="12"/>
  <c r="BU121" i="12"/>
  <c r="BV121" i="12"/>
  <c r="BW121" i="12"/>
  <c r="BX121" i="12"/>
  <c r="BY121" i="12"/>
  <c r="BZ121" i="12"/>
  <c r="CA121" i="12"/>
  <c r="CB121" i="12"/>
  <c r="CC121" i="12"/>
  <c r="CD121" i="12"/>
  <c r="CE121" i="12"/>
  <c r="CF121" i="12"/>
  <c r="CG121" i="12"/>
  <c r="CH121" i="12"/>
  <c r="CI121" i="12"/>
  <c r="CJ121" i="12"/>
  <c r="CK121" i="12"/>
  <c r="CL121" i="12"/>
  <c r="CM121" i="12"/>
  <c r="CN121" i="12"/>
  <c r="CO121" i="12"/>
  <c r="CP121" i="12"/>
  <c r="CQ121" i="12"/>
  <c r="CR121" i="12"/>
  <c r="CS121" i="12"/>
  <c r="CT121" i="12"/>
  <c r="F122" i="12"/>
  <c r="G122" i="12"/>
  <c r="H122" i="12"/>
  <c r="I122" i="12"/>
  <c r="J122" i="12"/>
  <c r="K122" i="12"/>
  <c r="L122" i="12"/>
  <c r="M122" i="12"/>
  <c r="N122" i="12"/>
  <c r="O122" i="12"/>
  <c r="P122" i="12"/>
  <c r="Q122" i="12"/>
  <c r="R122" i="12"/>
  <c r="S122" i="12"/>
  <c r="T122" i="12"/>
  <c r="U122" i="12"/>
  <c r="V122" i="12"/>
  <c r="W122" i="12"/>
  <c r="X122" i="12"/>
  <c r="Y122" i="12"/>
  <c r="Z122" i="12"/>
  <c r="AA122" i="12"/>
  <c r="AB122" i="12"/>
  <c r="AC122" i="12"/>
  <c r="AD122" i="12"/>
  <c r="AE122" i="12"/>
  <c r="AF122" i="12"/>
  <c r="AG122" i="12"/>
  <c r="AH122" i="12"/>
  <c r="AI122" i="12"/>
  <c r="AJ122" i="12"/>
  <c r="AK122" i="12"/>
  <c r="AL122" i="12"/>
  <c r="AM122" i="12"/>
  <c r="AN122" i="12"/>
  <c r="AO122" i="12"/>
  <c r="AP122" i="12"/>
  <c r="AQ122" i="12"/>
  <c r="AR122" i="12"/>
  <c r="AS122" i="12"/>
  <c r="AT122" i="12"/>
  <c r="AU122" i="12"/>
  <c r="AV122" i="12"/>
  <c r="AW122" i="12"/>
  <c r="AX122" i="12"/>
  <c r="AY122" i="12"/>
  <c r="AZ122" i="12"/>
  <c r="BA122" i="12"/>
  <c r="BB122" i="12"/>
  <c r="BC122" i="12"/>
  <c r="BD122" i="12"/>
  <c r="BE122" i="12"/>
  <c r="BF122" i="12"/>
  <c r="BG122" i="12"/>
  <c r="BH122" i="12"/>
  <c r="BI122" i="12"/>
  <c r="BJ122" i="12"/>
  <c r="BK122" i="12"/>
  <c r="BL122" i="12"/>
  <c r="BM122" i="12"/>
  <c r="BN122" i="12"/>
  <c r="BO122" i="12"/>
  <c r="BP122" i="12"/>
  <c r="BQ122" i="12"/>
  <c r="BR122" i="12"/>
  <c r="BS122" i="12"/>
  <c r="BT122" i="12"/>
  <c r="BU122" i="12"/>
  <c r="BV122" i="12"/>
  <c r="BW122" i="12"/>
  <c r="BX122" i="12"/>
  <c r="BY122" i="12"/>
  <c r="BZ122" i="12"/>
  <c r="CA122" i="12"/>
  <c r="CB122" i="12"/>
  <c r="CC122" i="12"/>
  <c r="CD122" i="12"/>
  <c r="CE122" i="12"/>
  <c r="CF122" i="12"/>
  <c r="CG122" i="12"/>
  <c r="CH122" i="12"/>
  <c r="CI122" i="12"/>
  <c r="CJ122" i="12"/>
  <c r="CK122" i="12"/>
  <c r="CL122" i="12"/>
  <c r="CM122" i="12"/>
  <c r="CN122" i="12"/>
  <c r="CO122" i="12"/>
  <c r="CP122" i="12"/>
  <c r="CQ122" i="12"/>
  <c r="CR122" i="12"/>
  <c r="CS122" i="12"/>
  <c r="CT122" i="12"/>
  <c r="F123" i="12"/>
  <c r="G123" i="12"/>
  <c r="H123" i="12"/>
  <c r="I123" i="12"/>
  <c r="J123" i="12"/>
  <c r="K123" i="12"/>
  <c r="L123" i="12"/>
  <c r="M123" i="12"/>
  <c r="N123" i="12"/>
  <c r="O123" i="12"/>
  <c r="P123" i="12"/>
  <c r="Q123" i="12"/>
  <c r="R123" i="12"/>
  <c r="S123" i="12"/>
  <c r="T123" i="12"/>
  <c r="U123" i="12"/>
  <c r="V123" i="12"/>
  <c r="W123" i="12"/>
  <c r="X123" i="12"/>
  <c r="Y123" i="12"/>
  <c r="Z123" i="12"/>
  <c r="AA123" i="12"/>
  <c r="AB123" i="12"/>
  <c r="AC123" i="12"/>
  <c r="AD123" i="12"/>
  <c r="AE123" i="12"/>
  <c r="AF123" i="12"/>
  <c r="AG123" i="12"/>
  <c r="AH123" i="12"/>
  <c r="AI123" i="12"/>
  <c r="AJ123" i="12"/>
  <c r="AK123" i="12"/>
  <c r="AL123" i="12"/>
  <c r="AM123" i="12"/>
  <c r="AN123" i="12"/>
  <c r="AO123" i="12"/>
  <c r="AP123" i="12"/>
  <c r="AQ123" i="12"/>
  <c r="AR123" i="12"/>
  <c r="AS123" i="12"/>
  <c r="AT123" i="12"/>
  <c r="AU123" i="12"/>
  <c r="AV123" i="12"/>
  <c r="AW123" i="12"/>
  <c r="AX123" i="12"/>
  <c r="AY123" i="12"/>
  <c r="AZ123" i="12"/>
  <c r="BA123" i="12"/>
  <c r="BB123" i="12"/>
  <c r="BC123" i="12"/>
  <c r="BD123" i="12"/>
  <c r="BE123" i="12"/>
  <c r="BF123" i="12"/>
  <c r="BG123" i="12"/>
  <c r="BH123" i="12"/>
  <c r="BI123" i="12"/>
  <c r="BJ123" i="12"/>
  <c r="BK123" i="12"/>
  <c r="BL123" i="12"/>
  <c r="BM123" i="12"/>
  <c r="BN123" i="12"/>
  <c r="BO123" i="12"/>
  <c r="BP123" i="12"/>
  <c r="BQ123" i="12"/>
  <c r="BR123" i="12"/>
  <c r="BS123" i="12"/>
  <c r="BT123" i="12"/>
  <c r="BU123" i="12"/>
  <c r="BV123" i="12"/>
  <c r="BW123" i="12"/>
  <c r="BX123" i="12"/>
  <c r="BY123" i="12"/>
  <c r="BZ123" i="12"/>
  <c r="CA123" i="12"/>
  <c r="CB123" i="12"/>
  <c r="CC123" i="12"/>
  <c r="CD123" i="12"/>
  <c r="CE123" i="12"/>
  <c r="CF123" i="12"/>
  <c r="CG123" i="12"/>
  <c r="CH123" i="12"/>
  <c r="CI123" i="12"/>
  <c r="CJ123" i="12"/>
  <c r="CK123" i="12"/>
  <c r="CL123" i="12"/>
  <c r="CM123" i="12"/>
  <c r="CN123" i="12"/>
  <c r="CO123" i="12"/>
  <c r="CP123" i="12"/>
  <c r="CQ123" i="12"/>
  <c r="CR123" i="12"/>
  <c r="CS123" i="12"/>
  <c r="CT123" i="12"/>
  <c r="F124" i="12"/>
  <c r="G124" i="12"/>
  <c r="H124" i="12"/>
  <c r="I124" i="12"/>
  <c r="J124" i="12"/>
  <c r="K124" i="12"/>
  <c r="L124" i="12"/>
  <c r="M124" i="12"/>
  <c r="N124" i="12"/>
  <c r="O124" i="12"/>
  <c r="P124" i="12"/>
  <c r="Q124" i="12"/>
  <c r="R124" i="12"/>
  <c r="S124" i="12"/>
  <c r="T124" i="12"/>
  <c r="U124" i="12"/>
  <c r="V124" i="12"/>
  <c r="W124" i="12"/>
  <c r="X124" i="12"/>
  <c r="Y124" i="12"/>
  <c r="Z124" i="12"/>
  <c r="AA124" i="12"/>
  <c r="AB124" i="12"/>
  <c r="AC124" i="12"/>
  <c r="AD124" i="12"/>
  <c r="AE124" i="12"/>
  <c r="AF124" i="12"/>
  <c r="AG124" i="12"/>
  <c r="AH124" i="12"/>
  <c r="AI124" i="12"/>
  <c r="AJ124" i="12"/>
  <c r="AK124" i="12"/>
  <c r="AL124" i="12"/>
  <c r="AM124" i="12"/>
  <c r="AN124" i="12"/>
  <c r="AO124" i="12"/>
  <c r="AP124" i="12"/>
  <c r="AQ124" i="12"/>
  <c r="AR124" i="12"/>
  <c r="AS124" i="12"/>
  <c r="AT124" i="12"/>
  <c r="AU124" i="12"/>
  <c r="AV124" i="12"/>
  <c r="AW124" i="12"/>
  <c r="AX124" i="12"/>
  <c r="AY124" i="12"/>
  <c r="AZ124" i="12"/>
  <c r="BA124" i="12"/>
  <c r="BB124" i="12"/>
  <c r="BC124" i="12"/>
  <c r="BD124" i="12"/>
  <c r="BE124" i="12"/>
  <c r="BF124" i="12"/>
  <c r="BG124" i="12"/>
  <c r="BH124" i="12"/>
  <c r="BI124" i="12"/>
  <c r="BJ124" i="12"/>
  <c r="BK124" i="12"/>
  <c r="BL124" i="12"/>
  <c r="BM124" i="12"/>
  <c r="BN124" i="12"/>
  <c r="BO124" i="12"/>
  <c r="BP124" i="12"/>
  <c r="BQ124" i="12"/>
  <c r="BR124" i="12"/>
  <c r="BS124" i="12"/>
  <c r="BT124" i="12"/>
  <c r="BU124" i="12"/>
  <c r="BV124" i="12"/>
  <c r="BW124" i="12"/>
  <c r="BX124" i="12"/>
  <c r="BY124" i="12"/>
  <c r="BZ124" i="12"/>
  <c r="CA124" i="12"/>
  <c r="CB124" i="12"/>
  <c r="CC124" i="12"/>
  <c r="CD124" i="12"/>
  <c r="CE124" i="12"/>
  <c r="CF124" i="12"/>
  <c r="CG124" i="12"/>
  <c r="CH124" i="12"/>
  <c r="CI124" i="12"/>
  <c r="CJ124" i="12"/>
  <c r="CK124" i="12"/>
  <c r="CL124" i="12"/>
  <c r="CM124" i="12"/>
  <c r="CN124" i="12"/>
  <c r="CO124" i="12"/>
  <c r="CP124" i="12"/>
  <c r="CQ124" i="12"/>
  <c r="CR124" i="12"/>
  <c r="CS124" i="12"/>
  <c r="CT124" i="12"/>
  <c r="F118" i="13"/>
  <c r="G118" i="13"/>
  <c r="H118" i="13"/>
  <c r="I118" i="13"/>
  <c r="J118" i="13"/>
  <c r="K118" i="13"/>
  <c r="L118" i="13"/>
  <c r="M118" i="13"/>
  <c r="N118" i="13"/>
  <c r="O118" i="13"/>
  <c r="P118" i="13"/>
  <c r="Q118" i="13"/>
  <c r="R118" i="13"/>
  <c r="S118" i="13"/>
  <c r="T118" i="13"/>
  <c r="U118" i="13"/>
  <c r="V118" i="13"/>
  <c r="W118" i="13"/>
  <c r="X118" i="13"/>
  <c r="Y118" i="13"/>
  <c r="Z118" i="13"/>
  <c r="AA118" i="13"/>
  <c r="AB118" i="13"/>
  <c r="AC118" i="13"/>
  <c r="AD118" i="13"/>
  <c r="AE118" i="13"/>
  <c r="AF118" i="13"/>
  <c r="AG118" i="13"/>
  <c r="AH118" i="13"/>
  <c r="AI118" i="13"/>
  <c r="AJ118" i="13"/>
  <c r="AK118" i="13"/>
  <c r="AL118" i="13"/>
  <c r="AM118" i="13"/>
  <c r="AN118" i="13"/>
  <c r="AO118" i="13"/>
  <c r="AP118" i="13"/>
  <c r="AQ118" i="13"/>
  <c r="AR118" i="13"/>
  <c r="AS118" i="13"/>
  <c r="AT118" i="13"/>
  <c r="AU118" i="13"/>
  <c r="AV118" i="13"/>
  <c r="AW118" i="13"/>
  <c r="AX118" i="13"/>
  <c r="AY118" i="13"/>
  <c r="AZ118" i="13"/>
  <c r="BA118" i="13"/>
  <c r="BB118" i="13"/>
  <c r="BC118" i="13"/>
  <c r="BD118" i="13"/>
  <c r="BE118" i="13"/>
  <c r="BF118" i="13"/>
  <c r="BG118" i="13"/>
  <c r="BH118" i="13"/>
  <c r="BI118" i="13"/>
  <c r="BJ118" i="13"/>
  <c r="BK118" i="13"/>
  <c r="BL118" i="13"/>
  <c r="BM118" i="13"/>
  <c r="BN118" i="13"/>
  <c r="BO118" i="13"/>
  <c r="BP118" i="13"/>
  <c r="BQ118" i="13"/>
  <c r="BR118" i="13"/>
  <c r="BS118" i="13"/>
  <c r="BT118" i="13"/>
  <c r="BU118" i="13"/>
  <c r="BV118" i="13"/>
  <c r="BW118" i="13"/>
  <c r="BX118" i="13"/>
  <c r="BY118" i="13"/>
  <c r="BZ118" i="13"/>
  <c r="CA118" i="13"/>
  <c r="CB118" i="13"/>
  <c r="CC118" i="13"/>
  <c r="CD118" i="13"/>
  <c r="CE118" i="13"/>
  <c r="CF118" i="13"/>
  <c r="CG118" i="13"/>
  <c r="CH118" i="13"/>
  <c r="CI118" i="13"/>
  <c r="CJ118" i="13"/>
  <c r="CK118" i="13"/>
  <c r="CL118" i="13"/>
  <c r="CM118" i="13"/>
  <c r="CN118" i="13"/>
  <c r="CO118" i="13"/>
  <c r="CP118" i="13"/>
  <c r="CQ118" i="13"/>
  <c r="CR118" i="13"/>
  <c r="CS118" i="13"/>
  <c r="CT118" i="13"/>
  <c r="F119" i="13"/>
  <c r="G119" i="13"/>
  <c r="H119" i="13"/>
  <c r="I119" i="13"/>
  <c r="J119" i="13"/>
  <c r="K119" i="13"/>
  <c r="L119" i="13"/>
  <c r="M119" i="13"/>
  <c r="N119" i="13"/>
  <c r="O119" i="13"/>
  <c r="P119" i="13"/>
  <c r="Q119" i="13"/>
  <c r="R119" i="13"/>
  <c r="S119" i="13"/>
  <c r="T119" i="13"/>
  <c r="U119" i="13"/>
  <c r="V119" i="13"/>
  <c r="W119" i="13"/>
  <c r="X119" i="13"/>
  <c r="Y119" i="13"/>
  <c r="Z119" i="13"/>
  <c r="AA119" i="13"/>
  <c r="AB119" i="13"/>
  <c r="AC119" i="13"/>
  <c r="AD119" i="13"/>
  <c r="AE119" i="13"/>
  <c r="AF119" i="13"/>
  <c r="AG119" i="13"/>
  <c r="AH119" i="13"/>
  <c r="AI119" i="13"/>
  <c r="AJ119" i="13"/>
  <c r="AK119" i="13"/>
  <c r="AL119" i="13"/>
  <c r="AM119" i="13"/>
  <c r="AN119" i="13"/>
  <c r="AO119" i="13"/>
  <c r="AP119" i="13"/>
  <c r="AQ119" i="13"/>
  <c r="AR119" i="13"/>
  <c r="AS119" i="13"/>
  <c r="AT119" i="13"/>
  <c r="AU119" i="13"/>
  <c r="AV119" i="13"/>
  <c r="AW119" i="13"/>
  <c r="AX119" i="13"/>
  <c r="AY119" i="13"/>
  <c r="AZ119" i="13"/>
  <c r="BA119" i="13"/>
  <c r="BB119" i="13"/>
  <c r="BC119" i="13"/>
  <c r="BD119" i="13"/>
  <c r="BE119" i="13"/>
  <c r="BF119" i="13"/>
  <c r="BG119" i="13"/>
  <c r="BH119" i="13"/>
  <c r="BI119" i="13"/>
  <c r="BJ119" i="13"/>
  <c r="BK119" i="13"/>
  <c r="BL119" i="13"/>
  <c r="BM119" i="13"/>
  <c r="BN119" i="13"/>
  <c r="BO119" i="13"/>
  <c r="BP119" i="13"/>
  <c r="BQ119" i="13"/>
  <c r="BR119" i="13"/>
  <c r="BS119" i="13"/>
  <c r="BT119" i="13"/>
  <c r="BU119" i="13"/>
  <c r="BV119" i="13"/>
  <c r="BW119" i="13"/>
  <c r="BX119" i="13"/>
  <c r="BY119" i="13"/>
  <c r="BZ119" i="13"/>
  <c r="CA119" i="13"/>
  <c r="CB119" i="13"/>
  <c r="CC119" i="13"/>
  <c r="CD119" i="13"/>
  <c r="CE119" i="13"/>
  <c r="CF119" i="13"/>
  <c r="CG119" i="13"/>
  <c r="CH119" i="13"/>
  <c r="CI119" i="13"/>
  <c r="CJ119" i="13"/>
  <c r="CK119" i="13"/>
  <c r="CL119" i="13"/>
  <c r="CM119" i="13"/>
  <c r="CN119" i="13"/>
  <c r="CO119" i="13"/>
  <c r="CP119" i="13"/>
  <c r="CQ119" i="13"/>
  <c r="CR119" i="13"/>
  <c r="CS119" i="13"/>
  <c r="CT119" i="13"/>
  <c r="F120" i="13"/>
  <c r="G120" i="13"/>
  <c r="H120" i="13"/>
  <c r="I120" i="13"/>
  <c r="J120" i="13"/>
  <c r="K120" i="13"/>
  <c r="L120" i="13"/>
  <c r="M120" i="13"/>
  <c r="N120" i="13"/>
  <c r="O120" i="13"/>
  <c r="P120" i="13"/>
  <c r="Q120" i="13"/>
  <c r="R120" i="13"/>
  <c r="S120" i="13"/>
  <c r="T120" i="13"/>
  <c r="U120" i="13"/>
  <c r="V120" i="13"/>
  <c r="W120" i="13"/>
  <c r="X120" i="13"/>
  <c r="Y120" i="13"/>
  <c r="Z120" i="13"/>
  <c r="AA120" i="13"/>
  <c r="AB120" i="13"/>
  <c r="AC120" i="13"/>
  <c r="AD120" i="13"/>
  <c r="AE120" i="13"/>
  <c r="AF120" i="13"/>
  <c r="AG120" i="13"/>
  <c r="AH120" i="13"/>
  <c r="AI120" i="13"/>
  <c r="AJ120" i="13"/>
  <c r="AK120" i="13"/>
  <c r="AL120" i="13"/>
  <c r="AM120" i="13"/>
  <c r="AN120" i="13"/>
  <c r="AO120" i="13"/>
  <c r="AP120" i="13"/>
  <c r="AQ120" i="13"/>
  <c r="AR120" i="13"/>
  <c r="AS120" i="13"/>
  <c r="AT120" i="13"/>
  <c r="AU120" i="13"/>
  <c r="AV120" i="13"/>
  <c r="AW120" i="13"/>
  <c r="AX120" i="13"/>
  <c r="AY120" i="13"/>
  <c r="AZ120" i="13"/>
  <c r="BA120" i="13"/>
  <c r="BB120" i="13"/>
  <c r="BC120" i="13"/>
  <c r="BD120" i="13"/>
  <c r="BE120" i="13"/>
  <c r="BF120" i="13"/>
  <c r="BG120" i="13"/>
  <c r="BH120" i="13"/>
  <c r="BI120" i="13"/>
  <c r="BJ120" i="13"/>
  <c r="BK120" i="13"/>
  <c r="BL120" i="13"/>
  <c r="BM120" i="13"/>
  <c r="BN120" i="13"/>
  <c r="BO120" i="13"/>
  <c r="BP120" i="13"/>
  <c r="BQ120" i="13"/>
  <c r="BR120" i="13"/>
  <c r="BS120" i="13"/>
  <c r="BT120" i="13"/>
  <c r="BU120" i="13"/>
  <c r="BV120" i="13"/>
  <c r="BW120" i="13"/>
  <c r="BX120" i="13"/>
  <c r="BY120" i="13"/>
  <c r="BZ120" i="13"/>
  <c r="CA120" i="13"/>
  <c r="CB120" i="13"/>
  <c r="CC120" i="13"/>
  <c r="CD120" i="13"/>
  <c r="CE120" i="13"/>
  <c r="CF120" i="13"/>
  <c r="CG120" i="13"/>
  <c r="CH120" i="13"/>
  <c r="CI120" i="13"/>
  <c r="CJ120" i="13"/>
  <c r="CK120" i="13"/>
  <c r="CL120" i="13"/>
  <c r="CM120" i="13"/>
  <c r="CN120" i="13"/>
  <c r="CO120" i="13"/>
  <c r="CP120" i="13"/>
  <c r="CQ120" i="13"/>
  <c r="CR120" i="13"/>
  <c r="CS120" i="13"/>
  <c r="CT120" i="13"/>
  <c r="F121" i="13"/>
  <c r="G121" i="13"/>
  <c r="H121" i="13"/>
  <c r="I121" i="13"/>
  <c r="J121" i="13"/>
  <c r="K121" i="13"/>
  <c r="L121" i="13"/>
  <c r="M121" i="13"/>
  <c r="N121" i="13"/>
  <c r="O121" i="13"/>
  <c r="P121" i="13"/>
  <c r="Q121" i="13"/>
  <c r="R121" i="13"/>
  <c r="S121" i="13"/>
  <c r="T121" i="13"/>
  <c r="U121" i="13"/>
  <c r="V121" i="13"/>
  <c r="W121" i="13"/>
  <c r="X121" i="13"/>
  <c r="Y121" i="13"/>
  <c r="Z121" i="13"/>
  <c r="AA121" i="13"/>
  <c r="AB121" i="13"/>
  <c r="AC121" i="13"/>
  <c r="AD121" i="13"/>
  <c r="AE121" i="13"/>
  <c r="AF121" i="13"/>
  <c r="AG121" i="13"/>
  <c r="AH121" i="13"/>
  <c r="AI121" i="13"/>
  <c r="AJ121" i="13"/>
  <c r="AK121" i="13"/>
  <c r="AL121" i="13"/>
  <c r="AM121" i="13"/>
  <c r="AN121" i="13"/>
  <c r="AO121" i="13"/>
  <c r="AP121" i="13"/>
  <c r="AQ121" i="13"/>
  <c r="AR121" i="13"/>
  <c r="AS121" i="13"/>
  <c r="AT121" i="13"/>
  <c r="AU121" i="13"/>
  <c r="AV121" i="13"/>
  <c r="AW121" i="13"/>
  <c r="AX121" i="13"/>
  <c r="AY121" i="13"/>
  <c r="AZ121" i="13"/>
  <c r="BA121" i="13"/>
  <c r="BB121" i="13"/>
  <c r="BC121" i="13"/>
  <c r="BD121" i="13"/>
  <c r="BE121" i="13"/>
  <c r="BF121" i="13"/>
  <c r="BG121" i="13"/>
  <c r="BH121" i="13"/>
  <c r="BI121" i="13"/>
  <c r="BJ121" i="13"/>
  <c r="BK121" i="13"/>
  <c r="BL121" i="13"/>
  <c r="BM121" i="13"/>
  <c r="BN121" i="13"/>
  <c r="BO121" i="13"/>
  <c r="BP121" i="13"/>
  <c r="BQ121" i="13"/>
  <c r="BR121" i="13"/>
  <c r="BS121" i="13"/>
  <c r="BT121" i="13"/>
  <c r="BU121" i="13"/>
  <c r="BV121" i="13"/>
  <c r="BW121" i="13"/>
  <c r="BX121" i="13"/>
  <c r="BY121" i="13"/>
  <c r="BZ121" i="13"/>
  <c r="CA121" i="13"/>
  <c r="CB121" i="13"/>
  <c r="CC121" i="13"/>
  <c r="CD121" i="13"/>
  <c r="CE121" i="13"/>
  <c r="CF121" i="13"/>
  <c r="CG121" i="13"/>
  <c r="CH121" i="13"/>
  <c r="CI121" i="13"/>
  <c r="CJ121" i="13"/>
  <c r="CK121" i="13"/>
  <c r="CL121" i="13"/>
  <c r="CM121" i="13"/>
  <c r="CN121" i="13"/>
  <c r="CO121" i="13"/>
  <c r="CP121" i="13"/>
  <c r="CQ121" i="13"/>
  <c r="CR121" i="13"/>
  <c r="CS121" i="13"/>
  <c r="CT121" i="13"/>
  <c r="F122" i="13"/>
  <c r="G122" i="13"/>
  <c r="H122" i="13"/>
  <c r="I122" i="13"/>
  <c r="J122" i="13"/>
  <c r="K122" i="13"/>
  <c r="L122" i="13"/>
  <c r="M122" i="13"/>
  <c r="N122" i="13"/>
  <c r="O122" i="13"/>
  <c r="P122" i="13"/>
  <c r="Q122" i="13"/>
  <c r="R122" i="13"/>
  <c r="S122" i="13"/>
  <c r="T122" i="13"/>
  <c r="U122" i="13"/>
  <c r="V122" i="13"/>
  <c r="W122" i="13"/>
  <c r="X122" i="13"/>
  <c r="Y122" i="13"/>
  <c r="Z122" i="13"/>
  <c r="AA122" i="13"/>
  <c r="AB122" i="13"/>
  <c r="AC122" i="13"/>
  <c r="AD122" i="13"/>
  <c r="AE122" i="13"/>
  <c r="AF122" i="13"/>
  <c r="AG122" i="13"/>
  <c r="AH122" i="13"/>
  <c r="AI122" i="13"/>
  <c r="AJ122" i="13"/>
  <c r="AK122" i="13"/>
  <c r="AL122" i="13"/>
  <c r="AM122" i="13"/>
  <c r="AN122" i="13"/>
  <c r="AO122" i="13"/>
  <c r="AP122" i="13"/>
  <c r="AQ122" i="13"/>
  <c r="AR122" i="13"/>
  <c r="AS122" i="13"/>
  <c r="AT122" i="13"/>
  <c r="AU122" i="13"/>
  <c r="AV122" i="13"/>
  <c r="AW122" i="13"/>
  <c r="AX122" i="13"/>
  <c r="AY122" i="13"/>
  <c r="AZ122" i="13"/>
  <c r="BA122" i="13"/>
  <c r="BB122" i="13"/>
  <c r="BC122" i="13"/>
  <c r="BD122" i="13"/>
  <c r="BE122" i="13"/>
  <c r="BF122" i="13"/>
  <c r="BG122" i="13"/>
  <c r="BH122" i="13"/>
  <c r="BI122" i="13"/>
  <c r="BJ122" i="13"/>
  <c r="BK122" i="13"/>
  <c r="BL122" i="13"/>
  <c r="BM122" i="13"/>
  <c r="BN122" i="13"/>
  <c r="BO122" i="13"/>
  <c r="BP122" i="13"/>
  <c r="BQ122" i="13"/>
  <c r="BR122" i="13"/>
  <c r="BS122" i="13"/>
  <c r="BT122" i="13"/>
  <c r="BU122" i="13"/>
  <c r="BV122" i="13"/>
  <c r="BW122" i="13"/>
  <c r="BX122" i="13"/>
  <c r="BY122" i="13"/>
  <c r="BZ122" i="13"/>
  <c r="CA122" i="13"/>
  <c r="CB122" i="13"/>
  <c r="CC122" i="13"/>
  <c r="CD122" i="13"/>
  <c r="CE122" i="13"/>
  <c r="CF122" i="13"/>
  <c r="CG122" i="13"/>
  <c r="CH122" i="13"/>
  <c r="CI122" i="13"/>
  <c r="CJ122" i="13"/>
  <c r="CK122" i="13"/>
  <c r="CL122" i="13"/>
  <c r="CM122" i="13"/>
  <c r="CN122" i="13"/>
  <c r="CO122" i="13"/>
  <c r="CP122" i="13"/>
  <c r="CQ122" i="13"/>
  <c r="CR122" i="13"/>
  <c r="CS122" i="13"/>
  <c r="CT122" i="13"/>
  <c r="F123" i="13"/>
  <c r="G123" i="13"/>
  <c r="H123" i="13"/>
  <c r="I123" i="13"/>
  <c r="J123" i="13"/>
  <c r="K123" i="13"/>
  <c r="L123" i="13"/>
  <c r="M123" i="13"/>
  <c r="N123" i="13"/>
  <c r="O123" i="13"/>
  <c r="P123" i="13"/>
  <c r="Q123" i="13"/>
  <c r="R123" i="13"/>
  <c r="S123" i="13"/>
  <c r="T123" i="13"/>
  <c r="U123" i="13"/>
  <c r="V123" i="13"/>
  <c r="W123" i="13"/>
  <c r="X123" i="13"/>
  <c r="Y123" i="13"/>
  <c r="Z123" i="13"/>
  <c r="AA123" i="13"/>
  <c r="AB123" i="13"/>
  <c r="AC123" i="13"/>
  <c r="AD123" i="13"/>
  <c r="AE123" i="13"/>
  <c r="AF123" i="13"/>
  <c r="AG123" i="13"/>
  <c r="AH123" i="13"/>
  <c r="AI123" i="13"/>
  <c r="AJ123" i="13"/>
  <c r="AK123" i="13"/>
  <c r="AL123" i="13"/>
  <c r="AM123" i="13"/>
  <c r="AN123" i="13"/>
  <c r="AO123" i="13"/>
  <c r="AP123" i="13"/>
  <c r="AQ123" i="13"/>
  <c r="AR123" i="13"/>
  <c r="AS123" i="13"/>
  <c r="AT123" i="13"/>
  <c r="AU123" i="13"/>
  <c r="AV123" i="13"/>
  <c r="AW123" i="13"/>
  <c r="AX123" i="13"/>
  <c r="AY123" i="13"/>
  <c r="AZ123" i="13"/>
  <c r="BA123" i="13"/>
  <c r="BB123" i="13"/>
  <c r="BC123" i="13"/>
  <c r="BD123" i="13"/>
  <c r="BE123" i="13"/>
  <c r="BF123" i="13"/>
  <c r="BG123" i="13"/>
  <c r="BH123" i="13"/>
  <c r="BI123" i="13"/>
  <c r="BJ123" i="13"/>
  <c r="BK123" i="13"/>
  <c r="BL123" i="13"/>
  <c r="BM123" i="13"/>
  <c r="BN123" i="13"/>
  <c r="BO123" i="13"/>
  <c r="BP123" i="13"/>
  <c r="BQ123" i="13"/>
  <c r="BR123" i="13"/>
  <c r="BS123" i="13"/>
  <c r="BT123" i="13"/>
  <c r="BU123" i="13"/>
  <c r="BV123" i="13"/>
  <c r="BW123" i="13"/>
  <c r="BX123" i="13"/>
  <c r="BY123" i="13"/>
  <c r="BZ123" i="13"/>
  <c r="CA123" i="13"/>
  <c r="CB123" i="13"/>
  <c r="CC123" i="13"/>
  <c r="CD123" i="13"/>
  <c r="CE123" i="13"/>
  <c r="CF123" i="13"/>
  <c r="CG123" i="13"/>
  <c r="CH123" i="13"/>
  <c r="CI123" i="13"/>
  <c r="CJ123" i="13"/>
  <c r="CK123" i="13"/>
  <c r="CL123" i="13"/>
  <c r="CM123" i="13"/>
  <c r="CN123" i="13"/>
  <c r="CO123" i="13"/>
  <c r="CP123" i="13"/>
  <c r="CQ123" i="13"/>
  <c r="CR123" i="13"/>
  <c r="CS123" i="13"/>
  <c r="CT123" i="13"/>
  <c r="F124" i="13"/>
  <c r="G124" i="13"/>
  <c r="H124" i="13"/>
  <c r="I124" i="13"/>
  <c r="J124" i="13"/>
  <c r="K124" i="13"/>
  <c r="L124" i="13"/>
  <c r="M124" i="13"/>
  <c r="N124" i="13"/>
  <c r="O124" i="13"/>
  <c r="P124" i="13"/>
  <c r="Q124" i="13"/>
  <c r="R124" i="13"/>
  <c r="S124" i="13"/>
  <c r="T124" i="13"/>
  <c r="U124" i="13"/>
  <c r="V124" i="13"/>
  <c r="W124" i="13"/>
  <c r="X124" i="13"/>
  <c r="Y124" i="13"/>
  <c r="Z124" i="13"/>
  <c r="AA124" i="13"/>
  <c r="AB124" i="13"/>
  <c r="AC124" i="13"/>
  <c r="AD124" i="13"/>
  <c r="AE124" i="13"/>
  <c r="AF124" i="13"/>
  <c r="AG124" i="13"/>
  <c r="AH124" i="13"/>
  <c r="AI124" i="13"/>
  <c r="AJ124" i="13"/>
  <c r="AK124" i="13"/>
  <c r="AL124" i="13"/>
  <c r="AM124" i="13"/>
  <c r="AN124" i="13"/>
  <c r="AO124" i="13"/>
  <c r="AP124" i="13"/>
  <c r="AQ124" i="13"/>
  <c r="AR124" i="13"/>
  <c r="AS124" i="13"/>
  <c r="AT124" i="13"/>
  <c r="AU124" i="13"/>
  <c r="AV124" i="13"/>
  <c r="AW124" i="13"/>
  <c r="AX124" i="13"/>
  <c r="AY124" i="13"/>
  <c r="AZ124" i="13"/>
  <c r="BA124" i="13"/>
  <c r="BB124" i="13"/>
  <c r="BC124" i="13"/>
  <c r="BD124" i="13"/>
  <c r="BE124" i="13"/>
  <c r="BF124" i="13"/>
  <c r="BG124" i="13"/>
  <c r="BH124" i="13"/>
  <c r="BI124" i="13"/>
  <c r="BJ124" i="13"/>
  <c r="BK124" i="13"/>
  <c r="BL124" i="13"/>
  <c r="BM124" i="13"/>
  <c r="BN124" i="13"/>
  <c r="BO124" i="13"/>
  <c r="BP124" i="13"/>
  <c r="BQ124" i="13"/>
  <c r="BR124" i="13"/>
  <c r="BS124" i="13"/>
  <c r="BT124" i="13"/>
  <c r="BU124" i="13"/>
  <c r="BV124" i="13"/>
  <c r="BW124" i="13"/>
  <c r="BX124" i="13"/>
  <c r="BY124" i="13"/>
  <c r="BZ124" i="13"/>
  <c r="CA124" i="13"/>
  <c r="CB124" i="13"/>
  <c r="CC124" i="13"/>
  <c r="CD124" i="13"/>
  <c r="CE124" i="13"/>
  <c r="CF124" i="13"/>
  <c r="CG124" i="13"/>
  <c r="CH124" i="13"/>
  <c r="CI124" i="13"/>
  <c r="CJ124" i="13"/>
  <c r="CK124" i="13"/>
  <c r="CL124" i="13"/>
  <c r="CM124" i="13"/>
  <c r="CN124" i="13"/>
  <c r="CO124" i="13"/>
  <c r="CP124" i="13"/>
  <c r="CQ124" i="13"/>
  <c r="CR124" i="13"/>
  <c r="CS124" i="13"/>
  <c r="CT124" i="13"/>
  <c r="F118" i="14"/>
  <c r="G118" i="14"/>
  <c r="H118" i="14"/>
  <c r="I118" i="14"/>
  <c r="J118" i="14"/>
  <c r="K118" i="14"/>
  <c r="L118" i="14"/>
  <c r="M118" i="14"/>
  <c r="N118" i="14"/>
  <c r="O118" i="14"/>
  <c r="P118" i="14"/>
  <c r="Q118" i="14"/>
  <c r="R118" i="14"/>
  <c r="S118" i="14"/>
  <c r="T118" i="14"/>
  <c r="U118" i="14"/>
  <c r="V118" i="14"/>
  <c r="W118" i="14"/>
  <c r="X118" i="14"/>
  <c r="Y118" i="14"/>
  <c r="Z118" i="14"/>
  <c r="AA118" i="14"/>
  <c r="AB118" i="14"/>
  <c r="AC118" i="14"/>
  <c r="AD118" i="14"/>
  <c r="AE118" i="14"/>
  <c r="AF118" i="14"/>
  <c r="AG118" i="14"/>
  <c r="AH118" i="14"/>
  <c r="AI118" i="14"/>
  <c r="AJ118" i="14"/>
  <c r="AK118" i="14"/>
  <c r="AL118" i="14"/>
  <c r="AM118" i="14"/>
  <c r="AN118" i="14"/>
  <c r="AO118" i="14"/>
  <c r="AP118" i="14"/>
  <c r="AQ118" i="14"/>
  <c r="AR118" i="14"/>
  <c r="AS118" i="14"/>
  <c r="AT118" i="14"/>
  <c r="AU118" i="14"/>
  <c r="AV118" i="14"/>
  <c r="AW118" i="14"/>
  <c r="AX118" i="14"/>
  <c r="AY118" i="14"/>
  <c r="AZ118" i="14"/>
  <c r="BA118" i="14"/>
  <c r="BB118" i="14"/>
  <c r="BC118" i="14"/>
  <c r="BD118" i="14"/>
  <c r="BE118" i="14"/>
  <c r="BF118" i="14"/>
  <c r="BG118" i="14"/>
  <c r="BH118" i="14"/>
  <c r="BI118" i="14"/>
  <c r="BJ118" i="14"/>
  <c r="BK118" i="14"/>
  <c r="BL118" i="14"/>
  <c r="BM118" i="14"/>
  <c r="BN118" i="14"/>
  <c r="BO118" i="14"/>
  <c r="BP118" i="14"/>
  <c r="BQ118" i="14"/>
  <c r="BR118" i="14"/>
  <c r="BS118" i="14"/>
  <c r="BT118" i="14"/>
  <c r="BU118" i="14"/>
  <c r="BV118" i="14"/>
  <c r="BW118" i="14"/>
  <c r="BX118" i="14"/>
  <c r="BY118" i="14"/>
  <c r="BZ118" i="14"/>
  <c r="CA118" i="14"/>
  <c r="CB118" i="14"/>
  <c r="CC118" i="14"/>
  <c r="CD118" i="14"/>
  <c r="CE118" i="14"/>
  <c r="CF118" i="14"/>
  <c r="CG118" i="14"/>
  <c r="CH118" i="14"/>
  <c r="CI118" i="14"/>
  <c r="CJ118" i="14"/>
  <c r="CK118" i="14"/>
  <c r="CL118" i="14"/>
  <c r="CM118" i="14"/>
  <c r="CN118" i="14"/>
  <c r="CO118" i="14"/>
  <c r="CP118" i="14"/>
  <c r="CQ118" i="14"/>
  <c r="CR118" i="14"/>
  <c r="CS118" i="14"/>
  <c r="CT118" i="14"/>
  <c r="F119" i="14"/>
  <c r="G119" i="14"/>
  <c r="H119" i="14"/>
  <c r="I119" i="14"/>
  <c r="J119" i="14"/>
  <c r="K119" i="14"/>
  <c r="L119" i="14"/>
  <c r="M119" i="14"/>
  <c r="N119" i="14"/>
  <c r="O119" i="14"/>
  <c r="P119" i="14"/>
  <c r="Q119" i="14"/>
  <c r="R119" i="14"/>
  <c r="S119" i="14"/>
  <c r="T119" i="14"/>
  <c r="U119" i="14"/>
  <c r="V119" i="14"/>
  <c r="W119" i="14"/>
  <c r="X119" i="14"/>
  <c r="Y119" i="14"/>
  <c r="Z119" i="14"/>
  <c r="AA119" i="14"/>
  <c r="AB119" i="14"/>
  <c r="AC119" i="14"/>
  <c r="AD119" i="14"/>
  <c r="AE119" i="14"/>
  <c r="AF119" i="14"/>
  <c r="AG119" i="14"/>
  <c r="AH119" i="14"/>
  <c r="AI119" i="14"/>
  <c r="AJ119" i="14"/>
  <c r="AK119" i="14"/>
  <c r="AL119" i="14"/>
  <c r="AM119" i="14"/>
  <c r="AN119" i="14"/>
  <c r="AO119" i="14"/>
  <c r="AP119" i="14"/>
  <c r="AQ119" i="14"/>
  <c r="AR119" i="14"/>
  <c r="AS119" i="14"/>
  <c r="AT119" i="14"/>
  <c r="AU119" i="14"/>
  <c r="AV119" i="14"/>
  <c r="AW119" i="14"/>
  <c r="AX119" i="14"/>
  <c r="AY119" i="14"/>
  <c r="AZ119" i="14"/>
  <c r="BA119" i="14"/>
  <c r="BB119" i="14"/>
  <c r="BC119" i="14"/>
  <c r="BD119" i="14"/>
  <c r="BE119" i="14"/>
  <c r="BF119" i="14"/>
  <c r="BG119" i="14"/>
  <c r="BH119" i="14"/>
  <c r="BI119" i="14"/>
  <c r="BJ119" i="14"/>
  <c r="BK119" i="14"/>
  <c r="BL119" i="14"/>
  <c r="BM119" i="14"/>
  <c r="BN119" i="14"/>
  <c r="BO119" i="14"/>
  <c r="BP119" i="14"/>
  <c r="BQ119" i="14"/>
  <c r="BR119" i="14"/>
  <c r="BS119" i="14"/>
  <c r="BT119" i="14"/>
  <c r="BU119" i="14"/>
  <c r="BV119" i="14"/>
  <c r="BW119" i="14"/>
  <c r="BX119" i="14"/>
  <c r="BY119" i="14"/>
  <c r="BZ119" i="14"/>
  <c r="CA119" i="14"/>
  <c r="CB119" i="14"/>
  <c r="CC119" i="14"/>
  <c r="CD119" i="14"/>
  <c r="CE119" i="14"/>
  <c r="CF119" i="14"/>
  <c r="CG119" i="14"/>
  <c r="CH119" i="14"/>
  <c r="CI119" i="14"/>
  <c r="CJ119" i="14"/>
  <c r="CK119" i="14"/>
  <c r="CL119" i="14"/>
  <c r="CM119" i="14"/>
  <c r="CN119" i="14"/>
  <c r="CO119" i="14"/>
  <c r="CP119" i="14"/>
  <c r="CQ119" i="14"/>
  <c r="CR119" i="14"/>
  <c r="CS119" i="14"/>
  <c r="CT119" i="14"/>
  <c r="F120" i="14"/>
  <c r="G120" i="14"/>
  <c r="H120" i="14"/>
  <c r="I120" i="14"/>
  <c r="J120" i="14"/>
  <c r="K120" i="14"/>
  <c r="L120" i="14"/>
  <c r="M120" i="14"/>
  <c r="N120" i="14"/>
  <c r="O120" i="14"/>
  <c r="P120" i="14"/>
  <c r="Q120" i="14"/>
  <c r="R120" i="14"/>
  <c r="S120" i="14"/>
  <c r="T120" i="14"/>
  <c r="U120" i="14"/>
  <c r="V120" i="14"/>
  <c r="W120" i="14"/>
  <c r="X120" i="14"/>
  <c r="Y120" i="14"/>
  <c r="Z120" i="14"/>
  <c r="AA120" i="14"/>
  <c r="AB120" i="14"/>
  <c r="AC120" i="14"/>
  <c r="AD120" i="14"/>
  <c r="AE120" i="14"/>
  <c r="AF120" i="14"/>
  <c r="AG120" i="14"/>
  <c r="AH120" i="14"/>
  <c r="AI120" i="14"/>
  <c r="AJ120" i="14"/>
  <c r="AK120" i="14"/>
  <c r="AL120" i="14"/>
  <c r="AM120" i="14"/>
  <c r="AN120" i="14"/>
  <c r="AO120" i="14"/>
  <c r="AP120" i="14"/>
  <c r="AQ120" i="14"/>
  <c r="AR120" i="14"/>
  <c r="AS120" i="14"/>
  <c r="AT120" i="14"/>
  <c r="AU120" i="14"/>
  <c r="AV120" i="14"/>
  <c r="AW120" i="14"/>
  <c r="AX120" i="14"/>
  <c r="AY120" i="14"/>
  <c r="AZ120" i="14"/>
  <c r="BA120" i="14"/>
  <c r="BB120" i="14"/>
  <c r="BC120" i="14"/>
  <c r="BD120" i="14"/>
  <c r="BE120" i="14"/>
  <c r="BF120" i="14"/>
  <c r="BG120" i="14"/>
  <c r="BH120" i="14"/>
  <c r="BI120" i="14"/>
  <c r="BJ120" i="14"/>
  <c r="BK120" i="14"/>
  <c r="BL120" i="14"/>
  <c r="BM120" i="14"/>
  <c r="BN120" i="14"/>
  <c r="BO120" i="14"/>
  <c r="BP120" i="14"/>
  <c r="BQ120" i="14"/>
  <c r="BR120" i="14"/>
  <c r="BS120" i="14"/>
  <c r="BT120" i="14"/>
  <c r="BU120" i="14"/>
  <c r="BV120" i="14"/>
  <c r="BW120" i="14"/>
  <c r="BX120" i="14"/>
  <c r="BY120" i="14"/>
  <c r="BZ120" i="14"/>
  <c r="CA120" i="14"/>
  <c r="CB120" i="14"/>
  <c r="CC120" i="14"/>
  <c r="CD120" i="14"/>
  <c r="CE120" i="14"/>
  <c r="CF120" i="14"/>
  <c r="CG120" i="14"/>
  <c r="CH120" i="14"/>
  <c r="CI120" i="14"/>
  <c r="CJ120" i="14"/>
  <c r="CK120" i="14"/>
  <c r="CL120" i="14"/>
  <c r="CM120" i="14"/>
  <c r="CN120" i="14"/>
  <c r="CO120" i="14"/>
  <c r="CP120" i="14"/>
  <c r="CQ120" i="14"/>
  <c r="CR120" i="14"/>
  <c r="CS120" i="14"/>
  <c r="CT120" i="14"/>
  <c r="F121" i="14"/>
  <c r="G121" i="14"/>
  <c r="H121" i="14"/>
  <c r="I121" i="14"/>
  <c r="J121" i="14"/>
  <c r="K121" i="14"/>
  <c r="L121" i="14"/>
  <c r="M121" i="14"/>
  <c r="N121" i="14"/>
  <c r="O121" i="14"/>
  <c r="P121" i="14"/>
  <c r="Q121" i="14"/>
  <c r="R121" i="14"/>
  <c r="S121" i="14"/>
  <c r="T121" i="14"/>
  <c r="U121" i="14"/>
  <c r="V121" i="14"/>
  <c r="W121" i="14"/>
  <c r="X121" i="14"/>
  <c r="Y121" i="14"/>
  <c r="Z121" i="14"/>
  <c r="AA121" i="14"/>
  <c r="AB121" i="14"/>
  <c r="AC121" i="14"/>
  <c r="AD121" i="14"/>
  <c r="AE121" i="14"/>
  <c r="AF121" i="14"/>
  <c r="AG121" i="14"/>
  <c r="AH121" i="14"/>
  <c r="AI121" i="14"/>
  <c r="AJ121" i="14"/>
  <c r="AK121" i="14"/>
  <c r="AL121" i="14"/>
  <c r="AM121" i="14"/>
  <c r="AN121" i="14"/>
  <c r="AO121" i="14"/>
  <c r="AP121" i="14"/>
  <c r="AQ121" i="14"/>
  <c r="AR121" i="14"/>
  <c r="AS121" i="14"/>
  <c r="AT121" i="14"/>
  <c r="AU121" i="14"/>
  <c r="AV121" i="14"/>
  <c r="AW121" i="14"/>
  <c r="AX121" i="14"/>
  <c r="AY121" i="14"/>
  <c r="AZ121" i="14"/>
  <c r="BA121" i="14"/>
  <c r="BB121" i="14"/>
  <c r="BC121" i="14"/>
  <c r="BD121" i="14"/>
  <c r="BE121" i="14"/>
  <c r="BF121" i="14"/>
  <c r="BG121" i="14"/>
  <c r="BH121" i="14"/>
  <c r="BI121" i="14"/>
  <c r="BJ121" i="14"/>
  <c r="BK121" i="14"/>
  <c r="BL121" i="14"/>
  <c r="BM121" i="14"/>
  <c r="BN121" i="14"/>
  <c r="BO121" i="14"/>
  <c r="BP121" i="14"/>
  <c r="BQ121" i="14"/>
  <c r="BR121" i="14"/>
  <c r="BS121" i="14"/>
  <c r="BT121" i="14"/>
  <c r="BU121" i="14"/>
  <c r="BV121" i="14"/>
  <c r="BW121" i="14"/>
  <c r="BX121" i="14"/>
  <c r="BY121" i="14"/>
  <c r="BZ121" i="14"/>
  <c r="CA121" i="14"/>
  <c r="CB121" i="14"/>
  <c r="CC121" i="14"/>
  <c r="CD121" i="14"/>
  <c r="CE121" i="14"/>
  <c r="CF121" i="14"/>
  <c r="CG121" i="14"/>
  <c r="CH121" i="14"/>
  <c r="CI121" i="14"/>
  <c r="CJ121" i="14"/>
  <c r="CK121" i="14"/>
  <c r="CL121" i="14"/>
  <c r="CM121" i="14"/>
  <c r="CN121" i="14"/>
  <c r="CO121" i="14"/>
  <c r="CP121" i="14"/>
  <c r="CQ121" i="14"/>
  <c r="CR121" i="14"/>
  <c r="CS121" i="14"/>
  <c r="CT121" i="14"/>
  <c r="F122" i="14"/>
  <c r="G122" i="14"/>
  <c r="H122" i="14"/>
  <c r="I122" i="14"/>
  <c r="J122" i="14"/>
  <c r="K122" i="14"/>
  <c r="L122" i="14"/>
  <c r="M122" i="14"/>
  <c r="N122" i="14"/>
  <c r="O122" i="14"/>
  <c r="P122" i="14"/>
  <c r="Q122" i="14"/>
  <c r="R122" i="14"/>
  <c r="S122" i="14"/>
  <c r="T122" i="14"/>
  <c r="U122" i="14"/>
  <c r="V122" i="14"/>
  <c r="W122" i="14"/>
  <c r="X122" i="14"/>
  <c r="Y122" i="14"/>
  <c r="Z122" i="14"/>
  <c r="AA122" i="14"/>
  <c r="AB122" i="14"/>
  <c r="AC122" i="14"/>
  <c r="AD122" i="14"/>
  <c r="AE122" i="14"/>
  <c r="AF122" i="14"/>
  <c r="AG122" i="14"/>
  <c r="AH122" i="14"/>
  <c r="AI122" i="14"/>
  <c r="AJ122" i="14"/>
  <c r="AK122" i="14"/>
  <c r="AL122" i="14"/>
  <c r="AM122" i="14"/>
  <c r="AN122" i="14"/>
  <c r="AO122" i="14"/>
  <c r="AP122" i="14"/>
  <c r="AQ122" i="14"/>
  <c r="AR122" i="14"/>
  <c r="AS122" i="14"/>
  <c r="AT122" i="14"/>
  <c r="AU122" i="14"/>
  <c r="AV122" i="14"/>
  <c r="AW122" i="14"/>
  <c r="AX122" i="14"/>
  <c r="AY122" i="14"/>
  <c r="AZ122" i="14"/>
  <c r="BA122" i="14"/>
  <c r="BB122" i="14"/>
  <c r="BC122" i="14"/>
  <c r="BD122" i="14"/>
  <c r="BE122" i="14"/>
  <c r="BF122" i="14"/>
  <c r="BG122" i="14"/>
  <c r="BH122" i="14"/>
  <c r="BI122" i="14"/>
  <c r="BJ122" i="14"/>
  <c r="BK122" i="14"/>
  <c r="BL122" i="14"/>
  <c r="BM122" i="14"/>
  <c r="BN122" i="14"/>
  <c r="BO122" i="14"/>
  <c r="BP122" i="14"/>
  <c r="BQ122" i="14"/>
  <c r="BR122" i="14"/>
  <c r="BS122" i="14"/>
  <c r="BT122" i="14"/>
  <c r="BU122" i="14"/>
  <c r="BV122" i="14"/>
  <c r="BW122" i="14"/>
  <c r="BX122" i="14"/>
  <c r="BY122" i="14"/>
  <c r="BZ122" i="14"/>
  <c r="CA122" i="14"/>
  <c r="CB122" i="14"/>
  <c r="CC122" i="14"/>
  <c r="CD122" i="14"/>
  <c r="CE122" i="14"/>
  <c r="CF122" i="14"/>
  <c r="CG122" i="14"/>
  <c r="CH122" i="14"/>
  <c r="CI122" i="14"/>
  <c r="CJ122" i="14"/>
  <c r="CK122" i="14"/>
  <c r="CL122" i="14"/>
  <c r="CM122" i="14"/>
  <c r="CN122" i="14"/>
  <c r="CO122" i="14"/>
  <c r="CP122" i="14"/>
  <c r="CQ122" i="14"/>
  <c r="CR122" i="14"/>
  <c r="CS122" i="14"/>
  <c r="CT122" i="14"/>
  <c r="F123" i="14"/>
  <c r="G123" i="14"/>
  <c r="H123" i="14"/>
  <c r="I123" i="14"/>
  <c r="J123" i="14"/>
  <c r="K123" i="14"/>
  <c r="L123" i="14"/>
  <c r="M123" i="14"/>
  <c r="N123" i="14"/>
  <c r="O123" i="14"/>
  <c r="P123" i="14"/>
  <c r="Q123" i="14"/>
  <c r="R123" i="14"/>
  <c r="S123" i="14"/>
  <c r="T123" i="14"/>
  <c r="U123" i="14"/>
  <c r="V123" i="14"/>
  <c r="W123" i="14"/>
  <c r="X123" i="14"/>
  <c r="Y123" i="14"/>
  <c r="Z123" i="14"/>
  <c r="AA123" i="14"/>
  <c r="AB123" i="14"/>
  <c r="AC123" i="14"/>
  <c r="AD123" i="14"/>
  <c r="AE123" i="14"/>
  <c r="AF123" i="14"/>
  <c r="AG123" i="14"/>
  <c r="AH123" i="14"/>
  <c r="AI123" i="14"/>
  <c r="AJ123" i="14"/>
  <c r="AK123" i="14"/>
  <c r="AL123" i="14"/>
  <c r="AM123" i="14"/>
  <c r="AN123" i="14"/>
  <c r="AO123" i="14"/>
  <c r="AP123" i="14"/>
  <c r="AQ123" i="14"/>
  <c r="AR123" i="14"/>
  <c r="AS123" i="14"/>
  <c r="AT123" i="14"/>
  <c r="AU123" i="14"/>
  <c r="AV123" i="14"/>
  <c r="AW123" i="14"/>
  <c r="AX123" i="14"/>
  <c r="AY123" i="14"/>
  <c r="AZ123" i="14"/>
  <c r="BA123" i="14"/>
  <c r="BB123" i="14"/>
  <c r="BC123" i="14"/>
  <c r="BD123" i="14"/>
  <c r="BE123" i="14"/>
  <c r="BF123" i="14"/>
  <c r="BG123" i="14"/>
  <c r="BH123" i="14"/>
  <c r="BI123" i="14"/>
  <c r="BJ123" i="14"/>
  <c r="BK123" i="14"/>
  <c r="BL123" i="14"/>
  <c r="BM123" i="14"/>
  <c r="BN123" i="14"/>
  <c r="BO123" i="14"/>
  <c r="BP123" i="14"/>
  <c r="BQ123" i="14"/>
  <c r="BR123" i="14"/>
  <c r="BS123" i="14"/>
  <c r="BT123" i="14"/>
  <c r="BU123" i="14"/>
  <c r="BV123" i="14"/>
  <c r="BW123" i="14"/>
  <c r="BX123" i="14"/>
  <c r="BY123" i="14"/>
  <c r="BZ123" i="14"/>
  <c r="CA123" i="14"/>
  <c r="CB123" i="14"/>
  <c r="CC123" i="14"/>
  <c r="CD123" i="14"/>
  <c r="CE123" i="14"/>
  <c r="CF123" i="14"/>
  <c r="CG123" i="14"/>
  <c r="CH123" i="14"/>
  <c r="CI123" i="14"/>
  <c r="CJ123" i="14"/>
  <c r="CK123" i="14"/>
  <c r="CL123" i="14"/>
  <c r="CM123" i="14"/>
  <c r="CN123" i="14"/>
  <c r="CO123" i="14"/>
  <c r="CP123" i="14"/>
  <c r="CQ123" i="14"/>
  <c r="CR123" i="14"/>
  <c r="CS123" i="14"/>
  <c r="CT123" i="14"/>
  <c r="F124" i="14"/>
  <c r="G124" i="14"/>
  <c r="H124" i="14"/>
  <c r="I124" i="14"/>
  <c r="J124" i="14"/>
  <c r="K124" i="14"/>
  <c r="L124" i="14"/>
  <c r="M124" i="14"/>
  <c r="N124" i="14"/>
  <c r="O124" i="14"/>
  <c r="P124" i="14"/>
  <c r="Q124" i="14"/>
  <c r="R124" i="14"/>
  <c r="S124" i="14"/>
  <c r="T124" i="14"/>
  <c r="U124" i="14"/>
  <c r="V124" i="14"/>
  <c r="W124" i="14"/>
  <c r="X124" i="14"/>
  <c r="Y124" i="14"/>
  <c r="Z124" i="14"/>
  <c r="AA124" i="14"/>
  <c r="AB124" i="14"/>
  <c r="AC124" i="14"/>
  <c r="AD124" i="14"/>
  <c r="AE124" i="14"/>
  <c r="AF124" i="14"/>
  <c r="AG124" i="14"/>
  <c r="AH124" i="14"/>
  <c r="AI124" i="14"/>
  <c r="AJ124" i="14"/>
  <c r="AK124" i="14"/>
  <c r="AL124" i="14"/>
  <c r="AM124" i="14"/>
  <c r="AN124" i="14"/>
  <c r="AO124" i="14"/>
  <c r="AP124" i="14"/>
  <c r="AQ124" i="14"/>
  <c r="AR124" i="14"/>
  <c r="AS124" i="14"/>
  <c r="AT124" i="14"/>
  <c r="AU124" i="14"/>
  <c r="AV124" i="14"/>
  <c r="AW124" i="14"/>
  <c r="AX124" i="14"/>
  <c r="AY124" i="14"/>
  <c r="AZ124" i="14"/>
  <c r="BA124" i="14"/>
  <c r="BB124" i="14"/>
  <c r="BC124" i="14"/>
  <c r="BD124" i="14"/>
  <c r="BE124" i="14"/>
  <c r="BF124" i="14"/>
  <c r="BG124" i="14"/>
  <c r="BH124" i="14"/>
  <c r="BI124" i="14"/>
  <c r="BJ124" i="14"/>
  <c r="BK124" i="14"/>
  <c r="BL124" i="14"/>
  <c r="BM124" i="14"/>
  <c r="BN124" i="14"/>
  <c r="BO124" i="14"/>
  <c r="BP124" i="14"/>
  <c r="BQ124" i="14"/>
  <c r="BR124" i="14"/>
  <c r="BS124" i="14"/>
  <c r="BT124" i="14"/>
  <c r="BU124" i="14"/>
  <c r="BV124" i="14"/>
  <c r="BW124" i="14"/>
  <c r="BX124" i="14"/>
  <c r="BY124" i="14"/>
  <c r="BZ124" i="14"/>
  <c r="CA124" i="14"/>
  <c r="CB124" i="14"/>
  <c r="CC124" i="14"/>
  <c r="CD124" i="14"/>
  <c r="CE124" i="14"/>
  <c r="CF124" i="14"/>
  <c r="CG124" i="14"/>
  <c r="CH124" i="14"/>
  <c r="CI124" i="14"/>
  <c r="CJ124" i="14"/>
  <c r="CK124" i="14"/>
  <c r="CL124" i="14"/>
  <c r="CM124" i="14"/>
  <c r="CN124" i="14"/>
  <c r="CO124" i="14"/>
  <c r="CP124" i="14"/>
  <c r="CQ124" i="14"/>
  <c r="CR124" i="14"/>
  <c r="CS124" i="14"/>
  <c r="CT124" i="14"/>
  <c r="F118" i="15"/>
  <c r="G118" i="15"/>
  <c r="H118" i="15"/>
  <c r="I118" i="15"/>
  <c r="J118" i="15"/>
  <c r="K118" i="15"/>
  <c r="L118" i="15"/>
  <c r="M118" i="15"/>
  <c r="N118" i="15"/>
  <c r="O118" i="15"/>
  <c r="P118" i="15"/>
  <c r="Q118" i="15"/>
  <c r="R118" i="15"/>
  <c r="S118" i="15"/>
  <c r="T118" i="15"/>
  <c r="U118" i="15"/>
  <c r="V118" i="15"/>
  <c r="W118" i="15"/>
  <c r="X118" i="15"/>
  <c r="Y118" i="15"/>
  <c r="Z118" i="15"/>
  <c r="AA118" i="15"/>
  <c r="AB118" i="15"/>
  <c r="AC118" i="15"/>
  <c r="AD118" i="15"/>
  <c r="AE118" i="15"/>
  <c r="AF118" i="15"/>
  <c r="AG118" i="15"/>
  <c r="AH118" i="15"/>
  <c r="AI118" i="15"/>
  <c r="AJ118" i="15"/>
  <c r="AK118" i="15"/>
  <c r="AL118" i="15"/>
  <c r="AM118" i="15"/>
  <c r="AN118" i="15"/>
  <c r="AO118" i="15"/>
  <c r="AP118" i="15"/>
  <c r="AQ118" i="15"/>
  <c r="AR118" i="15"/>
  <c r="AS118" i="15"/>
  <c r="AT118" i="15"/>
  <c r="AU118" i="15"/>
  <c r="AV118" i="15"/>
  <c r="AW118" i="15"/>
  <c r="AX118" i="15"/>
  <c r="AY118" i="15"/>
  <c r="AZ118" i="15"/>
  <c r="BA118" i="15"/>
  <c r="BB118" i="15"/>
  <c r="BC118" i="15"/>
  <c r="BD118" i="15"/>
  <c r="BE118" i="15"/>
  <c r="BF118" i="15"/>
  <c r="BG118" i="15"/>
  <c r="BH118" i="15"/>
  <c r="BI118" i="15"/>
  <c r="BJ118" i="15"/>
  <c r="BK118" i="15"/>
  <c r="BL118" i="15"/>
  <c r="BM118" i="15"/>
  <c r="BN118" i="15"/>
  <c r="BO118" i="15"/>
  <c r="BP118" i="15"/>
  <c r="BQ118" i="15"/>
  <c r="BR118" i="15"/>
  <c r="BS118" i="15"/>
  <c r="BT118" i="15"/>
  <c r="BU118" i="15"/>
  <c r="BV118" i="15"/>
  <c r="BW118" i="15"/>
  <c r="BX118" i="15"/>
  <c r="BY118" i="15"/>
  <c r="BZ118" i="15"/>
  <c r="CA118" i="15"/>
  <c r="CB118" i="15"/>
  <c r="CC118" i="15"/>
  <c r="CD118" i="15"/>
  <c r="CE118" i="15"/>
  <c r="CF118" i="15"/>
  <c r="CG118" i="15"/>
  <c r="CH118" i="15"/>
  <c r="CI118" i="15"/>
  <c r="CJ118" i="15"/>
  <c r="CK118" i="15"/>
  <c r="CL118" i="15"/>
  <c r="CM118" i="15"/>
  <c r="CN118" i="15"/>
  <c r="CO118" i="15"/>
  <c r="CP118" i="15"/>
  <c r="CQ118" i="15"/>
  <c r="CR118" i="15"/>
  <c r="CS118" i="15"/>
  <c r="CT118" i="15"/>
  <c r="F119" i="15"/>
  <c r="G119" i="15"/>
  <c r="H119" i="15"/>
  <c r="I119" i="15"/>
  <c r="J119" i="15"/>
  <c r="K119" i="15"/>
  <c r="L119" i="15"/>
  <c r="M119" i="15"/>
  <c r="N119" i="15"/>
  <c r="O119" i="15"/>
  <c r="P119" i="15"/>
  <c r="Q119" i="15"/>
  <c r="R119" i="15"/>
  <c r="S119" i="15"/>
  <c r="T119" i="15"/>
  <c r="U119" i="15"/>
  <c r="V119" i="15"/>
  <c r="W119" i="15"/>
  <c r="X119" i="15"/>
  <c r="Y119" i="15"/>
  <c r="Z119" i="15"/>
  <c r="AA119" i="15"/>
  <c r="AB119" i="15"/>
  <c r="AC119" i="15"/>
  <c r="AD119" i="15"/>
  <c r="AE119" i="15"/>
  <c r="AF119" i="15"/>
  <c r="AG119" i="15"/>
  <c r="AH119" i="15"/>
  <c r="AI119" i="15"/>
  <c r="AJ119" i="15"/>
  <c r="AK119" i="15"/>
  <c r="AL119" i="15"/>
  <c r="AM119" i="15"/>
  <c r="AN119" i="15"/>
  <c r="AO119" i="15"/>
  <c r="AP119" i="15"/>
  <c r="AQ119" i="15"/>
  <c r="AR119" i="15"/>
  <c r="AS119" i="15"/>
  <c r="AT119" i="15"/>
  <c r="AU119" i="15"/>
  <c r="AV119" i="15"/>
  <c r="AW119" i="15"/>
  <c r="AX119" i="15"/>
  <c r="AY119" i="15"/>
  <c r="AZ119" i="15"/>
  <c r="BA119" i="15"/>
  <c r="BB119" i="15"/>
  <c r="BC119" i="15"/>
  <c r="BD119" i="15"/>
  <c r="BE119" i="15"/>
  <c r="BF119" i="15"/>
  <c r="BG119" i="15"/>
  <c r="BH119" i="15"/>
  <c r="BI119" i="15"/>
  <c r="BJ119" i="15"/>
  <c r="BK119" i="15"/>
  <c r="BL119" i="15"/>
  <c r="BM119" i="15"/>
  <c r="BN119" i="15"/>
  <c r="BO119" i="15"/>
  <c r="BP119" i="15"/>
  <c r="BQ119" i="15"/>
  <c r="BR119" i="15"/>
  <c r="BS119" i="15"/>
  <c r="BT119" i="15"/>
  <c r="BU119" i="15"/>
  <c r="BV119" i="15"/>
  <c r="BW119" i="15"/>
  <c r="BX119" i="15"/>
  <c r="BY119" i="15"/>
  <c r="BZ119" i="15"/>
  <c r="CA119" i="15"/>
  <c r="CB119" i="15"/>
  <c r="CC119" i="15"/>
  <c r="CD119" i="15"/>
  <c r="CE119" i="15"/>
  <c r="CF119" i="15"/>
  <c r="CG119" i="15"/>
  <c r="CH119" i="15"/>
  <c r="CI119" i="15"/>
  <c r="CJ119" i="15"/>
  <c r="CK119" i="15"/>
  <c r="CL119" i="15"/>
  <c r="CM119" i="15"/>
  <c r="CN119" i="15"/>
  <c r="CO119" i="15"/>
  <c r="CP119" i="15"/>
  <c r="CQ119" i="15"/>
  <c r="CR119" i="15"/>
  <c r="CS119" i="15"/>
  <c r="CT119" i="15"/>
  <c r="F120" i="15"/>
  <c r="G120" i="15"/>
  <c r="H120" i="15"/>
  <c r="I120" i="15"/>
  <c r="J120" i="15"/>
  <c r="K120" i="15"/>
  <c r="L120" i="15"/>
  <c r="M120" i="15"/>
  <c r="N120" i="15"/>
  <c r="O120" i="15"/>
  <c r="P120" i="15"/>
  <c r="Q120" i="15"/>
  <c r="R120" i="15"/>
  <c r="S120" i="15"/>
  <c r="T120" i="15"/>
  <c r="U120" i="15"/>
  <c r="V120" i="15"/>
  <c r="W120" i="15"/>
  <c r="X120" i="15"/>
  <c r="Y120" i="15"/>
  <c r="Z120" i="15"/>
  <c r="AA120" i="15"/>
  <c r="AB120" i="15"/>
  <c r="AC120" i="15"/>
  <c r="AD120" i="15"/>
  <c r="AE120" i="15"/>
  <c r="AF120" i="15"/>
  <c r="AG120" i="15"/>
  <c r="AH120" i="15"/>
  <c r="AI120" i="15"/>
  <c r="AJ120" i="15"/>
  <c r="AK120" i="15"/>
  <c r="AL120" i="15"/>
  <c r="AM120" i="15"/>
  <c r="AN120" i="15"/>
  <c r="AO120" i="15"/>
  <c r="AP120" i="15"/>
  <c r="AQ120" i="15"/>
  <c r="AR120" i="15"/>
  <c r="AS120" i="15"/>
  <c r="AT120" i="15"/>
  <c r="AU120" i="15"/>
  <c r="AV120" i="15"/>
  <c r="AW120" i="15"/>
  <c r="AX120" i="15"/>
  <c r="AY120" i="15"/>
  <c r="AZ120" i="15"/>
  <c r="BA120" i="15"/>
  <c r="BB120" i="15"/>
  <c r="BC120" i="15"/>
  <c r="BD120" i="15"/>
  <c r="BE120" i="15"/>
  <c r="BF120" i="15"/>
  <c r="BG120" i="15"/>
  <c r="BH120" i="15"/>
  <c r="BI120" i="15"/>
  <c r="BJ120" i="15"/>
  <c r="BK120" i="15"/>
  <c r="BL120" i="15"/>
  <c r="BM120" i="15"/>
  <c r="BN120" i="15"/>
  <c r="BO120" i="15"/>
  <c r="BP120" i="15"/>
  <c r="BQ120" i="15"/>
  <c r="BR120" i="15"/>
  <c r="BS120" i="15"/>
  <c r="BT120" i="15"/>
  <c r="BU120" i="15"/>
  <c r="BV120" i="15"/>
  <c r="BW120" i="15"/>
  <c r="BX120" i="15"/>
  <c r="BY120" i="15"/>
  <c r="BZ120" i="15"/>
  <c r="CA120" i="15"/>
  <c r="CB120" i="15"/>
  <c r="CC120" i="15"/>
  <c r="CD120" i="15"/>
  <c r="CE120" i="15"/>
  <c r="CF120" i="15"/>
  <c r="CG120" i="15"/>
  <c r="CH120" i="15"/>
  <c r="CI120" i="15"/>
  <c r="CJ120" i="15"/>
  <c r="CK120" i="15"/>
  <c r="CL120" i="15"/>
  <c r="CM120" i="15"/>
  <c r="CN120" i="15"/>
  <c r="CO120" i="15"/>
  <c r="CP120" i="15"/>
  <c r="CQ120" i="15"/>
  <c r="CR120" i="15"/>
  <c r="CS120" i="15"/>
  <c r="CT120" i="15"/>
  <c r="F121" i="15"/>
  <c r="G121" i="15"/>
  <c r="H121" i="15"/>
  <c r="I121" i="15"/>
  <c r="J121" i="15"/>
  <c r="K121" i="15"/>
  <c r="L121" i="15"/>
  <c r="M121" i="15"/>
  <c r="N121" i="15"/>
  <c r="O121" i="15"/>
  <c r="P121" i="15"/>
  <c r="Q121" i="15"/>
  <c r="R121" i="15"/>
  <c r="S121" i="15"/>
  <c r="T121" i="15"/>
  <c r="U121" i="15"/>
  <c r="V121" i="15"/>
  <c r="W121" i="15"/>
  <c r="X121" i="15"/>
  <c r="Y121" i="15"/>
  <c r="Z121" i="15"/>
  <c r="AA121" i="15"/>
  <c r="AB121" i="15"/>
  <c r="AC121" i="15"/>
  <c r="AD121" i="15"/>
  <c r="AE121" i="15"/>
  <c r="AF121" i="15"/>
  <c r="AG121" i="15"/>
  <c r="AH121" i="15"/>
  <c r="AI121" i="15"/>
  <c r="AJ121" i="15"/>
  <c r="AK121" i="15"/>
  <c r="AL121" i="15"/>
  <c r="AM121" i="15"/>
  <c r="AN121" i="15"/>
  <c r="AO121" i="15"/>
  <c r="AP121" i="15"/>
  <c r="AQ121" i="15"/>
  <c r="AR121" i="15"/>
  <c r="AS121" i="15"/>
  <c r="AT121" i="15"/>
  <c r="AU121" i="15"/>
  <c r="AV121" i="15"/>
  <c r="AW121" i="15"/>
  <c r="AX121" i="15"/>
  <c r="AY121" i="15"/>
  <c r="AZ121" i="15"/>
  <c r="BA121" i="15"/>
  <c r="BB121" i="15"/>
  <c r="BC121" i="15"/>
  <c r="BD121" i="15"/>
  <c r="BE121" i="15"/>
  <c r="BF121" i="15"/>
  <c r="BG121" i="15"/>
  <c r="BH121" i="15"/>
  <c r="BI121" i="15"/>
  <c r="BJ121" i="15"/>
  <c r="BK121" i="15"/>
  <c r="BL121" i="15"/>
  <c r="BM121" i="15"/>
  <c r="BN121" i="15"/>
  <c r="BO121" i="15"/>
  <c r="BP121" i="15"/>
  <c r="BQ121" i="15"/>
  <c r="BR121" i="15"/>
  <c r="BS121" i="15"/>
  <c r="BT121" i="15"/>
  <c r="BU121" i="15"/>
  <c r="BV121" i="15"/>
  <c r="BW121" i="15"/>
  <c r="BX121" i="15"/>
  <c r="BY121" i="15"/>
  <c r="BZ121" i="15"/>
  <c r="CA121" i="15"/>
  <c r="CB121" i="15"/>
  <c r="CC121" i="15"/>
  <c r="CD121" i="15"/>
  <c r="CE121" i="15"/>
  <c r="CF121" i="15"/>
  <c r="CG121" i="15"/>
  <c r="CH121" i="15"/>
  <c r="CI121" i="15"/>
  <c r="CJ121" i="15"/>
  <c r="CK121" i="15"/>
  <c r="CL121" i="15"/>
  <c r="CM121" i="15"/>
  <c r="CN121" i="15"/>
  <c r="CO121" i="15"/>
  <c r="CP121" i="15"/>
  <c r="CQ121" i="15"/>
  <c r="CR121" i="15"/>
  <c r="CS121" i="15"/>
  <c r="CT121" i="15"/>
  <c r="F122" i="15"/>
  <c r="G122" i="15"/>
  <c r="H122" i="15"/>
  <c r="I122" i="15"/>
  <c r="J122" i="15"/>
  <c r="K122" i="15"/>
  <c r="L122" i="15"/>
  <c r="M122" i="15"/>
  <c r="N122" i="15"/>
  <c r="O122" i="15"/>
  <c r="P122" i="15"/>
  <c r="Q122" i="15"/>
  <c r="R122" i="15"/>
  <c r="S122" i="15"/>
  <c r="T122" i="15"/>
  <c r="U122" i="15"/>
  <c r="V122" i="15"/>
  <c r="W122" i="15"/>
  <c r="X122" i="15"/>
  <c r="Y122" i="15"/>
  <c r="Z122" i="15"/>
  <c r="AA122" i="15"/>
  <c r="AB122" i="15"/>
  <c r="AC122" i="15"/>
  <c r="AD122" i="15"/>
  <c r="AE122" i="15"/>
  <c r="AF122" i="15"/>
  <c r="AG122" i="15"/>
  <c r="AH122" i="15"/>
  <c r="AI122" i="15"/>
  <c r="AJ122" i="15"/>
  <c r="AK122" i="15"/>
  <c r="AL122" i="15"/>
  <c r="AM122" i="15"/>
  <c r="AN122" i="15"/>
  <c r="AO122" i="15"/>
  <c r="AP122" i="15"/>
  <c r="AQ122" i="15"/>
  <c r="AR122" i="15"/>
  <c r="AS122" i="15"/>
  <c r="AT122" i="15"/>
  <c r="AU122" i="15"/>
  <c r="AV122" i="15"/>
  <c r="AW122" i="15"/>
  <c r="AX122" i="15"/>
  <c r="AY122" i="15"/>
  <c r="AZ122" i="15"/>
  <c r="BA122" i="15"/>
  <c r="BB122" i="15"/>
  <c r="BC122" i="15"/>
  <c r="BD122" i="15"/>
  <c r="BE122" i="15"/>
  <c r="BF122" i="15"/>
  <c r="BG122" i="15"/>
  <c r="BH122" i="15"/>
  <c r="BI122" i="15"/>
  <c r="BJ122" i="15"/>
  <c r="BK122" i="15"/>
  <c r="BL122" i="15"/>
  <c r="BM122" i="15"/>
  <c r="BN122" i="15"/>
  <c r="BO122" i="15"/>
  <c r="BP122" i="15"/>
  <c r="BQ122" i="15"/>
  <c r="BR122" i="15"/>
  <c r="BS122" i="15"/>
  <c r="BT122" i="15"/>
  <c r="BU122" i="15"/>
  <c r="BV122" i="15"/>
  <c r="BW122" i="15"/>
  <c r="BX122" i="15"/>
  <c r="BY122" i="15"/>
  <c r="BZ122" i="15"/>
  <c r="CA122" i="15"/>
  <c r="CB122" i="15"/>
  <c r="CC122" i="15"/>
  <c r="CD122" i="15"/>
  <c r="CE122" i="15"/>
  <c r="CF122" i="15"/>
  <c r="CG122" i="15"/>
  <c r="CH122" i="15"/>
  <c r="CI122" i="15"/>
  <c r="CJ122" i="15"/>
  <c r="CK122" i="15"/>
  <c r="CL122" i="15"/>
  <c r="CM122" i="15"/>
  <c r="CN122" i="15"/>
  <c r="CO122" i="15"/>
  <c r="CP122" i="15"/>
  <c r="CQ122" i="15"/>
  <c r="CR122" i="15"/>
  <c r="CS122" i="15"/>
  <c r="CT122" i="15"/>
  <c r="F123" i="15"/>
  <c r="G123" i="15"/>
  <c r="H123" i="15"/>
  <c r="I123" i="15"/>
  <c r="J123" i="15"/>
  <c r="K123" i="15"/>
  <c r="L123" i="15"/>
  <c r="M123" i="15"/>
  <c r="N123" i="15"/>
  <c r="O123" i="15"/>
  <c r="P123" i="15"/>
  <c r="Q123" i="15"/>
  <c r="R123" i="15"/>
  <c r="S123" i="15"/>
  <c r="T123" i="15"/>
  <c r="U123" i="15"/>
  <c r="V123" i="15"/>
  <c r="W123" i="15"/>
  <c r="X123" i="15"/>
  <c r="Y123" i="15"/>
  <c r="Z123" i="15"/>
  <c r="AA123" i="15"/>
  <c r="AB123" i="15"/>
  <c r="AC123" i="15"/>
  <c r="AD123" i="15"/>
  <c r="AE123" i="15"/>
  <c r="AF123" i="15"/>
  <c r="AG123" i="15"/>
  <c r="AH123" i="15"/>
  <c r="AI123" i="15"/>
  <c r="AJ123" i="15"/>
  <c r="AK123" i="15"/>
  <c r="AL123" i="15"/>
  <c r="AM123" i="15"/>
  <c r="AN123" i="15"/>
  <c r="AO123" i="15"/>
  <c r="AP123" i="15"/>
  <c r="AQ123" i="15"/>
  <c r="AR123" i="15"/>
  <c r="AS123" i="15"/>
  <c r="AT123" i="15"/>
  <c r="AU123" i="15"/>
  <c r="AV123" i="15"/>
  <c r="AW123" i="15"/>
  <c r="AX123" i="15"/>
  <c r="AY123" i="15"/>
  <c r="AZ123" i="15"/>
  <c r="BA123" i="15"/>
  <c r="BB123" i="15"/>
  <c r="BC123" i="15"/>
  <c r="BD123" i="15"/>
  <c r="BE123" i="15"/>
  <c r="BF123" i="15"/>
  <c r="BG123" i="15"/>
  <c r="BH123" i="15"/>
  <c r="BI123" i="15"/>
  <c r="BJ123" i="15"/>
  <c r="BK123" i="15"/>
  <c r="BL123" i="15"/>
  <c r="BM123" i="15"/>
  <c r="BN123" i="15"/>
  <c r="BO123" i="15"/>
  <c r="BP123" i="15"/>
  <c r="BQ123" i="15"/>
  <c r="BR123" i="15"/>
  <c r="BS123" i="15"/>
  <c r="BT123" i="15"/>
  <c r="BU123" i="15"/>
  <c r="BV123" i="15"/>
  <c r="BW123" i="15"/>
  <c r="BX123" i="15"/>
  <c r="BY123" i="15"/>
  <c r="BZ123" i="15"/>
  <c r="CA123" i="15"/>
  <c r="CB123" i="15"/>
  <c r="CC123" i="15"/>
  <c r="CD123" i="15"/>
  <c r="CE123" i="15"/>
  <c r="CF123" i="15"/>
  <c r="CG123" i="15"/>
  <c r="CH123" i="15"/>
  <c r="CI123" i="15"/>
  <c r="CJ123" i="15"/>
  <c r="CK123" i="15"/>
  <c r="CL123" i="15"/>
  <c r="CM123" i="15"/>
  <c r="CN123" i="15"/>
  <c r="CO123" i="15"/>
  <c r="CP123" i="15"/>
  <c r="CQ123" i="15"/>
  <c r="CR123" i="15"/>
  <c r="CS123" i="15"/>
  <c r="CT123" i="15"/>
  <c r="F124" i="15"/>
  <c r="G124" i="15"/>
  <c r="H124" i="15"/>
  <c r="I124" i="15"/>
  <c r="J124" i="15"/>
  <c r="K124" i="15"/>
  <c r="L124" i="15"/>
  <c r="M124" i="15"/>
  <c r="N124" i="15"/>
  <c r="O124" i="15"/>
  <c r="P124" i="15"/>
  <c r="Q124" i="15"/>
  <c r="R124" i="15"/>
  <c r="S124" i="15"/>
  <c r="T124" i="15"/>
  <c r="U124" i="15"/>
  <c r="V124" i="15"/>
  <c r="W124" i="15"/>
  <c r="X124" i="15"/>
  <c r="Y124" i="15"/>
  <c r="Z124" i="15"/>
  <c r="AA124" i="15"/>
  <c r="AB124" i="15"/>
  <c r="AC124" i="15"/>
  <c r="AD124" i="15"/>
  <c r="AE124" i="15"/>
  <c r="AF124" i="15"/>
  <c r="AG124" i="15"/>
  <c r="AH124" i="15"/>
  <c r="AI124" i="15"/>
  <c r="AJ124" i="15"/>
  <c r="AK124" i="15"/>
  <c r="AL124" i="15"/>
  <c r="AM124" i="15"/>
  <c r="AN124" i="15"/>
  <c r="AO124" i="15"/>
  <c r="AP124" i="15"/>
  <c r="AQ124" i="15"/>
  <c r="AR124" i="15"/>
  <c r="AS124" i="15"/>
  <c r="AT124" i="15"/>
  <c r="AU124" i="15"/>
  <c r="AV124" i="15"/>
  <c r="AW124" i="15"/>
  <c r="AX124" i="15"/>
  <c r="AY124" i="15"/>
  <c r="AZ124" i="15"/>
  <c r="BA124" i="15"/>
  <c r="BB124" i="15"/>
  <c r="BC124" i="15"/>
  <c r="BD124" i="15"/>
  <c r="BE124" i="15"/>
  <c r="BF124" i="15"/>
  <c r="BG124" i="15"/>
  <c r="BH124" i="15"/>
  <c r="BI124" i="15"/>
  <c r="BJ124" i="15"/>
  <c r="BK124" i="15"/>
  <c r="BL124" i="15"/>
  <c r="BM124" i="15"/>
  <c r="BN124" i="15"/>
  <c r="BO124" i="15"/>
  <c r="BP124" i="15"/>
  <c r="BQ124" i="15"/>
  <c r="BR124" i="15"/>
  <c r="BS124" i="15"/>
  <c r="BT124" i="15"/>
  <c r="BU124" i="15"/>
  <c r="BV124" i="15"/>
  <c r="BW124" i="15"/>
  <c r="BX124" i="15"/>
  <c r="BY124" i="15"/>
  <c r="BZ124" i="15"/>
  <c r="CA124" i="15"/>
  <c r="CB124" i="15"/>
  <c r="CC124" i="15"/>
  <c r="CD124" i="15"/>
  <c r="CE124" i="15"/>
  <c r="CF124" i="15"/>
  <c r="CG124" i="15"/>
  <c r="CH124" i="15"/>
  <c r="CI124" i="15"/>
  <c r="CJ124" i="15"/>
  <c r="CK124" i="15"/>
  <c r="CL124" i="15"/>
  <c r="CM124" i="15"/>
  <c r="CN124" i="15"/>
  <c r="CO124" i="15"/>
  <c r="CP124" i="15"/>
  <c r="CQ124" i="15"/>
  <c r="CR124" i="15"/>
  <c r="CS124" i="15"/>
  <c r="CT124" i="15"/>
  <c r="F118" i="16"/>
  <c r="G118" i="16"/>
  <c r="H118" i="16"/>
  <c r="I118" i="16"/>
  <c r="J118" i="16"/>
  <c r="K118" i="16"/>
  <c r="L118" i="16"/>
  <c r="M118" i="16"/>
  <c r="N118" i="16"/>
  <c r="O118" i="16"/>
  <c r="P118" i="16"/>
  <c r="Q118" i="16"/>
  <c r="R118" i="16"/>
  <c r="S118" i="16"/>
  <c r="T118" i="16"/>
  <c r="U118" i="16"/>
  <c r="V118" i="16"/>
  <c r="W118" i="16"/>
  <c r="X118" i="16"/>
  <c r="Y118" i="16"/>
  <c r="Z118" i="16"/>
  <c r="AA118" i="16"/>
  <c r="AB118" i="16"/>
  <c r="AC118" i="16"/>
  <c r="AD118" i="16"/>
  <c r="AE118" i="16"/>
  <c r="AF118" i="16"/>
  <c r="AG118" i="16"/>
  <c r="AH118" i="16"/>
  <c r="AI118" i="16"/>
  <c r="AJ118" i="16"/>
  <c r="AK118" i="16"/>
  <c r="AL118" i="16"/>
  <c r="AM118" i="16"/>
  <c r="AN118" i="16"/>
  <c r="AO118" i="16"/>
  <c r="AP118" i="16"/>
  <c r="AQ118" i="16"/>
  <c r="AR118" i="16"/>
  <c r="AS118" i="16"/>
  <c r="AT118" i="16"/>
  <c r="AU118" i="16"/>
  <c r="AV118" i="16"/>
  <c r="AW118" i="16"/>
  <c r="AX118" i="16"/>
  <c r="AY118" i="16"/>
  <c r="AZ118" i="16"/>
  <c r="BA118" i="16"/>
  <c r="BB118" i="16"/>
  <c r="BC118" i="16"/>
  <c r="BD118" i="16"/>
  <c r="BE118" i="16"/>
  <c r="BF118" i="16"/>
  <c r="BG118" i="16"/>
  <c r="BH118" i="16"/>
  <c r="BI118" i="16"/>
  <c r="BJ118" i="16"/>
  <c r="BK118" i="16"/>
  <c r="BL118" i="16"/>
  <c r="BM118" i="16"/>
  <c r="BN118" i="16"/>
  <c r="BO118" i="16"/>
  <c r="BP118" i="16"/>
  <c r="BQ118" i="16"/>
  <c r="BR118" i="16"/>
  <c r="BS118" i="16"/>
  <c r="BT118" i="16"/>
  <c r="BU118" i="16"/>
  <c r="BV118" i="16"/>
  <c r="BW118" i="16"/>
  <c r="BX118" i="16"/>
  <c r="BY118" i="16"/>
  <c r="BZ118" i="16"/>
  <c r="CA118" i="16"/>
  <c r="CB118" i="16"/>
  <c r="CC118" i="16"/>
  <c r="CD118" i="16"/>
  <c r="CE118" i="16"/>
  <c r="CF118" i="16"/>
  <c r="CG118" i="16"/>
  <c r="CH118" i="16"/>
  <c r="CI118" i="16"/>
  <c r="CJ118" i="16"/>
  <c r="CK118" i="16"/>
  <c r="CL118" i="16"/>
  <c r="CM118" i="16"/>
  <c r="CN118" i="16"/>
  <c r="CO118" i="16"/>
  <c r="CP118" i="16"/>
  <c r="CQ118" i="16"/>
  <c r="CR118" i="16"/>
  <c r="CS118" i="16"/>
  <c r="CT118" i="16"/>
  <c r="F119" i="16"/>
  <c r="G119" i="16"/>
  <c r="H119" i="16"/>
  <c r="I119" i="16"/>
  <c r="J119" i="16"/>
  <c r="K119" i="16"/>
  <c r="L119" i="16"/>
  <c r="M119" i="16"/>
  <c r="N119" i="16"/>
  <c r="O119" i="16"/>
  <c r="P119" i="16"/>
  <c r="Q119" i="16"/>
  <c r="R119" i="16"/>
  <c r="S119" i="16"/>
  <c r="T119" i="16"/>
  <c r="U119" i="16"/>
  <c r="V119" i="16"/>
  <c r="W119" i="16"/>
  <c r="X119" i="16"/>
  <c r="Y119" i="16"/>
  <c r="Z119" i="16"/>
  <c r="AA119" i="16"/>
  <c r="AB119" i="16"/>
  <c r="AC119" i="16"/>
  <c r="AD119" i="16"/>
  <c r="AE119" i="16"/>
  <c r="AF119" i="16"/>
  <c r="AG119" i="16"/>
  <c r="AH119" i="16"/>
  <c r="AI119" i="16"/>
  <c r="AJ119" i="16"/>
  <c r="AK119" i="16"/>
  <c r="AL119" i="16"/>
  <c r="AM119" i="16"/>
  <c r="AN119" i="16"/>
  <c r="AO119" i="16"/>
  <c r="AP119" i="16"/>
  <c r="AQ119" i="16"/>
  <c r="AR119" i="16"/>
  <c r="AS119" i="16"/>
  <c r="AT119" i="16"/>
  <c r="AU119" i="16"/>
  <c r="AV119" i="16"/>
  <c r="AW119" i="16"/>
  <c r="AX119" i="16"/>
  <c r="AY119" i="16"/>
  <c r="AZ119" i="16"/>
  <c r="BA119" i="16"/>
  <c r="BB119" i="16"/>
  <c r="BC119" i="16"/>
  <c r="BD119" i="16"/>
  <c r="BE119" i="16"/>
  <c r="BF119" i="16"/>
  <c r="BG119" i="16"/>
  <c r="BH119" i="16"/>
  <c r="BI119" i="16"/>
  <c r="BJ119" i="16"/>
  <c r="BK119" i="16"/>
  <c r="BL119" i="16"/>
  <c r="BM119" i="16"/>
  <c r="BN119" i="16"/>
  <c r="BO119" i="16"/>
  <c r="BP119" i="16"/>
  <c r="BQ119" i="16"/>
  <c r="BR119" i="16"/>
  <c r="BS119" i="16"/>
  <c r="BT119" i="16"/>
  <c r="BU119" i="16"/>
  <c r="BV119" i="16"/>
  <c r="BW119" i="16"/>
  <c r="BX119" i="16"/>
  <c r="BY119" i="16"/>
  <c r="BZ119" i="16"/>
  <c r="CA119" i="16"/>
  <c r="CB119" i="16"/>
  <c r="CC119" i="16"/>
  <c r="CD119" i="16"/>
  <c r="CE119" i="16"/>
  <c r="CF119" i="16"/>
  <c r="CG119" i="16"/>
  <c r="CH119" i="16"/>
  <c r="CI119" i="16"/>
  <c r="CJ119" i="16"/>
  <c r="CK119" i="16"/>
  <c r="CL119" i="16"/>
  <c r="CM119" i="16"/>
  <c r="CN119" i="16"/>
  <c r="CO119" i="16"/>
  <c r="CP119" i="16"/>
  <c r="CQ119" i="16"/>
  <c r="CR119" i="16"/>
  <c r="CS119" i="16"/>
  <c r="CT119" i="16"/>
  <c r="F120" i="16"/>
  <c r="G120" i="16"/>
  <c r="H120" i="16"/>
  <c r="I120" i="16"/>
  <c r="J120" i="16"/>
  <c r="K120" i="16"/>
  <c r="L120" i="16"/>
  <c r="M120" i="16"/>
  <c r="N120" i="16"/>
  <c r="O120" i="16"/>
  <c r="P120" i="16"/>
  <c r="Q120" i="16"/>
  <c r="R120" i="16"/>
  <c r="S120" i="16"/>
  <c r="T120" i="16"/>
  <c r="U120" i="16"/>
  <c r="V120" i="16"/>
  <c r="W120" i="16"/>
  <c r="X120" i="16"/>
  <c r="Y120" i="16"/>
  <c r="Z120" i="16"/>
  <c r="AA120" i="16"/>
  <c r="AB120" i="16"/>
  <c r="AC120" i="16"/>
  <c r="AD120" i="16"/>
  <c r="AE120" i="16"/>
  <c r="AF120" i="16"/>
  <c r="AG120" i="16"/>
  <c r="AH120" i="16"/>
  <c r="AI120" i="16"/>
  <c r="AJ120" i="16"/>
  <c r="AK120" i="16"/>
  <c r="AL120" i="16"/>
  <c r="AM120" i="16"/>
  <c r="AN120" i="16"/>
  <c r="AO120" i="16"/>
  <c r="AP120" i="16"/>
  <c r="AQ120" i="16"/>
  <c r="AR120" i="16"/>
  <c r="AS120" i="16"/>
  <c r="AT120" i="16"/>
  <c r="AU120" i="16"/>
  <c r="AV120" i="16"/>
  <c r="AW120" i="16"/>
  <c r="AX120" i="16"/>
  <c r="AY120" i="16"/>
  <c r="AZ120" i="16"/>
  <c r="BA120" i="16"/>
  <c r="BB120" i="16"/>
  <c r="BC120" i="16"/>
  <c r="BD120" i="16"/>
  <c r="BE120" i="16"/>
  <c r="BF120" i="16"/>
  <c r="BG120" i="16"/>
  <c r="BH120" i="16"/>
  <c r="BI120" i="16"/>
  <c r="BJ120" i="16"/>
  <c r="BK120" i="16"/>
  <c r="BL120" i="16"/>
  <c r="BM120" i="16"/>
  <c r="BN120" i="16"/>
  <c r="BO120" i="16"/>
  <c r="BP120" i="16"/>
  <c r="BQ120" i="16"/>
  <c r="BR120" i="16"/>
  <c r="BS120" i="16"/>
  <c r="BT120" i="16"/>
  <c r="BU120" i="16"/>
  <c r="BV120" i="16"/>
  <c r="BW120" i="16"/>
  <c r="BX120" i="16"/>
  <c r="BY120" i="16"/>
  <c r="BZ120" i="16"/>
  <c r="CA120" i="16"/>
  <c r="CB120" i="16"/>
  <c r="CC120" i="16"/>
  <c r="CD120" i="16"/>
  <c r="CE120" i="16"/>
  <c r="CF120" i="16"/>
  <c r="CG120" i="16"/>
  <c r="CH120" i="16"/>
  <c r="CI120" i="16"/>
  <c r="CJ120" i="16"/>
  <c r="CK120" i="16"/>
  <c r="CL120" i="16"/>
  <c r="CM120" i="16"/>
  <c r="CN120" i="16"/>
  <c r="CO120" i="16"/>
  <c r="CP120" i="16"/>
  <c r="CQ120" i="16"/>
  <c r="CR120" i="16"/>
  <c r="CS120" i="16"/>
  <c r="CT120" i="16"/>
  <c r="F121" i="16"/>
  <c r="G121" i="16"/>
  <c r="H121" i="16"/>
  <c r="I121" i="16"/>
  <c r="J121" i="16"/>
  <c r="K121" i="16"/>
  <c r="L121" i="16"/>
  <c r="M121" i="16"/>
  <c r="N121" i="16"/>
  <c r="O121" i="16"/>
  <c r="P121" i="16"/>
  <c r="Q121" i="16"/>
  <c r="R121" i="16"/>
  <c r="S121" i="16"/>
  <c r="T121" i="16"/>
  <c r="U121" i="16"/>
  <c r="V121" i="16"/>
  <c r="W121" i="16"/>
  <c r="X121" i="16"/>
  <c r="Y121" i="16"/>
  <c r="Z121" i="16"/>
  <c r="AA121" i="16"/>
  <c r="AB121" i="16"/>
  <c r="AC121" i="16"/>
  <c r="AD121" i="16"/>
  <c r="AE121" i="16"/>
  <c r="AF121" i="16"/>
  <c r="AG121" i="16"/>
  <c r="AH121" i="16"/>
  <c r="AI121" i="16"/>
  <c r="AJ121" i="16"/>
  <c r="AK121" i="16"/>
  <c r="AL121" i="16"/>
  <c r="AM121" i="16"/>
  <c r="AN121" i="16"/>
  <c r="AO121" i="16"/>
  <c r="AP121" i="16"/>
  <c r="AQ121" i="16"/>
  <c r="AR121" i="16"/>
  <c r="AS121" i="16"/>
  <c r="AT121" i="16"/>
  <c r="AU121" i="16"/>
  <c r="AV121" i="16"/>
  <c r="AW121" i="16"/>
  <c r="AX121" i="16"/>
  <c r="AY121" i="16"/>
  <c r="AZ121" i="16"/>
  <c r="BA121" i="16"/>
  <c r="BB121" i="16"/>
  <c r="BC121" i="16"/>
  <c r="BD121" i="16"/>
  <c r="BE121" i="16"/>
  <c r="BF121" i="16"/>
  <c r="BG121" i="16"/>
  <c r="BH121" i="16"/>
  <c r="BI121" i="16"/>
  <c r="BJ121" i="16"/>
  <c r="BK121" i="16"/>
  <c r="BL121" i="16"/>
  <c r="BM121" i="16"/>
  <c r="BN121" i="16"/>
  <c r="BO121" i="16"/>
  <c r="BP121" i="16"/>
  <c r="BQ121" i="16"/>
  <c r="BR121" i="16"/>
  <c r="BS121" i="16"/>
  <c r="BT121" i="16"/>
  <c r="BU121" i="16"/>
  <c r="BV121" i="16"/>
  <c r="BW121" i="16"/>
  <c r="BX121" i="16"/>
  <c r="BY121" i="16"/>
  <c r="BZ121" i="16"/>
  <c r="CA121" i="16"/>
  <c r="CB121" i="16"/>
  <c r="CC121" i="16"/>
  <c r="CD121" i="16"/>
  <c r="CE121" i="16"/>
  <c r="CF121" i="16"/>
  <c r="CG121" i="16"/>
  <c r="CH121" i="16"/>
  <c r="CI121" i="16"/>
  <c r="CJ121" i="16"/>
  <c r="CK121" i="16"/>
  <c r="CL121" i="16"/>
  <c r="CM121" i="16"/>
  <c r="CN121" i="16"/>
  <c r="CO121" i="16"/>
  <c r="CP121" i="16"/>
  <c r="CQ121" i="16"/>
  <c r="CR121" i="16"/>
  <c r="CS121" i="16"/>
  <c r="CT121" i="16"/>
  <c r="F122" i="16"/>
  <c r="G122" i="16"/>
  <c r="H122" i="16"/>
  <c r="I122" i="16"/>
  <c r="J122" i="16"/>
  <c r="K122" i="16"/>
  <c r="L122" i="16"/>
  <c r="M122" i="16"/>
  <c r="N122" i="16"/>
  <c r="O122" i="16"/>
  <c r="P122" i="16"/>
  <c r="Q122" i="16"/>
  <c r="R122" i="16"/>
  <c r="S122" i="16"/>
  <c r="T122" i="16"/>
  <c r="U122" i="16"/>
  <c r="V122" i="16"/>
  <c r="W122" i="16"/>
  <c r="X122" i="16"/>
  <c r="Y122" i="16"/>
  <c r="Z122" i="16"/>
  <c r="AA122" i="16"/>
  <c r="AB122" i="16"/>
  <c r="AC122" i="16"/>
  <c r="AD122" i="16"/>
  <c r="AE122" i="16"/>
  <c r="AF122" i="16"/>
  <c r="AG122" i="16"/>
  <c r="AH122" i="16"/>
  <c r="AI122" i="16"/>
  <c r="AJ122" i="16"/>
  <c r="AK122" i="16"/>
  <c r="AL122" i="16"/>
  <c r="AM122" i="16"/>
  <c r="AN122" i="16"/>
  <c r="AO122" i="16"/>
  <c r="AP122" i="16"/>
  <c r="AQ122" i="16"/>
  <c r="AR122" i="16"/>
  <c r="AS122" i="16"/>
  <c r="AT122" i="16"/>
  <c r="AU122" i="16"/>
  <c r="AV122" i="16"/>
  <c r="AW122" i="16"/>
  <c r="AX122" i="16"/>
  <c r="AY122" i="16"/>
  <c r="AZ122" i="16"/>
  <c r="BA122" i="16"/>
  <c r="BB122" i="16"/>
  <c r="BC122" i="16"/>
  <c r="BD122" i="16"/>
  <c r="BE122" i="16"/>
  <c r="BF122" i="16"/>
  <c r="BG122" i="16"/>
  <c r="BH122" i="16"/>
  <c r="BI122" i="16"/>
  <c r="BJ122" i="16"/>
  <c r="BK122" i="16"/>
  <c r="BL122" i="16"/>
  <c r="BM122" i="16"/>
  <c r="BN122" i="16"/>
  <c r="BO122" i="16"/>
  <c r="BP122" i="16"/>
  <c r="BQ122" i="16"/>
  <c r="BR122" i="16"/>
  <c r="BS122" i="16"/>
  <c r="BT122" i="16"/>
  <c r="BU122" i="16"/>
  <c r="BV122" i="16"/>
  <c r="BW122" i="16"/>
  <c r="BX122" i="16"/>
  <c r="BY122" i="16"/>
  <c r="BZ122" i="16"/>
  <c r="CA122" i="16"/>
  <c r="CB122" i="16"/>
  <c r="CC122" i="16"/>
  <c r="CD122" i="16"/>
  <c r="CE122" i="16"/>
  <c r="CF122" i="16"/>
  <c r="CG122" i="16"/>
  <c r="CH122" i="16"/>
  <c r="CI122" i="16"/>
  <c r="CJ122" i="16"/>
  <c r="CK122" i="16"/>
  <c r="CL122" i="16"/>
  <c r="CM122" i="16"/>
  <c r="CN122" i="16"/>
  <c r="CO122" i="16"/>
  <c r="CP122" i="16"/>
  <c r="CQ122" i="16"/>
  <c r="CR122" i="16"/>
  <c r="CS122" i="16"/>
  <c r="CT122" i="16"/>
  <c r="F123" i="16"/>
  <c r="G123" i="16"/>
  <c r="H123" i="16"/>
  <c r="I123" i="16"/>
  <c r="J123" i="16"/>
  <c r="K123" i="16"/>
  <c r="L123" i="16"/>
  <c r="M123" i="16"/>
  <c r="N123" i="16"/>
  <c r="O123" i="16"/>
  <c r="P123" i="16"/>
  <c r="Q123" i="16"/>
  <c r="R123" i="16"/>
  <c r="S123" i="16"/>
  <c r="T123" i="16"/>
  <c r="U123" i="16"/>
  <c r="V123" i="16"/>
  <c r="W123" i="16"/>
  <c r="X123" i="16"/>
  <c r="Y123" i="16"/>
  <c r="Z123" i="16"/>
  <c r="AA123" i="16"/>
  <c r="AB123" i="16"/>
  <c r="AC123" i="16"/>
  <c r="AD123" i="16"/>
  <c r="AE123" i="16"/>
  <c r="AF123" i="16"/>
  <c r="AG123" i="16"/>
  <c r="AH123" i="16"/>
  <c r="AI123" i="16"/>
  <c r="AJ123" i="16"/>
  <c r="AK123" i="16"/>
  <c r="AL123" i="16"/>
  <c r="AM123" i="16"/>
  <c r="AN123" i="16"/>
  <c r="AO123" i="16"/>
  <c r="AP123" i="16"/>
  <c r="AQ123" i="16"/>
  <c r="AR123" i="16"/>
  <c r="AS123" i="16"/>
  <c r="AT123" i="16"/>
  <c r="AU123" i="16"/>
  <c r="AV123" i="16"/>
  <c r="AW123" i="16"/>
  <c r="AX123" i="16"/>
  <c r="AY123" i="16"/>
  <c r="AZ123" i="16"/>
  <c r="BA123" i="16"/>
  <c r="BB123" i="16"/>
  <c r="BC123" i="16"/>
  <c r="BD123" i="16"/>
  <c r="BE123" i="16"/>
  <c r="BF123" i="16"/>
  <c r="BG123" i="16"/>
  <c r="BH123" i="16"/>
  <c r="BI123" i="16"/>
  <c r="BJ123" i="16"/>
  <c r="BK123" i="16"/>
  <c r="BL123" i="16"/>
  <c r="BM123" i="16"/>
  <c r="BN123" i="16"/>
  <c r="BO123" i="16"/>
  <c r="BP123" i="16"/>
  <c r="BQ123" i="16"/>
  <c r="BR123" i="16"/>
  <c r="BS123" i="16"/>
  <c r="BT123" i="16"/>
  <c r="BU123" i="16"/>
  <c r="BV123" i="16"/>
  <c r="BW123" i="16"/>
  <c r="BX123" i="16"/>
  <c r="BY123" i="16"/>
  <c r="BZ123" i="16"/>
  <c r="CA123" i="16"/>
  <c r="CB123" i="16"/>
  <c r="CC123" i="16"/>
  <c r="CD123" i="16"/>
  <c r="CE123" i="16"/>
  <c r="CF123" i="16"/>
  <c r="CG123" i="16"/>
  <c r="CH123" i="16"/>
  <c r="CI123" i="16"/>
  <c r="CJ123" i="16"/>
  <c r="CK123" i="16"/>
  <c r="CL123" i="16"/>
  <c r="CM123" i="16"/>
  <c r="CN123" i="16"/>
  <c r="CO123" i="16"/>
  <c r="CP123" i="16"/>
  <c r="CQ123" i="16"/>
  <c r="CR123" i="16"/>
  <c r="CS123" i="16"/>
  <c r="CT123" i="16"/>
  <c r="F124" i="16"/>
  <c r="G124" i="16"/>
  <c r="H124" i="16"/>
  <c r="I124" i="16"/>
  <c r="J124" i="16"/>
  <c r="K124" i="16"/>
  <c r="L124" i="16"/>
  <c r="M124" i="16"/>
  <c r="N124" i="16"/>
  <c r="O124" i="16"/>
  <c r="P124" i="16"/>
  <c r="Q124" i="16"/>
  <c r="R124" i="16"/>
  <c r="S124" i="16"/>
  <c r="T124" i="16"/>
  <c r="U124" i="16"/>
  <c r="V124" i="16"/>
  <c r="W124" i="16"/>
  <c r="X124" i="16"/>
  <c r="Y124" i="16"/>
  <c r="Z124" i="16"/>
  <c r="AA124" i="16"/>
  <c r="AB124" i="16"/>
  <c r="AC124" i="16"/>
  <c r="AD124" i="16"/>
  <c r="AE124" i="16"/>
  <c r="AF124" i="16"/>
  <c r="AG124" i="16"/>
  <c r="AH124" i="16"/>
  <c r="AI124" i="16"/>
  <c r="AJ124" i="16"/>
  <c r="AK124" i="16"/>
  <c r="AL124" i="16"/>
  <c r="AM124" i="16"/>
  <c r="AN124" i="16"/>
  <c r="AO124" i="16"/>
  <c r="AP124" i="16"/>
  <c r="AQ124" i="16"/>
  <c r="AR124" i="16"/>
  <c r="AS124" i="16"/>
  <c r="AT124" i="16"/>
  <c r="AU124" i="16"/>
  <c r="AV124" i="16"/>
  <c r="AW124" i="16"/>
  <c r="AX124" i="16"/>
  <c r="AY124" i="16"/>
  <c r="AZ124" i="16"/>
  <c r="BA124" i="16"/>
  <c r="BB124" i="16"/>
  <c r="BC124" i="16"/>
  <c r="BD124" i="16"/>
  <c r="BE124" i="16"/>
  <c r="BF124" i="16"/>
  <c r="BG124" i="16"/>
  <c r="BH124" i="16"/>
  <c r="BI124" i="16"/>
  <c r="BJ124" i="16"/>
  <c r="BK124" i="16"/>
  <c r="BL124" i="16"/>
  <c r="BM124" i="16"/>
  <c r="BN124" i="16"/>
  <c r="BO124" i="16"/>
  <c r="BP124" i="16"/>
  <c r="BQ124" i="16"/>
  <c r="BR124" i="16"/>
  <c r="BS124" i="16"/>
  <c r="BT124" i="16"/>
  <c r="BU124" i="16"/>
  <c r="BV124" i="16"/>
  <c r="BW124" i="16"/>
  <c r="BX124" i="16"/>
  <c r="BY124" i="16"/>
  <c r="BZ124" i="16"/>
  <c r="CA124" i="16"/>
  <c r="CB124" i="16"/>
  <c r="CC124" i="16"/>
  <c r="CD124" i="16"/>
  <c r="CE124" i="16"/>
  <c r="CF124" i="16"/>
  <c r="CG124" i="16"/>
  <c r="CH124" i="16"/>
  <c r="CI124" i="16"/>
  <c r="CJ124" i="16"/>
  <c r="CK124" i="16"/>
  <c r="CL124" i="16"/>
  <c r="CM124" i="16"/>
  <c r="CN124" i="16"/>
  <c r="CO124" i="16"/>
  <c r="CP124" i="16"/>
  <c r="CQ124" i="16"/>
  <c r="CR124" i="16"/>
  <c r="CS124" i="16"/>
  <c r="CT124" i="16"/>
  <c r="F118" i="17"/>
  <c r="G118" i="17"/>
  <c r="H118" i="17"/>
  <c r="I118" i="17"/>
  <c r="J118" i="17"/>
  <c r="K118" i="17"/>
  <c r="L118" i="17"/>
  <c r="M118" i="17"/>
  <c r="N118" i="17"/>
  <c r="O118" i="17"/>
  <c r="P118" i="17"/>
  <c r="Q118" i="17"/>
  <c r="R118" i="17"/>
  <c r="S118" i="17"/>
  <c r="T118" i="17"/>
  <c r="U118" i="17"/>
  <c r="V118" i="17"/>
  <c r="W118" i="17"/>
  <c r="X118" i="17"/>
  <c r="Y118" i="17"/>
  <c r="Z118" i="17"/>
  <c r="AA118" i="17"/>
  <c r="AB118" i="17"/>
  <c r="AC118" i="17"/>
  <c r="AD118" i="17"/>
  <c r="AE118" i="17"/>
  <c r="AF118" i="17"/>
  <c r="AG118" i="17"/>
  <c r="AH118" i="17"/>
  <c r="AI118" i="17"/>
  <c r="AJ118" i="17"/>
  <c r="AK118" i="17"/>
  <c r="AL118" i="17"/>
  <c r="AM118" i="17"/>
  <c r="AN118" i="17"/>
  <c r="AO118" i="17"/>
  <c r="AP118" i="17"/>
  <c r="AQ118" i="17"/>
  <c r="AR118" i="17"/>
  <c r="AS118" i="17"/>
  <c r="AT118" i="17"/>
  <c r="AU118" i="17"/>
  <c r="AV118" i="17"/>
  <c r="AW118" i="17"/>
  <c r="AX118" i="17"/>
  <c r="AY118" i="17"/>
  <c r="AZ118" i="17"/>
  <c r="BA118" i="17"/>
  <c r="BB118" i="17"/>
  <c r="BC118" i="17"/>
  <c r="BD118" i="17"/>
  <c r="BE118" i="17"/>
  <c r="BF118" i="17"/>
  <c r="BG118" i="17"/>
  <c r="BH118" i="17"/>
  <c r="BI118" i="17"/>
  <c r="BJ118" i="17"/>
  <c r="BK118" i="17"/>
  <c r="BL118" i="17"/>
  <c r="BM118" i="17"/>
  <c r="BN118" i="17"/>
  <c r="BO118" i="17"/>
  <c r="BP118" i="17"/>
  <c r="BQ118" i="17"/>
  <c r="BR118" i="17"/>
  <c r="BS118" i="17"/>
  <c r="BT118" i="17"/>
  <c r="BU118" i="17"/>
  <c r="BV118" i="17"/>
  <c r="BW118" i="17"/>
  <c r="BX118" i="17"/>
  <c r="BY118" i="17"/>
  <c r="BZ118" i="17"/>
  <c r="CA118" i="17"/>
  <c r="CB118" i="17"/>
  <c r="CC118" i="17"/>
  <c r="CD118" i="17"/>
  <c r="CE118" i="17"/>
  <c r="CF118" i="17"/>
  <c r="CG118" i="17"/>
  <c r="CH118" i="17"/>
  <c r="CI118" i="17"/>
  <c r="CJ118" i="17"/>
  <c r="CK118" i="17"/>
  <c r="CL118" i="17"/>
  <c r="CM118" i="17"/>
  <c r="CN118" i="17"/>
  <c r="CO118" i="17"/>
  <c r="CP118" i="17"/>
  <c r="CQ118" i="17"/>
  <c r="CR118" i="17"/>
  <c r="CS118" i="17"/>
  <c r="CT118" i="17"/>
  <c r="F119" i="17"/>
  <c r="G119" i="17"/>
  <c r="H119" i="17"/>
  <c r="I119" i="17"/>
  <c r="J119" i="17"/>
  <c r="K119" i="17"/>
  <c r="L119" i="17"/>
  <c r="M119" i="17"/>
  <c r="N119" i="17"/>
  <c r="O119" i="17"/>
  <c r="P119" i="17"/>
  <c r="Q119" i="17"/>
  <c r="R119" i="17"/>
  <c r="S119" i="17"/>
  <c r="T119" i="17"/>
  <c r="U119" i="17"/>
  <c r="V119" i="17"/>
  <c r="W119" i="17"/>
  <c r="X119" i="17"/>
  <c r="Y119" i="17"/>
  <c r="Z119" i="17"/>
  <c r="AA119" i="17"/>
  <c r="AB119" i="17"/>
  <c r="AC119" i="17"/>
  <c r="AD119" i="17"/>
  <c r="AE119" i="17"/>
  <c r="AF119" i="17"/>
  <c r="AG119" i="17"/>
  <c r="AH119" i="17"/>
  <c r="AI119" i="17"/>
  <c r="AJ119" i="17"/>
  <c r="AK119" i="17"/>
  <c r="AL119" i="17"/>
  <c r="AM119" i="17"/>
  <c r="AN119" i="17"/>
  <c r="AO119" i="17"/>
  <c r="AP119" i="17"/>
  <c r="AQ119" i="17"/>
  <c r="AR119" i="17"/>
  <c r="AS119" i="17"/>
  <c r="AT119" i="17"/>
  <c r="AU119" i="17"/>
  <c r="AV119" i="17"/>
  <c r="AW119" i="17"/>
  <c r="AX119" i="17"/>
  <c r="AY119" i="17"/>
  <c r="AZ119" i="17"/>
  <c r="BA119" i="17"/>
  <c r="BB119" i="17"/>
  <c r="BC119" i="17"/>
  <c r="BD119" i="17"/>
  <c r="BE119" i="17"/>
  <c r="BF119" i="17"/>
  <c r="BG119" i="17"/>
  <c r="BH119" i="17"/>
  <c r="BI119" i="17"/>
  <c r="BJ119" i="17"/>
  <c r="BK119" i="17"/>
  <c r="BL119" i="17"/>
  <c r="BM119" i="17"/>
  <c r="BN119" i="17"/>
  <c r="BO119" i="17"/>
  <c r="BP119" i="17"/>
  <c r="BQ119" i="17"/>
  <c r="BR119" i="17"/>
  <c r="BS119" i="17"/>
  <c r="BT119" i="17"/>
  <c r="BU119" i="17"/>
  <c r="BV119" i="17"/>
  <c r="BW119" i="17"/>
  <c r="BX119" i="17"/>
  <c r="BY119" i="17"/>
  <c r="BZ119" i="17"/>
  <c r="CA119" i="17"/>
  <c r="CB119" i="17"/>
  <c r="CC119" i="17"/>
  <c r="CD119" i="17"/>
  <c r="CE119" i="17"/>
  <c r="CF119" i="17"/>
  <c r="CG119" i="17"/>
  <c r="CH119" i="17"/>
  <c r="CI119" i="17"/>
  <c r="CJ119" i="17"/>
  <c r="CK119" i="17"/>
  <c r="CL119" i="17"/>
  <c r="CM119" i="17"/>
  <c r="CN119" i="17"/>
  <c r="CO119" i="17"/>
  <c r="CP119" i="17"/>
  <c r="CQ119" i="17"/>
  <c r="CR119" i="17"/>
  <c r="CS119" i="17"/>
  <c r="CT119" i="17"/>
  <c r="F120" i="17"/>
  <c r="G120" i="17"/>
  <c r="H120" i="17"/>
  <c r="I120" i="17"/>
  <c r="J120" i="17"/>
  <c r="K120" i="17"/>
  <c r="L120" i="17"/>
  <c r="M120" i="17"/>
  <c r="N120" i="17"/>
  <c r="O120" i="17"/>
  <c r="P120" i="17"/>
  <c r="Q120" i="17"/>
  <c r="R120" i="17"/>
  <c r="S120" i="17"/>
  <c r="T120" i="17"/>
  <c r="U120" i="17"/>
  <c r="V120" i="17"/>
  <c r="W120" i="17"/>
  <c r="X120" i="17"/>
  <c r="Y120" i="17"/>
  <c r="Z120" i="17"/>
  <c r="AA120" i="17"/>
  <c r="AB120" i="17"/>
  <c r="AC120" i="17"/>
  <c r="AD120" i="17"/>
  <c r="AE120" i="17"/>
  <c r="AF120" i="17"/>
  <c r="AG120" i="17"/>
  <c r="AH120" i="17"/>
  <c r="AI120" i="17"/>
  <c r="AJ120" i="17"/>
  <c r="AK120" i="17"/>
  <c r="AL120" i="17"/>
  <c r="AM120" i="17"/>
  <c r="AN120" i="17"/>
  <c r="AO120" i="17"/>
  <c r="AP120" i="17"/>
  <c r="AQ120" i="17"/>
  <c r="AR120" i="17"/>
  <c r="AS120" i="17"/>
  <c r="AT120" i="17"/>
  <c r="AU120" i="17"/>
  <c r="AV120" i="17"/>
  <c r="AW120" i="17"/>
  <c r="AX120" i="17"/>
  <c r="AY120" i="17"/>
  <c r="AZ120" i="17"/>
  <c r="BA120" i="17"/>
  <c r="BB120" i="17"/>
  <c r="BC120" i="17"/>
  <c r="BD120" i="17"/>
  <c r="BE120" i="17"/>
  <c r="BF120" i="17"/>
  <c r="BG120" i="17"/>
  <c r="BH120" i="17"/>
  <c r="BI120" i="17"/>
  <c r="BJ120" i="17"/>
  <c r="BK120" i="17"/>
  <c r="BL120" i="17"/>
  <c r="BM120" i="17"/>
  <c r="BN120" i="17"/>
  <c r="BO120" i="17"/>
  <c r="BP120" i="17"/>
  <c r="BQ120" i="17"/>
  <c r="BR120" i="17"/>
  <c r="BS120" i="17"/>
  <c r="BT120" i="17"/>
  <c r="BU120" i="17"/>
  <c r="BV120" i="17"/>
  <c r="BW120" i="17"/>
  <c r="BX120" i="17"/>
  <c r="BY120" i="17"/>
  <c r="BZ120" i="17"/>
  <c r="CA120" i="17"/>
  <c r="CB120" i="17"/>
  <c r="CC120" i="17"/>
  <c r="CD120" i="17"/>
  <c r="CE120" i="17"/>
  <c r="CF120" i="17"/>
  <c r="CG120" i="17"/>
  <c r="CH120" i="17"/>
  <c r="CI120" i="17"/>
  <c r="CJ120" i="17"/>
  <c r="CK120" i="17"/>
  <c r="CL120" i="17"/>
  <c r="CM120" i="17"/>
  <c r="CN120" i="17"/>
  <c r="CO120" i="17"/>
  <c r="CP120" i="17"/>
  <c r="CQ120" i="17"/>
  <c r="CR120" i="17"/>
  <c r="CS120" i="17"/>
  <c r="CT120" i="17"/>
  <c r="F121" i="17"/>
  <c r="G121" i="17"/>
  <c r="H121" i="17"/>
  <c r="I121" i="17"/>
  <c r="J121" i="17"/>
  <c r="K121" i="17"/>
  <c r="L121" i="17"/>
  <c r="M121" i="17"/>
  <c r="N121" i="17"/>
  <c r="O121" i="17"/>
  <c r="P121" i="17"/>
  <c r="Q121" i="17"/>
  <c r="R121" i="17"/>
  <c r="S121" i="17"/>
  <c r="T121" i="17"/>
  <c r="U121" i="17"/>
  <c r="V121" i="17"/>
  <c r="W121" i="17"/>
  <c r="X121" i="17"/>
  <c r="Y121" i="17"/>
  <c r="Z121" i="17"/>
  <c r="AA121" i="17"/>
  <c r="AB121" i="17"/>
  <c r="AC121" i="17"/>
  <c r="AD121" i="17"/>
  <c r="AE121" i="17"/>
  <c r="AF121" i="17"/>
  <c r="AG121" i="17"/>
  <c r="AH121" i="17"/>
  <c r="AI121" i="17"/>
  <c r="AJ121" i="17"/>
  <c r="AK121" i="17"/>
  <c r="AL121" i="17"/>
  <c r="AM121" i="17"/>
  <c r="AN121" i="17"/>
  <c r="AO121" i="17"/>
  <c r="AP121" i="17"/>
  <c r="AQ121" i="17"/>
  <c r="AR121" i="17"/>
  <c r="AS121" i="17"/>
  <c r="AT121" i="17"/>
  <c r="AU121" i="17"/>
  <c r="AV121" i="17"/>
  <c r="AW121" i="17"/>
  <c r="AX121" i="17"/>
  <c r="AY121" i="17"/>
  <c r="AZ121" i="17"/>
  <c r="BA121" i="17"/>
  <c r="BB121" i="17"/>
  <c r="BC121" i="17"/>
  <c r="BD121" i="17"/>
  <c r="BE121" i="17"/>
  <c r="BF121" i="17"/>
  <c r="BG121" i="17"/>
  <c r="BH121" i="17"/>
  <c r="BI121" i="17"/>
  <c r="BJ121" i="17"/>
  <c r="BK121" i="17"/>
  <c r="BL121" i="17"/>
  <c r="BM121" i="17"/>
  <c r="BN121" i="17"/>
  <c r="BO121" i="17"/>
  <c r="BP121" i="17"/>
  <c r="BQ121" i="17"/>
  <c r="BR121" i="17"/>
  <c r="BS121" i="17"/>
  <c r="BT121" i="17"/>
  <c r="BU121" i="17"/>
  <c r="BV121" i="17"/>
  <c r="BW121" i="17"/>
  <c r="BX121" i="17"/>
  <c r="BY121" i="17"/>
  <c r="BZ121" i="17"/>
  <c r="CA121" i="17"/>
  <c r="CB121" i="17"/>
  <c r="CC121" i="17"/>
  <c r="CD121" i="17"/>
  <c r="CE121" i="17"/>
  <c r="CF121" i="17"/>
  <c r="CG121" i="17"/>
  <c r="CH121" i="17"/>
  <c r="CI121" i="17"/>
  <c r="CJ121" i="17"/>
  <c r="CK121" i="17"/>
  <c r="CL121" i="17"/>
  <c r="CM121" i="17"/>
  <c r="CN121" i="17"/>
  <c r="CO121" i="17"/>
  <c r="CP121" i="17"/>
  <c r="CQ121" i="17"/>
  <c r="CR121" i="17"/>
  <c r="CS121" i="17"/>
  <c r="CT121" i="17"/>
  <c r="F122" i="17"/>
  <c r="G122" i="17"/>
  <c r="H122" i="17"/>
  <c r="I122" i="17"/>
  <c r="J122" i="17"/>
  <c r="K122" i="17"/>
  <c r="L122" i="17"/>
  <c r="M122" i="17"/>
  <c r="N122" i="17"/>
  <c r="O122" i="17"/>
  <c r="P122" i="17"/>
  <c r="Q122" i="17"/>
  <c r="R122" i="17"/>
  <c r="S122" i="17"/>
  <c r="T122" i="17"/>
  <c r="U122" i="17"/>
  <c r="V122" i="17"/>
  <c r="W122" i="17"/>
  <c r="X122" i="17"/>
  <c r="Y122" i="17"/>
  <c r="Z122" i="17"/>
  <c r="AA122" i="17"/>
  <c r="AB122" i="17"/>
  <c r="AC122" i="17"/>
  <c r="AD122" i="17"/>
  <c r="AE122" i="17"/>
  <c r="AF122" i="17"/>
  <c r="AG122" i="17"/>
  <c r="AH122" i="17"/>
  <c r="AI122" i="17"/>
  <c r="AJ122" i="17"/>
  <c r="AK122" i="17"/>
  <c r="AL122" i="17"/>
  <c r="AM122" i="17"/>
  <c r="AN122" i="17"/>
  <c r="AO122" i="17"/>
  <c r="AP122" i="17"/>
  <c r="AQ122" i="17"/>
  <c r="AR122" i="17"/>
  <c r="AS122" i="17"/>
  <c r="AT122" i="17"/>
  <c r="AU122" i="17"/>
  <c r="AV122" i="17"/>
  <c r="AW122" i="17"/>
  <c r="AX122" i="17"/>
  <c r="AY122" i="17"/>
  <c r="AZ122" i="17"/>
  <c r="BA122" i="17"/>
  <c r="BB122" i="17"/>
  <c r="BC122" i="17"/>
  <c r="BD122" i="17"/>
  <c r="BE122" i="17"/>
  <c r="BF122" i="17"/>
  <c r="BG122" i="17"/>
  <c r="BH122" i="17"/>
  <c r="BI122" i="17"/>
  <c r="BJ122" i="17"/>
  <c r="BK122" i="17"/>
  <c r="BL122" i="17"/>
  <c r="BM122" i="17"/>
  <c r="BN122" i="17"/>
  <c r="BO122" i="17"/>
  <c r="BP122" i="17"/>
  <c r="BQ122" i="17"/>
  <c r="BR122" i="17"/>
  <c r="BS122" i="17"/>
  <c r="BT122" i="17"/>
  <c r="BU122" i="17"/>
  <c r="BV122" i="17"/>
  <c r="BW122" i="17"/>
  <c r="BX122" i="17"/>
  <c r="BY122" i="17"/>
  <c r="BZ122" i="17"/>
  <c r="CA122" i="17"/>
  <c r="CB122" i="17"/>
  <c r="CC122" i="17"/>
  <c r="CD122" i="17"/>
  <c r="CE122" i="17"/>
  <c r="CF122" i="17"/>
  <c r="CG122" i="17"/>
  <c r="CH122" i="17"/>
  <c r="CI122" i="17"/>
  <c r="CJ122" i="17"/>
  <c r="CK122" i="17"/>
  <c r="CL122" i="17"/>
  <c r="CM122" i="17"/>
  <c r="CN122" i="17"/>
  <c r="CO122" i="17"/>
  <c r="CP122" i="17"/>
  <c r="CQ122" i="17"/>
  <c r="CR122" i="17"/>
  <c r="CS122" i="17"/>
  <c r="CT122" i="17"/>
  <c r="F123" i="17"/>
  <c r="G123" i="17"/>
  <c r="H123" i="17"/>
  <c r="I123" i="17"/>
  <c r="J123" i="17"/>
  <c r="K123" i="17"/>
  <c r="L123" i="17"/>
  <c r="M123" i="17"/>
  <c r="N123" i="17"/>
  <c r="O123" i="17"/>
  <c r="P123" i="17"/>
  <c r="Q123" i="17"/>
  <c r="R123" i="17"/>
  <c r="S123" i="17"/>
  <c r="T123" i="17"/>
  <c r="U123" i="17"/>
  <c r="V123" i="17"/>
  <c r="W123" i="17"/>
  <c r="X123" i="17"/>
  <c r="Y123" i="17"/>
  <c r="Z123" i="17"/>
  <c r="AA123" i="17"/>
  <c r="AB123" i="17"/>
  <c r="AC123" i="17"/>
  <c r="AD123" i="17"/>
  <c r="AE123" i="17"/>
  <c r="AF123" i="17"/>
  <c r="AG123" i="17"/>
  <c r="AH123" i="17"/>
  <c r="AI123" i="17"/>
  <c r="AJ123" i="17"/>
  <c r="AK123" i="17"/>
  <c r="AL123" i="17"/>
  <c r="AM123" i="17"/>
  <c r="AN123" i="17"/>
  <c r="AO123" i="17"/>
  <c r="AP123" i="17"/>
  <c r="AQ123" i="17"/>
  <c r="AR123" i="17"/>
  <c r="AS123" i="17"/>
  <c r="AT123" i="17"/>
  <c r="AU123" i="17"/>
  <c r="AV123" i="17"/>
  <c r="AW123" i="17"/>
  <c r="AX123" i="17"/>
  <c r="AY123" i="17"/>
  <c r="AZ123" i="17"/>
  <c r="BA123" i="17"/>
  <c r="BB123" i="17"/>
  <c r="BC123" i="17"/>
  <c r="BD123" i="17"/>
  <c r="BE123" i="17"/>
  <c r="BF123" i="17"/>
  <c r="BG123" i="17"/>
  <c r="BH123" i="17"/>
  <c r="BI123" i="17"/>
  <c r="BJ123" i="17"/>
  <c r="BK123" i="17"/>
  <c r="BL123" i="17"/>
  <c r="BM123" i="17"/>
  <c r="BN123" i="17"/>
  <c r="BO123" i="17"/>
  <c r="BP123" i="17"/>
  <c r="BQ123" i="17"/>
  <c r="BR123" i="17"/>
  <c r="BS123" i="17"/>
  <c r="BT123" i="17"/>
  <c r="BU123" i="17"/>
  <c r="BV123" i="17"/>
  <c r="BW123" i="17"/>
  <c r="BX123" i="17"/>
  <c r="BY123" i="17"/>
  <c r="BZ123" i="17"/>
  <c r="CA123" i="17"/>
  <c r="CB123" i="17"/>
  <c r="CC123" i="17"/>
  <c r="CD123" i="17"/>
  <c r="CE123" i="17"/>
  <c r="CF123" i="17"/>
  <c r="CG123" i="17"/>
  <c r="CH123" i="17"/>
  <c r="CI123" i="17"/>
  <c r="CJ123" i="17"/>
  <c r="CK123" i="17"/>
  <c r="CL123" i="17"/>
  <c r="CM123" i="17"/>
  <c r="CN123" i="17"/>
  <c r="CO123" i="17"/>
  <c r="CP123" i="17"/>
  <c r="CQ123" i="17"/>
  <c r="CR123" i="17"/>
  <c r="CS123" i="17"/>
  <c r="CT123" i="17"/>
  <c r="F124" i="17"/>
  <c r="G124" i="17"/>
  <c r="H124" i="17"/>
  <c r="I124" i="17"/>
  <c r="J124" i="17"/>
  <c r="K124" i="17"/>
  <c r="L124" i="17"/>
  <c r="M124" i="17"/>
  <c r="N124" i="17"/>
  <c r="O124" i="17"/>
  <c r="P124" i="17"/>
  <c r="Q124" i="17"/>
  <c r="R124" i="17"/>
  <c r="S124" i="17"/>
  <c r="T124" i="17"/>
  <c r="U124" i="17"/>
  <c r="V124" i="17"/>
  <c r="W124" i="17"/>
  <c r="X124" i="17"/>
  <c r="Y124" i="17"/>
  <c r="Z124" i="17"/>
  <c r="AA124" i="17"/>
  <c r="AB124" i="17"/>
  <c r="AC124" i="17"/>
  <c r="AD124" i="17"/>
  <c r="AE124" i="17"/>
  <c r="AF124" i="17"/>
  <c r="AG124" i="17"/>
  <c r="AH124" i="17"/>
  <c r="AI124" i="17"/>
  <c r="AJ124" i="17"/>
  <c r="AK124" i="17"/>
  <c r="AL124" i="17"/>
  <c r="AM124" i="17"/>
  <c r="AN124" i="17"/>
  <c r="AO124" i="17"/>
  <c r="AP124" i="17"/>
  <c r="AQ124" i="17"/>
  <c r="AR124" i="17"/>
  <c r="AS124" i="17"/>
  <c r="AT124" i="17"/>
  <c r="AU124" i="17"/>
  <c r="AV124" i="17"/>
  <c r="AW124" i="17"/>
  <c r="AX124" i="17"/>
  <c r="AY124" i="17"/>
  <c r="AZ124" i="17"/>
  <c r="BA124" i="17"/>
  <c r="BB124" i="17"/>
  <c r="BC124" i="17"/>
  <c r="BD124" i="17"/>
  <c r="BE124" i="17"/>
  <c r="BF124" i="17"/>
  <c r="BG124" i="17"/>
  <c r="BH124" i="17"/>
  <c r="BI124" i="17"/>
  <c r="BJ124" i="17"/>
  <c r="BK124" i="17"/>
  <c r="BL124" i="17"/>
  <c r="BM124" i="17"/>
  <c r="BN124" i="17"/>
  <c r="BO124" i="17"/>
  <c r="BP124" i="17"/>
  <c r="BQ124" i="17"/>
  <c r="BR124" i="17"/>
  <c r="BS124" i="17"/>
  <c r="BT124" i="17"/>
  <c r="BU124" i="17"/>
  <c r="BV124" i="17"/>
  <c r="BW124" i="17"/>
  <c r="BX124" i="17"/>
  <c r="BY124" i="17"/>
  <c r="BZ124" i="17"/>
  <c r="CA124" i="17"/>
  <c r="CB124" i="17"/>
  <c r="CC124" i="17"/>
  <c r="CD124" i="17"/>
  <c r="CE124" i="17"/>
  <c r="CF124" i="17"/>
  <c r="CG124" i="17"/>
  <c r="CH124" i="17"/>
  <c r="CI124" i="17"/>
  <c r="CJ124" i="17"/>
  <c r="CK124" i="17"/>
  <c r="CL124" i="17"/>
  <c r="CM124" i="17"/>
  <c r="CN124" i="17"/>
  <c r="CO124" i="17"/>
  <c r="CP124" i="17"/>
  <c r="CQ124" i="17"/>
  <c r="CR124" i="17"/>
  <c r="CS124" i="17"/>
  <c r="CT124" i="17"/>
  <c r="F118" i="18"/>
  <c r="G118" i="18"/>
  <c r="H118" i="18"/>
  <c r="I118" i="18"/>
  <c r="J118" i="18"/>
  <c r="K118" i="18"/>
  <c r="L118" i="18"/>
  <c r="M118" i="18"/>
  <c r="N118" i="18"/>
  <c r="O118" i="18"/>
  <c r="P118" i="18"/>
  <c r="Q118" i="18"/>
  <c r="R118" i="18"/>
  <c r="S118" i="18"/>
  <c r="T118" i="18"/>
  <c r="U118" i="18"/>
  <c r="V118" i="18"/>
  <c r="W118" i="18"/>
  <c r="X118" i="18"/>
  <c r="Y118" i="18"/>
  <c r="Z118" i="18"/>
  <c r="AA118" i="18"/>
  <c r="AB118" i="18"/>
  <c r="AC118" i="18"/>
  <c r="AD118" i="18"/>
  <c r="AE118" i="18"/>
  <c r="AF118" i="18"/>
  <c r="AG118" i="18"/>
  <c r="AH118" i="18"/>
  <c r="AI118" i="18"/>
  <c r="AJ118" i="18"/>
  <c r="AK118" i="18"/>
  <c r="AL118" i="18"/>
  <c r="AM118" i="18"/>
  <c r="AN118" i="18"/>
  <c r="AO118" i="18"/>
  <c r="AP118" i="18"/>
  <c r="AQ118" i="18"/>
  <c r="AR118" i="18"/>
  <c r="AS118" i="18"/>
  <c r="AT118" i="18"/>
  <c r="AU118" i="18"/>
  <c r="AV118" i="18"/>
  <c r="AW118" i="18"/>
  <c r="AX118" i="18"/>
  <c r="AY118" i="18"/>
  <c r="AZ118" i="18"/>
  <c r="BA118" i="18"/>
  <c r="BB118" i="18"/>
  <c r="BC118" i="18"/>
  <c r="BD118" i="18"/>
  <c r="BE118" i="18"/>
  <c r="BF118" i="18"/>
  <c r="BG118" i="18"/>
  <c r="BH118" i="18"/>
  <c r="BI118" i="18"/>
  <c r="BJ118" i="18"/>
  <c r="BK118" i="18"/>
  <c r="BL118" i="18"/>
  <c r="BM118" i="18"/>
  <c r="BN118" i="18"/>
  <c r="BO118" i="18"/>
  <c r="BP118" i="18"/>
  <c r="BQ118" i="18"/>
  <c r="BR118" i="18"/>
  <c r="BS118" i="18"/>
  <c r="BT118" i="18"/>
  <c r="BU118" i="18"/>
  <c r="BV118" i="18"/>
  <c r="BW118" i="18"/>
  <c r="BX118" i="18"/>
  <c r="BY118" i="18"/>
  <c r="BZ118" i="18"/>
  <c r="CA118" i="18"/>
  <c r="CB118" i="18"/>
  <c r="CC118" i="18"/>
  <c r="CD118" i="18"/>
  <c r="CE118" i="18"/>
  <c r="CF118" i="18"/>
  <c r="CG118" i="18"/>
  <c r="CH118" i="18"/>
  <c r="CI118" i="18"/>
  <c r="CJ118" i="18"/>
  <c r="CK118" i="18"/>
  <c r="CL118" i="18"/>
  <c r="CM118" i="18"/>
  <c r="CN118" i="18"/>
  <c r="CO118" i="18"/>
  <c r="CP118" i="18"/>
  <c r="CQ118" i="18"/>
  <c r="CR118" i="18"/>
  <c r="CS118" i="18"/>
  <c r="CT118" i="18"/>
  <c r="F119" i="18"/>
  <c r="G119" i="18"/>
  <c r="H119" i="18"/>
  <c r="I119" i="18"/>
  <c r="J119" i="18"/>
  <c r="K119" i="18"/>
  <c r="L119" i="18"/>
  <c r="M119" i="18"/>
  <c r="N119" i="18"/>
  <c r="O119" i="18"/>
  <c r="P119" i="18"/>
  <c r="Q119" i="18"/>
  <c r="R119" i="18"/>
  <c r="S119" i="18"/>
  <c r="T119" i="18"/>
  <c r="U119" i="18"/>
  <c r="V119" i="18"/>
  <c r="W119" i="18"/>
  <c r="X119" i="18"/>
  <c r="Y119" i="18"/>
  <c r="Z119" i="18"/>
  <c r="AA119" i="18"/>
  <c r="AB119" i="18"/>
  <c r="AC119" i="18"/>
  <c r="AD119" i="18"/>
  <c r="AE119" i="18"/>
  <c r="AF119" i="18"/>
  <c r="AG119" i="18"/>
  <c r="AH119" i="18"/>
  <c r="AI119" i="18"/>
  <c r="AJ119" i="18"/>
  <c r="AK119" i="18"/>
  <c r="AL119" i="18"/>
  <c r="AM119" i="18"/>
  <c r="AN119" i="18"/>
  <c r="AO119" i="18"/>
  <c r="AP119" i="18"/>
  <c r="AQ119" i="18"/>
  <c r="AR119" i="18"/>
  <c r="AS119" i="18"/>
  <c r="AT119" i="18"/>
  <c r="AU119" i="18"/>
  <c r="AV119" i="18"/>
  <c r="AW119" i="18"/>
  <c r="AX119" i="18"/>
  <c r="AY119" i="18"/>
  <c r="AZ119" i="18"/>
  <c r="BA119" i="18"/>
  <c r="BB119" i="18"/>
  <c r="BC119" i="18"/>
  <c r="BD119" i="18"/>
  <c r="BE119" i="18"/>
  <c r="BF119" i="18"/>
  <c r="BG119" i="18"/>
  <c r="BH119" i="18"/>
  <c r="BI119" i="18"/>
  <c r="BJ119" i="18"/>
  <c r="BK119" i="18"/>
  <c r="BL119" i="18"/>
  <c r="BM119" i="18"/>
  <c r="BN119" i="18"/>
  <c r="BO119" i="18"/>
  <c r="BP119" i="18"/>
  <c r="BQ119" i="18"/>
  <c r="BR119" i="18"/>
  <c r="BS119" i="18"/>
  <c r="BT119" i="18"/>
  <c r="BU119" i="18"/>
  <c r="BV119" i="18"/>
  <c r="BW119" i="18"/>
  <c r="BX119" i="18"/>
  <c r="BY119" i="18"/>
  <c r="BZ119" i="18"/>
  <c r="CA119" i="18"/>
  <c r="CB119" i="18"/>
  <c r="CC119" i="18"/>
  <c r="CD119" i="18"/>
  <c r="CE119" i="18"/>
  <c r="CF119" i="18"/>
  <c r="CG119" i="18"/>
  <c r="CH119" i="18"/>
  <c r="CI119" i="18"/>
  <c r="CJ119" i="18"/>
  <c r="CK119" i="18"/>
  <c r="CL119" i="18"/>
  <c r="CM119" i="18"/>
  <c r="CN119" i="18"/>
  <c r="CO119" i="18"/>
  <c r="CP119" i="18"/>
  <c r="CQ119" i="18"/>
  <c r="CR119" i="18"/>
  <c r="CS119" i="18"/>
  <c r="CT119" i="18"/>
  <c r="F120" i="18"/>
  <c r="G120" i="18"/>
  <c r="H120" i="18"/>
  <c r="I120" i="18"/>
  <c r="J120" i="18"/>
  <c r="K120" i="18"/>
  <c r="L120" i="18"/>
  <c r="M120" i="18"/>
  <c r="N120" i="18"/>
  <c r="O120" i="18"/>
  <c r="P120" i="18"/>
  <c r="Q120" i="18"/>
  <c r="R120" i="18"/>
  <c r="S120" i="18"/>
  <c r="T120" i="18"/>
  <c r="U120" i="18"/>
  <c r="V120" i="18"/>
  <c r="W120" i="18"/>
  <c r="X120" i="18"/>
  <c r="Y120" i="18"/>
  <c r="Z120" i="18"/>
  <c r="AA120" i="18"/>
  <c r="AB120" i="18"/>
  <c r="AC120" i="18"/>
  <c r="AD120" i="18"/>
  <c r="AE120" i="18"/>
  <c r="AF120" i="18"/>
  <c r="AG120" i="18"/>
  <c r="AH120" i="18"/>
  <c r="AI120" i="18"/>
  <c r="AJ120" i="18"/>
  <c r="AK120" i="18"/>
  <c r="AL120" i="18"/>
  <c r="AM120" i="18"/>
  <c r="AN120" i="18"/>
  <c r="AO120" i="18"/>
  <c r="AP120" i="18"/>
  <c r="AQ120" i="18"/>
  <c r="AR120" i="18"/>
  <c r="AS120" i="18"/>
  <c r="AT120" i="18"/>
  <c r="AU120" i="18"/>
  <c r="AV120" i="18"/>
  <c r="AW120" i="18"/>
  <c r="AX120" i="18"/>
  <c r="AY120" i="18"/>
  <c r="AZ120" i="18"/>
  <c r="BA120" i="18"/>
  <c r="BB120" i="18"/>
  <c r="BC120" i="18"/>
  <c r="BD120" i="18"/>
  <c r="BE120" i="18"/>
  <c r="BF120" i="18"/>
  <c r="BG120" i="18"/>
  <c r="BH120" i="18"/>
  <c r="BI120" i="18"/>
  <c r="BJ120" i="18"/>
  <c r="BK120" i="18"/>
  <c r="BL120" i="18"/>
  <c r="BM120" i="18"/>
  <c r="BN120" i="18"/>
  <c r="BO120" i="18"/>
  <c r="BP120" i="18"/>
  <c r="BQ120" i="18"/>
  <c r="BR120" i="18"/>
  <c r="BS120" i="18"/>
  <c r="BT120" i="18"/>
  <c r="BU120" i="18"/>
  <c r="BV120" i="18"/>
  <c r="BW120" i="18"/>
  <c r="BX120" i="18"/>
  <c r="BY120" i="18"/>
  <c r="BZ120" i="18"/>
  <c r="CA120" i="18"/>
  <c r="CB120" i="18"/>
  <c r="CC120" i="18"/>
  <c r="CD120" i="18"/>
  <c r="CE120" i="18"/>
  <c r="CF120" i="18"/>
  <c r="CG120" i="18"/>
  <c r="CH120" i="18"/>
  <c r="CI120" i="18"/>
  <c r="CJ120" i="18"/>
  <c r="CK120" i="18"/>
  <c r="CL120" i="18"/>
  <c r="CM120" i="18"/>
  <c r="CN120" i="18"/>
  <c r="CO120" i="18"/>
  <c r="CP120" i="18"/>
  <c r="CQ120" i="18"/>
  <c r="CR120" i="18"/>
  <c r="CS120" i="18"/>
  <c r="CT120" i="18"/>
  <c r="F121" i="18"/>
  <c r="G121" i="18"/>
  <c r="H121" i="18"/>
  <c r="I121" i="18"/>
  <c r="J121" i="18"/>
  <c r="K121" i="18"/>
  <c r="L121" i="18"/>
  <c r="M121" i="18"/>
  <c r="N121" i="18"/>
  <c r="O121" i="18"/>
  <c r="P121" i="18"/>
  <c r="Q121" i="18"/>
  <c r="R121" i="18"/>
  <c r="S121" i="18"/>
  <c r="T121" i="18"/>
  <c r="U121" i="18"/>
  <c r="V121" i="18"/>
  <c r="W121" i="18"/>
  <c r="X121" i="18"/>
  <c r="Y121" i="18"/>
  <c r="Z121" i="18"/>
  <c r="AA121" i="18"/>
  <c r="AB121" i="18"/>
  <c r="AC121" i="18"/>
  <c r="AD121" i="18"/>
  <c r="AE121" i="18"/>
  <c r="AF121" i="18"/>
  <c r="AG121" i="18"/>
  <c r="AH121" i="18"/>
  <c r="AI121" i="18"/>
  <c r="AJ121" i="18"/>
  <c r="AK121" i="18"/>
  <c r="AL121" i="18"/>
  <c r="AM121" i="18"/>
  <c r="AN121" i="18"/>
  <c r="AO121" i="18"/>
  <c r="AP121" i="18"/>
  <c r="AQ121" i="18"/>
  <c r="AR121" i="18"/>
  <c r="AS121" i="18"/>
  <c r="AT121" i="18"/>
  <c r="AU121" i="18"/>
  <c r="AV121" i="18"/>
  <c r="AW121" i="18"/>
  <c r="AX121" i="18"/>
  <c r="AY121" i="18"/>
  <c r="AZ121" i="18"/>
  <c r="BA121" i="18"/>
  <c r="BB121" i="18"/>
  <c r="BC121" i="18"/>
  <c r="BD121" i="18"/>
  <c r="BE121" i="18"/>
  <c r="BF121" i="18"/>
  <c r="BG121" i="18"/>
  <c r="BH121" i="18"/>
  <c r="BI121" i="18"/>
  <c r="BJ121" i="18"/>
  <c r="BK121" i="18"/>
  <c r="BL121" i="18"/>
  <c r="BM121" i="18"/>
  <c r="BN121" i="18"/>
  <c r="BO121" i="18"/>
  <c r="BP121" i="18"/>
  <c r="BQ121" i="18"/>
  <c r="BR121" i="18"/>
  <c r="BS121" i="18"/>
  <c r="BT121" i="18"/>
  <c r="BU121" i="18"/>
  <c r="BV121" i="18"/>
  <c r="BW121" i="18"/>
  <c r="BX121" i="18"/>
  <c r="BY121" i="18"/>
  <c r="BZ121" i="18"/>
  <c r="CA121" i="18"/>
  <c r="CB121" i="18"/>
  <c r="CC121" i="18"/>
  <c r="CD121" i="18"/>
  <c r="CE121" i="18"/>
  <c r="CF121" i="18"/>
  <c r="CG121" i="18"/>
  <c r="CH121" i="18"/>
  <c r="CI121" i="18"/>
  <c r="CJ121" i="18"/>
  <c r="CK121" i="18"/>
  <c r="CL121" i="18"/>
  <c r="CM121" i="18"/>
  <c r="CN121" i="18"/>
  <c r="CO121" i="18"/>
  <c r="CP121" i="18"/>
  <c r="CQ121" i="18"/>
  <c r="CR121" i="18"/>
  <c r="CS121" i="18"/>
  <c r="CT121" i="18"/>
  <c r="F122" i="18"/>
  <c r="G122" i="18"/>
  <c r="H122" i="18"/>
  <c r="I122" i="18"/>
  <c r="J122" i="18"/>
  <c r="K122" i="18"/>
  <c r="L122" i="18"/>
  <c r="M122" i="18"/>
  <c r="N122" i="18"/>
  <c r="O122" i="18"/>
  <c r="P122" i="18"/>
  <c r="Q122" i="18"/>
  <c r="R122" i="18"/>
  <c r="S122" i="18"/>
  <c r="T122" i="18"/>
  <c r="U122" i="18"/>
  <c r="V122" i="18"/>
  <c r="W122" i="18"/>
  <c r="X122" i="18"/>
  <c r="Y122" i="18"/>
  <c r="Z122" i="18"/>
  <c r="AA122" i="18"/>
  <c r="AB122" i="18"/>
  <c r="AC122" i="18"/>
  <c r="AD122" i="18"/>
  <c r="AE122" i="18"/>
  <c r="AF122" i="18"/>
  <c r="AG122" i="18"/>
  <c r="AH122" i="18"/>
  <c r="AI122" i="18"/>
  <c r="AJ122" i="18"/>
  <c r="AK122" i="18"/>
  <c r="AL122" i="18"/>
  <c r="AM122" i="18"/>
  <c r="AN122" i="18"/>
  <c r="AO122" i="18"/>
  <c r="AP122" i="18"/>
  <c r="AQ122" i="18"/>
  <c r="AR122" i="18"/>
  <c r="AS122" i="18"/>
  <c r="AT122" i="18"/>
  <c r="AU122" i="18"/>
  <c r="AV122" i="18"/>
  <c r="AW122" i="18"/>
  <c r="AX122" i="18"/>
  <c r="AY122" i="18"/>
  <c r="AZ122" i="18"/>
  <c r="BA122" i="18"/>
  <c r="BB122" i="18"/>
  <c r="BC122" i="18"/>
  <c r="BD122" i="18"/>
  <c r="BE122" i="18"/>
  <c r="BF122" i="18"/>
  <c r="BG122" i="18"/>
  <c r="BH122" i="18"/>
  <c r="BI122" i="18"/>
  <c r="BJ122" i="18"/>
  <c r="BK122" i="18"/>
  <c r="BL122" i="18"/>
  <c r="BM122" i="18"/>
  <c r="BN122" i="18"/>
  <c r="BO122" i="18"/>
  <c r="BP122" i="18"/>
  <c r="BQ122" i="18"/>
  <c r="BR122" i="18"/>
  <c r="BS122" i="18"/>
  <c r="BT122" i="18"/>
  <c r="BU122" i="18"/>
  <c r="BV122" i="18"/>
  <c r="BW122" i="18"/>
  <c r="BX122" i="18"/>
  <c r="BY122" i="18"/>
  <c r="BZ122" i="18"/>
  <c r="CA122" i="18"/>
  <c r="CB122" i="18"/>
  <c r="CC122" i="18"/>
  <c r="CD122" i="18"/>
  <c r="CE122" i="18"/>
  <c r="CF122" i="18"/>
  <c r="CG122" i="18"/>
  <c r="CH122" i="18"/>
  <c r="CI122" i="18"/>
  <c r="CJ122" i="18"/>
  <c r="CK122" i="18"/>
  <c r="CL122" i="18"/>
  <c r="CM122" i="18"/>
  <c r="CN122" i="18"/>
  <c r="CO122" i="18"/>
  <c r="CP122" i="18"/>
  <c r="CQ122" i="18"/>
  <c r="CR122" i="18"/>
  <c r="CS122" i="18"/>
  <c r="CT122" i="18"/>
  <c r="F123" i="18"/>
  <c r="G123" i="18"/>
  <c r="H123" i="18"/>
  <c r="I123" i="18"/>
  <c r="J123" i="18"/>
  <c r="K123" i="18"/>
  <c r="L123" i="18"/>
  <c r="M123" i="18"/>
  <c r="N123" i="18"/>
  <c r="O123" i="18"/>
  <c r="P123" i="18"/>
  <c r="Q123" i="18"/>
  <c r="R123" i="18"/>
  <c r="S123" i="18"/>
  <c r="T123" i="18"/>
  <c r="U123" i="18"/>
  <c r="V123" i="18"/>
  <c r="W123" i="18"/>
  <c r="X123" i="18"/>
  <c r="Y123" i="18"/>
  <c r="Z123" i="18"/>
  <c r="AA123" i="18"/>
  <c r="AB123" i="18"/>
  <c r="AC123" i="18"/>
  <c r="AD123" i="18"/>
  <c r="AE123" i="18"/>
  <c r="AF123" i="18"/>
  <c r="AG123" i="18"/>
  <c r="AH123" i="18"/>
  <c r="AI123" i="18"/>
  <c r="AJ123" i="18"/>
  <c r="AK123" i="18"/>
  <c r="AL123" i="18"/>
  <c r="AM123" i="18"/>
  <c r="AN123" i="18"/>
  <c r="AO123" i="18"/>
  <c r="AP123" i="18"/>
  <c r="AQ123" i="18"/>
  <c r="AR123" i="18"/>
  <c r="AS123" i="18"/>
  <c r="AT123" i="18"/>
  <c r="AU123" i="18"/>
  <c r="AV123" i="18"/>
  <c r="AW123" i="18"/>
  <c r="AX123" i="18"/>
  <c r="AY123" i="18"/>
  <c r="AZ123" i="18"/>
  <c r="BA123" i="18"/>
  <c r="BB123" i="18"/>
  <c r="BC123" i="18"/>
  <c r="BD123" i="18"/>
  <c r="BE123" i="18"/>
  <c r="BF123" i="18"/>
  <c r="BG123" i="18"/>
  <c r="BH123" i="18"/>
  <c r="BI123" i="18"/>
  <c r="BJ123" i="18"/>
  <c r="BK123" i="18"/>
  <c r="BL123" i="18"/>
  <c r="BM123" i="18"/>
  <c r="BN123" i="18"/>
  <c r="BO123" i="18"/>
  <c r="BP123" i="18"/>
  <c r="BQ123" i="18"/>
  <c r="BR123" i="18"/>
  <c r="BS123" i="18"/>
  <c r="BT123" i="18"/>
  <c r="BU123" i="18"/>
  <c r="BV123" i="18"/>
  <c r="BW123" i="18"/>
  <c r="BX123" i="18"/>
  <c r="BY123" i="18"/>
  <c r="BZ123" i="18"/>
  <c r="CA123" i="18"/>
  <c r="CB123" i="18"/>
  <c r="CC123" i="18"/>
  <c r="CD123" i="18"/>
  <c r="CE123" i="18"/>
  <c r="CF123" i="18"/>
  <c r="CG123" i="18"/>
  <c r="CH123" i="18"/>
  <c r="CI123" i="18"/>
  <c r="CJ123" i="18"/>
  <c r="CK123" i="18"/>
  <c r="CL123" i="18"/>
  <c r="CM123" i="18"/>
  <c r="CN123" i="18"/>
  <c r="CO123" i="18"/>
  <c r="CP123" i="18"/>
  <c r="CQ123" i="18"/>
  <c r="CR123" i="18"/>
  <c r="CS123" i="18"/>
  <c r="CT123" i="18"/>
  <c r="F124" i="18"/>
  <c r="G124" i="18"/>
  <c r="H124" i="18"/>
  <c r="I124" i="18"/>
  <c r="J124" i="18"/>
  <c r="K124" i="18"/>
  <c r="L124" i="18"/>
  <c r="M124" i="18"/>
  <c r="N124" i="18"/>
  <c r="O124" i="18"/>
  <c r="P124" i="18"/>
  <c r="Q124" i="18"/>
  <c r="R124" i="18"/>
  <c r="S124" i="18"/>
  <c r="T124" i="18"/>
  <c r="U124" i="18"/>
  <c r="V124" i="18"/>
  <c r="W124" i="18"/>
  <c r="X124" i="18"/>
  <c r="Y124" i="18"/>
  <c r="Z124" i="18"/>
  <c r="AA124" i="18"/>
  <c r="AB124" i="18"/>
  <c r="AC124" i="18"/>
  <c r="AD124" i="18"/>
  <c r="AE124" i="18"/>
  <c r="AF124" i="18"/>
  <c r="AG124" i="18"/>
  <c r="AH124" i="18"/>
  <c r="AI124" i="18"/>
  <c r="AJ124" i="18"/>
  <c r="AK124" i="18"/>
  <c r="AL124" i="18"/>
  <c r="AM124" i="18"/>
  <c r="AN124" i="18"/>
  <c r="AO124" i="18"/>
  <c r="AP124" i="18"/>
  <c r="AQ124" i="18"/>
  <c r="AR124" i="18"/>
  <c r="AS124" i="18"/>
  <c r="AT124" i="18"/>
  <c r="AU124" i="18"/>
  <c r="AV124" i="18"/>
  <c r="AW124" i="18"/>
  <c r="AX124" i="18"/>
  <c r="AY124" i="18"/>
  <c r="AZ124" i="18"/>
  <c r="BA124" i="18"/>
  <c r="BB124" i="18"/>
  <c r="BC124" i="18"/>
  <c r="BD124" i="18"/>
  <c r="BE124" i="18"/>
  <c r="BF124" i="18"/>
  <c r="BG124" i="18"/>
  <c r="BH124" i="18"/>
  <c r="BI124" i="18"/>
  <c r="BJ124" i="18"/>
  <c r="BK124" i="18"/>
  <c r="BL124" i="18"/>
  <c r="BM124" i="18"/>
  <c r="BN124" i="18"/>
  <c r="BO124" i="18"/>
  <c r="BP124" i="18"/>
  <c r="BQ124" i="18"/>
  <c r="BR124" i="18"/>
  <c r="BS124" i="18"/>
  <c r="BT124" i="18"/>
  <c r="BU124" i="18"/>
  <c r="BV124" i="18"/>
  <c r="BW124" i="18"/>
  <c r="BX124" i="18"/>
  <c r="BY124" i="18"/>
  <c r="BZ124" i="18"/>
  <c r="CA124" i="18"/>
  <c r="CB124" i="18"/>
  <c r="CC124" i="18"/>
  <c r="CD124" i="18"/>
  <c r="CE124" i="18"/>
  <c r="CF124" i="18"/>
  <c r="CG124" i="18"/>
  <c r="CH124" i="18"/>
  <c r="CI124" i="18"/>
  <c r="CJ124" i="18"/>
  <c r="CK124" i="18"/>
  <c r="CL124" i="18"/>
  <c r="CM124" i="18"/>
  <c r="CN124" i="18"/>
  <c r="CO124" i="18"/>
  <c r="CP124" i="18"/>
  <c r="CQ124" i="18"/>
  <c r="CR124" i="18"/>
  <c r="CS124" i="18"/>
  <c r="CT124" i="18"/>
  <c r="F118" i="19"/>
  <c r="G118" i="19"/>
  <c r="H118" i="19"/>
  <c r="I118" i="19"/>
  <c r="J118" i="19"/>
  <c r="K118" i="19"/>
  <c r="L118" i="19"/>
  <c r="M118" i="19"/>
  <c r="N118" i="19"/>
  <c r="O118" i="19"/>
  <c r="P118" i="19"/>
  <c r="Q118" i="19"/>
  <c r="R118" i="19"/>
  <c r="S118" i="19"/>
  <c r="T118" i="19"/>
  <c r="U118" i="19"/>
  <c r="V118" i="19"/>
  <c r="W118" i="19"/>
  <c r="X118" i="19"/>
  <c r="Y118" i="19"/>
  <c r="Z118" i="19"/>
  <c r="AA118" i="19"/>
  <c r="AB118" i="19"/>
  <c r="AC118" i="19"/>
  <c r="AD118" i="19"/>
  <c r="AE118" i="19"/>
  <c r="AF118" i="19"/>
  <c r="AG118" i="19"/>
  <c r="AH118" i="19"/>
  <c r="AI118" i="19"/>
  <c r="AJ118" i="19"/>
  <c r="AK118" i="19"/>
  <c r="AL118" i="19"/>
  <c r="AM118" i="19"/>
  <c r="AN118" i="19"/>
  <c r="AO118" i="19"/>
  <c r="AP118" i="19"/>
  <c r="AQ118" i="19"/>
  <c r="AR118" i="19"/>
  <c r="AS118" i="19"/>
  <c r="AT118" i="19"/>
  <c r="AU118" i="19"/>
  <c r="AV118" i="19"/>
  <c r="AW118" i="19"/>
  <c r="AX118" i="19"/>
  <c r="AY118" i="19"/>
  <c r="AZ118" i="19"/>
  <c r="BA118" i="19"/>
  <c r="BB118" i="19"/>
  <c r="BC118" i="19"/>
  <c r="BD118" i="19"/>
  <c r="BE118" i="19"/>
  <c r="BF118" i="19"/>
  <c r="BG118" i="19"/>
  <c r="BH118" i="19"/>
  <c r="BI118" i="19"/>
  <c r="BJ118" i="19"/>
  <c r="BK118" i="19"/>
  <c r="BL118" i="19"/>
  <c r="BM118" i="19"/>
  <c r="BN118" i="19"/>
  <c r="BO118" i="19"/>
  <c r="BP118" i="19"/>
  <c r="BQ118" i="19"/>
  <c r="BR118" i="19"/>
  <c r="BS118" i="19"/>
  <c r="BT118" i="19"/>
  <c r="BU118" i="19"/>
  <c r="BV118" i="19"/>
  <c r="BW118" i="19"/>
  <c r="BX118" i="19"/>
  <c r="BY118" i="19"/>
  <c r="BZ118" i="19"/>
  <c r="CA118" i="19"/>
  <c r="CB118" i="19"/>
  <c r="CC118" i="19"/>
  <c r="CD118" i="19"/>
  <c r="CE118" i="19"/>
  <c r="CF118" i="19"/>
  <c r="CG118" i="19"/>
  <c r="CH118" i="19"/>
  <c r="CI118" i="19"/>
  <c r="CJ118" i="19"/>
  <c r="CK118" i="19"/>
  <c r="CL118" i="19"/>
  <c r="CM118" i="19"/>
  <c r="CN118" i="19"/>
  <c r="CO118" i="19"/>
  <c r="CP118" i="19"/>
  <c r="CQ118" i="19"/>
  <c r="CR118" i="19"/>
  <c r="CS118" i="19"/>
  <c r="CT118" i="19"/>
  <c r="F119" i="19"/>
  <c r="G119" i="19"/>
  <c r="H119" i="19"/>
  <c r="I119" i="19"/>
  <c r="J119" i="19"/>
  <c r="K119" i="19"/>
  <c r="L119" i="19"/>
  <c r="M119" i="19"/>
  <c r="N119" i="19"/>
  <c r="O119" i="19"/>
  <c r="P119" i="19"/>
  <c r="Q119" i="19"/>
  <c r="R119" i="19"/>
  <c r="S119" i="19"/>
  <c r="T119" i="19"/>
  <c r="U119" i="19"/>
  <c r="V119" i="19"/>
  <c r="W119" i="19"/>
  <c r="X119" i="19"/>
  <c r="Y119" i="19"/>
  <c r="Z119" i="19"/>
  <c r="AA119" i="19"/>
  <c r="AB119" i="19"/>
  <c r="AC119" i="19"/>
  <c r="AD119" i="19"/>
  <c r="AE119" i="19"/>
  <c r="AF119" i="19"/>
  <c r="AG119" i="19"/>
  <c r="AH119" i="19"/>
  <c r="AI119" i="19"/>
  <c r="AJ119" i="19"/>
  <c r="AK119" i="19"/>
  <c r="AL119" i="19"/>
  <c r="AM119" i="19"/>
  <c r="AN119" i="19"/>
  <c r="AO119" i="19"/>
  <c r="AP119" i="19"/>
  <c r="AQ119" i="19"/>
  <c r="AR119" i="19"/>
  <c r="AS119" i="19"/>
  <c r="AT119" i="19"/>
  <c r="AU119" i="19"/>
  <c r="AV119" i="19"/>
  <c r="AW119" i="19"/>
  <c r="AX119" i="19"/>
  <c r="AY119" i="19"/>
  <c r="AZ119" i="19"/>
  <c r="BA119" i="19"/>
  <c r="BB119" i="19"/>
  <c r="BC119" i="19"/>
  <c r="BD119" i="19"/>
  <c r="BE119" i="19"/>
  <c r="BF119" i="19"/>
  <c r="BG119" i="19"/>
  <c r="BH119" i="19"/>
  <c r="BI119" i="19"/>
  <c r="BJ119" i="19"/>
  <c r="BK119" i="19"/>
  <c r="BL119" i="19"/>
  <c r="BM119" i="19"/>
  <c r="BN119" i="19"/>
  <c r="BO119" i="19"/>
  <c r="BP119" i="19"/>
  <c r="BQ119" i="19"/>
  <c r="BR119" i="19"/>
  <c r="BS119" i="19"/>
  <c r="BT119" i="19"/>
  <c r="BU119" i="19"/>
  <c r="BV119" i="19"/>
  <c r="BW119" i="19"/>
  <c r="BX119" i="19"/>
  <c r="BY119" i="19"/>
  <c r="BZ119" i="19"/>
  <c r="CA119" i="19"/>
  <c r="CB119" i="19"/>
  <c r="CC119" i="19"/>
  <c r="CD119" i="19"/>
  <c r="CE119" i="19"/>
  <c r="CF119" i="19"/>
  <c r="CG119" i="19"/>
  <c r="CH119" i="19"/>
  <c r="CI119" i="19"/>
  <c r="CJ119" i="19"/>
  <c r="CK119" i="19"/>
  <c r="CL119" i="19"/>
  <c r="CM119" i="19"/>
  <c r="CN119" i="19"/>
  <c r="CO119" i="19"/>
  <c r="CP119" i="19"/>
  <c r="CQ119" i="19"/>
  <c r="CR119" i="19"/>
  <c r="CS119" i="19"/>
  <c r="CT119" i="19"/>
  <c r="F120" i="19"/>
  <c r="G120" i="19"/>
  <c r="H120" i="19"/>
  <c r="I120" i="19"/>
  <c r="J120" i="19"/>
  <c r="K120" i="19"/>
  <c r="L120" i="19"/>
  <c r="M120" i="19"/>
  <c r="N120" i="19"/>
  <c r="O120" i="19"/>
  <c r="P120" i="19"/>
  <c r="Q120" i="19"/>
  <c r="R120" i="19"/>
  <c r="S120" i="19"/>
  <c r="T120" i="19"/>
  <c r="U120" i="19"/>
  <c r="V120" i="19"/>
  <c r="W120" i="19"/>
  <c r="X120" i="19"/>
  <c r="Y120" i="19"/>
  <c r="Z120" i="19"/>
  <c r="AA120" i="19"/>
  <c r="AB120" i="19"/>
  <c r="AC120" i="19"/>
  <c r="AD120" i="19"/>
  <c r="AE120" i="19"/>
  <c r="AF120" i="19"/>
  <c r="AG120" i="19"/>
  <c r="AH120" i="19"/>
  <c r="AI120" i="19"/>
  <c r="AJ120" i="19"/>
  <c r="AK120" i="19"/>
  <c r="AL120" i="19"/>
  <c r="AM120" i="19"/>
  <c r="AN120" i="19"/>
  <c r="AO120" i="19"/>
  <c r="AP120" i="19"/>
  <c r="AQ120" i="19"/>
  <c r="AR120" i="19"/>
  <c r="AS120" i="19"/>
  <c r="AT120" i="19"/>
  <c r="AU120" i="19"/>
  <c r="AV120" i="19"/>
  <c r="AW120" i="19"/>
  <c r="AX120" i="19"/>
  <c r="AY120" i="19"/>
  <c r="AZ120" i="19"/>
  <c r="BA120" i="19"/>
  <c r="BB120" i="19"/>
  <c r="BC120" i="19"/>
  <c r="BD120" i="19"/>
  <c r="BE120" i="19"/>
  <c r="BF120" i="19"/>
  <c r="BG120" i="19"/>
  <c r="BH120" i="19"/>
  <c r="BI120" i="19"/>
  <c r="BJ120" i="19"/>
  <c r="BK120" i="19"/>
  <c r="BL120" i="19"/>
  <c r="BM120" i="19"/>
  <c r="BN120" i="19"/>
  <c r="BO120" i="19"/>
  <c r="BP120" i="19"/>
  <c r="BQ120" i="19"/>
  <c r="BR120" i="19"/>
  <c r="BS120" i="19"/>
  <c r="BT120" i="19"/>
  <c r="BU120" i="19"/>
  <c r="BV120" i="19"/>
  <c r="BW120" i="19"/>
  <c r="BX120" i="19"/>
  <c r="BY120" i="19"/>
  <c r="BZ120" i="19"/>
  <c r="CA120" i="19"/>
  <c r="CB120" i="19"/>
  <c r="CC120" i="19"/>
  <c r="CD120" i="19"/>
  <c r="CE120" i="19"/>
  <c r="CF120" i="19"/>
  <c r="CG120" i="19"/>
  <c r="CH120" i="19"/>
  <c r="CI120" i="19"/>
  <c r="CJ120" i="19"/>
  <c r="CK120" i="19"/>
  <c r="CL120" i="19"/>
  <c r="CM120" i="19"/>
  <c r="CN120" i="19"/>
  <c r="CO120" i="19"/>
  <c r="CP120" i="19"/>
  <c r="CQ120" i="19"/>
  <c r="CR120" i="19"/>
  <c r="CS120" i="19"/>
  <c r="CT120" i="19"/>
  <c r="F121" i="19"/>
  <c r="G121" i="19"/>
  <c r="H121" i="19"/>
  <c r="I121" i="19"/>
  <c r="J121" i="19"/>
  <c r="K121" i="19"/>
  <c r="L121" i="19"/>
  <c r="M121" i="19"/>
  <c r="N121" i="19"/>
  <c r="O121" i="19"/>
  <c r="P121" i="19"/>
  <c r="Q121" i="19"/>
  <c r="R121" i="19"/>
  <c r="S121" i="19"/>
  <c r="T121" i="19"/>
  <c r="U121" i="19"/>
  <c r="V121" i="19"/>
  <c r="W121" i="19"/>
  <c r="X121" i="19"/>
  <c r="Y121" i="19"/>
  <c r="Z121" i="19"/>
  <c r="AA121" i="19"/>
  <c r="AB121" i="19"/>
  <c r="AC121" i="19"/>
  <c r="AD121" i="19"/>
  <c r="AE121" i="19"/>
  <c r="AF121" i="19"/>
  <c r="AG121" i="19"/>
  <c r="AH121" i="19"/>
  <c r="AI121" i="19"/>
  <c r="AJ121" i="19"/>
  <c r="AK121" i="19"/>
  <c r="AL121" i="19"/>
  <c r="AM121" i="19"/>
  <c r="AN121" i="19"/>
  <c r="AO121" i="19"/>
  <c r="AP121" i="19"/>
  <c r="AQ121" i="19"/>
  <c r="AR121" i="19"/>
  <c r="AS121" i="19"/>
  <c r="AT121" i="19"/>
  <c r="AU121" i="19"/>
  <c r="AV121" i="19"/>
  <c r="AW121" i="19"/>
  <c r="AX121" i="19"/>
  <c r="AY121" i="19"/>
  <c r="AZ121" i="19"/>
  <c r="BA121" i="19"/>
  <c r="BB121" i="19"/>
  <c r="BC121" i="19"/>
  <c r="BD121" i="19"/>
  <c r="BE121" i="19"/>
  <c r="BF121" i="19"/>
  <c r="BG121" i="19"/>
  <c r="BH121" i="19"/>
  <c r="BI121" i="19"/>
  <c r="BJ121" i="19"/>
  <c r="BK121" i="19"/>
  <c r="BL121" i="19"/>
  <c r="BM121" i="19"/>
  <c r="BN121" i="19"/>
  <c r="BO121" i="19"/>
  <c r="BP121" i="19"/>
  <c r="BQ121" i="19"/>
  <c r="BR121" i="19"/>
  <c r="BS121" i="19"/>
  <c r="BT121" i="19"/>
  <c r="BU121" i="19"/>
  <c r="BV121" i="19"/>
  <c r="BW121" i="19"/>
  <c r="BX121" i="19"/>
  <c r="BY121" i="19"/>
  <c r="BZ121" i="19"/>
  <c r="CA121" i="19"/>
  <c r="CB121" i="19"/>
  <c r="CC121" i="19"/>
  <c r="CD121" i="19"/>
  <c r="CE121" i="19"/>
  <c r="CF121" i="19"/>
  <c r="CG121" i="19"/>
  <c r="CH121" i="19"/>
  <c r="CI121" i="19"/>
  <c r="CJ121" i="19"/>
  <c r="CK121" i="19"/>
  <c r="CL121" i="19"/>
  <c r="CM121" i="19"/>
  <c r="CN121" i="19"/>
  <c r="CO121" i="19"/>
  <c r="CP121" i="19"/>
  <c r="CQ121" i="19"/>
  <c r="CR121" i="19"/>
  <c r="CS121" i="19"/>
  <c r="CT121" i="19"/>
  <c r="F122" i="19"/>
  <c r="G122" i="19"/>
  <c r="H122" i="19"/>
  <c r="I122" i="19"/>
  <c r="J122" i="19"/>
  <c r="K122" i="19"/>
  <c r="L122" i="19"/>
  <c r="M122" i="19"/>
  <c r="N122" i="19"/>
  <c r="O122" i="19"/>
  <c r="P122" i="19"/>
  <c r="Q122" i="19"/>
  <c r="R122" i="19"/>
  <c r="S122" i="19"/>
  <c r="T122" i="19"/>
  <c r="U122" i="19"/>
  <c r="V122" i="19"/>
  <c r="W122" i="19"/>
  <c r="X122" i="19"/>
  <c r="Y122" i="19"/>
  <c r="Z122" i="19"/>
  <c r="AA122" i="19"/>
  <c r="AB122" i="19"/>
  <c r="AC122" i="19"/>
  <c r="AD122" i="19"/>
  <c r="AE122" i="19"/>
  <c r="AF122" i="19"/>
  <c r="AG122" i="19"/>
  <c r="AH122" i="19"/>
  <c r="AI122" i="19"/>
  <c r="AJ122" i="19"/>
  <c r="AK122" i="19"/>
  <c r="AL122" i="19"/>
  <c r="AM122" i="19"/>
  <c r="AN122" i="19"/>
  <c r="AO122" i="19"/>
  <c r="AP122" i="19"/>
  <c r="AQ122" i="19"/>
  <c r="AR122" i="19"/>
  <c r="AS122" i="19"/>
  <c r="AT122" i="19"/>
  <c r="AU122" i="19"/>
  <c r="AV122" i="19"/>
  <c r="AW122" i="19"/>
  <c r="AX122" i="19"/>
  <c r="AY122" i="19"/>
  <c r="AZ122" i="19"/>
  <c r="BA122" i="19"/>
  <c r="BB122" i="19"/>
  <c r="BC122" i="19"/>
  <c r="BD122" i="19"/>
  <c r="BE122" i="19"/>
  <c r="BF122" i="19"/>
  <c r="BG122" i="19"/>
  <c r="BH122" i="19"/>
  <c r="BI122" i="19"/>
  <c r="BJ122" i="19"/>
  <c r="BK122" i="19"/>
  <c r="BL122" i="19"/>
  <c r="BM122" i="19"/>
  <c r="BN122" i="19"/>
  <c r="BO122" i="19"/>
  <c r="BP122" i="19"/>
  <c r="BQ122" i="19"/>
  <c r="BR122" i="19"/>
  <c r="BS122" i="19"/>
  <c r="BT122" i="19"/>
  <c r="BU122" i="19"/>
  <c r="BV122" i="19"/>
  <c r="BW122" i="19"/>
  <c r="BX122" i="19"/>
  <c r="BY122" i="19"/>
  <c r="BZ122" i="19"/>
  <c r="CA122" i="19"/>
  <c r="CB122" i="19"/>
  <c r="CC122" i="19"/>
  <c r="CD122" i="19"/>
  <c r="CE122" i="19"/>
  <c r="CF122" i="19"/>
  <c r="CG122" i="19"/>
  <c r="CH122" i="19"/>
  <c r="CI122" i="19"/>
  <c r="CJ122" i="19"/>
  <c r="CK122" i="19"/>
  <c r="CL122" i="19"/>
  <c r="CM122" i="19"/>
  <c r="CN122" i="19"/>
  <c r="CO122" i="19"/>
  <c r="CP122" i="19"/>
  <c r="CQ122" i="19"/>
  <c r="CR122" i="19"/>
  <c r="CS122" i="19"/>
  <c r="CT122" i="19"/>
  <c r="F123" i="19"/>
  <c r="G123" i="19"/>
  <c r="H123" i="19"/>
  <c r="I123" i="19"/>
  <c r="J123" i="19"/>
  <c r="K123" i="19"/>
  <c r="L123" i="19"/>
  <c r="M123" i="19"/>
  <c r="N123" i="19"/>
  <c r="O123" i="19"/>
  <c r="P123" i="19"/>
  <c r="Q123" i="19"/>
  <c r="R123" i="19"/>
  <c r="S123" i="19"/>
  <c r="T123" i="19"/>
  <c r="U123" i="19"/>
  <c r="V123" i="19"/>
  <c r="W123" i="19"/>
  <c r="X123" i="19"/>
  <c r="Y123" i="19"/>
  <c r="Z123" i="19"/>
  <c r="AA123" i="19"/>
  <c r="AB123" i="19"/>
  <c r="AC123" i="19"/>
  <c r="AD123" i="19"/>
  <c r="AE123" i="19"/>
  <c r="AF123" i="19"/>
  <c r="AG123" i="19"/>
  <c r="AH123" i="19"/>
  <c r="AI123" i="19"/>
  <c r="AJ123" i="19"/>
  <c r="AK123" i="19"/>
  <c r="AL123" i="19"/>
  <c r="AM123" i="19"/>
  <c r="AN123" i="19"/>
  <c r="AO123" i="19"/>
  <c r="AP123" i="19"/>
  <c r="AQ123" i="19"/>
  <c r="AR123" i="19"/>
  <c r="AS123" i="19"/>
  <c r="AT123" i="19"/>
  <c r="AU123" i="19"/>
  <c r="AV123" i="19"/>
  <c r="AW123" i="19"/>
  <c r="AX123" i="19"/>
  <c r="AY123" i="19"/>
  <c r="AZ123" i="19"/>
  <c r="BA123" i="19"/>
  <c r="BB123" i="19"/>
  <c r="BC123" i="19"/>
  <c r="BD123" i="19"/>
  <c r="BE123" i="19"/>
  <c r="BF123" i="19"/>
  <c r="BG123" i="19"/>
  <c r="BH123" i="19"/>
  <c r="BI123" i="19"/>
  <c r="BJ123" i="19"/>
  <c r="BK123" i="19"/>
  <c r="BL123" i="19"/>
  <c r="BM123" i="19"/>
  <c r="BN123" i="19"/>
  <c r="BO123" i="19"/>
  <c r="BP123" i="19"/>
  <c r="BQ123" i="19"/>
  <c r="BR123" i="19"/>
  <c r="BS123" i="19"/>
  <c r="BT123" i="19"/>
  <c r="BU123" i="19"/>
  <c r="BV123" i="19"/>
  <c r="BW123" i="19"/>
  <c r="BX123" i="19"/>
  <c r="BY123" i="19"/>
  <c r="BZ123" i="19"/>
  <c r="CA123" i="19"/>
  <c r="CB123" i="19"/>
  <c r="CC123" i="19"/>
  <c r="CD123" i="19"/>
  <c r="CE123" i="19"/>
  <c r="CF123" i="19"/>
  <c r="CG123" i="19"/>
  <c r="CH123" i="19"/>
  <c r="CI123" i="19"/>
  <c r="CJ123" i="19"/>
  <c r="CK123" i="19"/>
  <c r="CL123" i="19"/>
  <c r="CM123" i="19"/>
  <c r="CN123" i="19"/>
  <c r="CO123" i="19"/>
  <c r="CP123" i="19"/>
  <c r="CQ123" i="19"/>
  <c r="CR123" i="19"/>
  <c r="CS123" i="19"/>
  <c r="CT123" i="19"/>
  <c r="F124" i="19"/>
  <c r="G124" i="19"/>
  <c r="H124" i="19"/>
  <c r="I124" i="19"/>
  <c r="J124" i="19"/>
  <c r="K124" i="19"/>
  <c r="L124" i="19"/>
  <c r="M124" i="19"/>
  <c r="N124" i="19"/>
  <c r="O124" i="19"/>
  <c r="P124" i="19"/>
  <c r="Q124" i="19"/>
  <c r="R124" i="19"/>
  <c r="S124" i="19"/>
  <c r="T124" i="19"/>
  <c r="U124" i="19"/>
  <c r="V124" i="19"/>
  <c r="W124" i="19"/>
  <c r="X124" i="19"/>
  <c r="Y124" i="19"/>
  <c r="Z124" i="19"/>
  <c r="AA124" i="19"/>
  <c r="AB124" i="19"/>
  <c r="AC124" i="19"/>
  <c r="AD124" i="19"/>
  <c r="AE124" i="19"/>
  <c r="AF124" i="19"/>
  <c r="AG124" i="19"/>
  <c r="AH124" i="19"/>
  <c r="AI124" i="19"/>
  <c r="AJ124" i="19"/>
  <c r="AK124" i="19"/>
  <c r="AL124" i="19"/>
  <c r="AM124" i="19"/>
  <c r="AN124" i="19"/>
  <c r="AO124" i="19"/>
  <c r="AP124" i="19"/>
  <c r="AQ124" i="19"/>
  <c r="AR124" i="19"/>
  <c r="AS124" i="19"/>
  <c r="AT124" i="19"/>
  <c r="AU124" i="19"/>
  <c r="AV124" i="19"/>
  <c r="AW124" i="19"/>
  <c r="AX124" i="19"/>
  <c r="AY124" i="19"/>
  <c r="AZ124" i="19"/>
  <c r="BA124" i="19"/>
  <c r="BB124" i="19"/>
  <c r="BC124" i="19"/>
  <c r="BD124" i="19"/>
  <c r="BE124" i="19"/>
  <c r="BF124" i="19"/>
  <c r="BG124" i="19"/>
  <c r="BH124" i="19"/>
  <c r="BI124" i="19"/>
  <c r="BJ124" i="19"/>
  <c r="BK124" i="19"/>
  <c r="BL124" i="19"/>
  <c r="BM124" i="19"/>
  <c r="BN124" i="19"/>
  <c r="BO124" i="19"/>
  <c r="BP124" i="19"/>
  <c r="BQ124" i="19"/>
  <c r="BR124" i="19"/>
  <c r="BS124" i="19"/>
  <c r="BT124" i="19"/>
  <c r="BU124" i="19"/>
  <c r="BV124" i="19"/>
  <c r="BW124" i="19"/>
  <c r="BX124" i="19"/>
  <c r="BY124" i="19"/>
  <c r="BZ124" i="19"/>
  <c r="CA124" i="19"/>
  <c r="CB124" i="19"/>
  <c r="CC124" i="19"/>
  <c r="CD124" i="19"/>
  <c r="CE124" i="19"/>
  <c r="CF124" i="19"/>
  <c r="CG124" i="19"/>
  <c r="CH124" i="19"/>
  <c r="CI124" i="19"/>
  <c r="CJ124" i="19"/>
  <c r="CK124" i="19"/>
  <c r="CL124" i="19"/>
  <c r="CM124" i="19"/>
  <c r="CN124" i="19"/>
  <c r="CO124" i="19"/>
  <c r="CP124" i="19"/>
  <c r="CQ124" i="19"/>
  <c r="CR124" i="19"/>
  <c r="CS124" i="19"/>
  <c r="CT124" i="19"/>
  <c r="F118" i="20"/>
  <c r="G118" i="20"/>
  <c r="H118" i="20"/>
  <c r="I118" i="20"/>
  <c r="J118" i="20"/>
  <c r="K118" i="20"/>
  <c r="L118" i="20"/>
  <c r="M118" i="20"/>
  <c r="N118" i="20"/>
  <c r="O118" i="20"/>
  <c r="P118" i="20"/>
  <c r="Q118" i="20"/>
  <c r="R118" i="20"/>
  <c r="S118" i="20"/>
  <c r="T118" i="20"/>
  <c r="U118" i="20"/>
  <c r="V118" i="20"/>
  <c r="W118" i="20"/>
  <c r="X118" i="20"/>
  <c r="Y118" i="20"/>
  <c r="Z118" i="20"/>
  <c r="AA118" i="20"/>
  <c r="AB118" i="20"/>
  <c r="AC118" i="20"/>
  <c r="AD118" i="20"/>
  <c r="AE118" i="20"/>
  <c r="AF118" i="20"/>
  <c r="AG118" i="20"/>
  <c r="AH118" i="20"/>
  <c r="AI118" i="20"/>
  <c r="AJ118" i="20"/>
  <c r="AK118" i="20"/>
  <c r="AL118" i="20"/>
  <c r="AM118" i="20"/>
  <c r="AN118" i="20"/>
  <c r="AO118" i="20"/>
  <c r="AP118" i="20"/>
  <c r="AQ118" i="20"/>
  <c r="AR118" i="20"/>
  <c r="AS118" i="20"/>
  <c r="AT118" i="20"/>
  <c r="AU118" i="20"/>
  <c r="AV118" i="20"/>
  <c r="AW118" i="20"/>
  <c r="AX118" i="20"/>
  <c r="AY118" i="20"/>
  <c r="AZ118" i="20"/>
  <c r="BA118" i="20"/>
  <c r="BB118" i="20"/>
  <c r="BC118" i="20"/>
  <c r="BD118" i="20"/>
  <c r="BE118" i="20"/>
  <c r="BF118" i="20"/>
  <c r="BG118" i="20"/>
  <c r="BH118" i="20"/>
  <c r="BI118" i="20"/>
  <c r="BJ118" i="20"/>
  <c r="BK118" i="20"/>
  <c r="BL118" i="20"/>
  <c r="BM118" i="20"/>
  <c r="BN118" i="20"/>
  <c r="BO118" i="20"/>
  <c r="BP118" i="20"/>
  <c r="BQ118" i="20"/>
  <c r="BR118" i="20"/>
  <c r="BS118" i="20"/>
  <c r="BT118" i="20"/>
  <c r="BU118" i="20"/>
  <c r="BV118" i="20"/>
  <c r="BW118" i="20"/>
  <c r="BX118" i="20"/>
  <c r="BY118" i="20"/>
  <c r="BZ118" i="20"/>
  <c r="CA118" i="20"/>
  <c r="CB118" i="20"/>
  <c r="CC118" i="20"/>
  <c r="CD118" i="20"/>
  <c r="CE118" i="20"/>
  <c r="CF118" i="20"/>
  <c r="CG118" i="20"/>
  <c r="CH118" i="20"/>
  <c r="CI118" i="20"/>
  <c r="CJ118" i="20"/>
  <c r="CK118" i="20"/>
  <c r="CL118" i="20"/>
  <c r="CM118" i="20"/>
  <c r="CN118" i="20"/>
  <c r="CO118" i="20"/>
  <c r="CP118" i="20"/>
  <c r="CQ118" i="20"/>
  <c r="CR118" i="20"/>
  <c r="CS118" i="20"/>
  <c r="CT118" i="20"/>
  <c r="F119" i="20"/>
  <c r="G119" i="20"/>
  <c r="H119" i="20"/>
  <c r="I119" i="20"/>
  <c r="J119" i="20"/>
  <c r="K119" i="20"/>
  <c r="L119" i="20"/>
  <c r="M119" i="20"/>
  <c r="N119" i="20"/>
  <c r="O119" i="20"/>
  <c r="P119" i="20"/>
  <c r="Q119" i="20"/>
  <c r="R119" i="20"/>
  <c r="S119" i="20"/>
  <c r="T119" i="20"/>
  <c r="U119" i="20"/>
  <c r="V119" i="20"/>
  <c r="W119" i="20"/>
  <c r="X119" i="20"/>
  <c r="Y119" i="20"/>
  <c r="Z119" i="20"/>
  <c r="AA119" i="20"/>
  <c r="AB119" i="20"/>
  <c r="AC119" i="20"/>
  <c r="AD119" i="20"/>
  <c r="AE119" i="20"/>
  <c r="AF119" i="20"/>
  <c r="AG119" i="20"/>
  <c r="AH119" i="20"/>
  <c r="AI119" i="20"/>
  <c r="AJ119" i="20"/>
  <c r="AK119" i="20"/>
  <c r="AL119" i="20"/>
  <c r="AM119" i="20"/>
  <c r="AN119" i="20"/>
  <c r="AO119" i="20"/>
  <c r="AP119" i="20"/>
  <c r="AQ119" i="20"/>
  <c r="AR119" i="20"/>
  <c r="AS119" i="20"/>
  <c r="AT119" i="20"/>
  <c r="AU119" i="20"/>
  <c r="AV119" i="20"/>
  <c r="AW119" i="20"/>
  <c r="AX119" i="20"/>
  <c r="AY119" i="20"/>
  <c r="AZ119" i="20"/>
  <c r="BA119" i="20"/>
  <c r="BB119" i="20"/>
  <c r="BC119" i="20"/>
  <c r="BD119" i="20"/>
  <c r="BE119" i="20"/>
  <c r="BF119" i="20"/>
  <c r="BG119" i="20"/>
  <c r="BH119" i="20"/>
  <c r="BI119" i="20"/>
  <c r="BJ119" i="20"/>
  <c r="BK119" i="20"/>
  <c r="BL119" i="20"/>
  <c r="BM119" i="20"/>
  <c r="BN119" i="20"/>
  <c r="BO119" i="20"/>
  <c r="BP119" i="20"/>
  <c r="BQ119" i="20"/>
  <c r="BR119" i="20"/>
  <c r="BS119" i="20"/>
  <c r="BT119" i="20"/>
  <c r="BU119" i="20"/>
  <c r="BV119" i="20"/>
  <c r="BW119" i="20"/>
  <c r="BX119" i="20"/>
  <c r="BY119" i="20"/>
  <c r="BZ119" i="20"/>
  <c r="CA119" i="20"/>
  <c r="CB119" i="20"/>
  <c r="CC119" i="20"/>
  <c r="CD119" i="20"/>
  <c r="CE119" i="20"/>
  <c r="CF119" i="20"/>
  <c r="CG119" i="20"/>
  <c r="CH119" i="20"/>
  <c r="CI119" i="20"/>
  <c r="CJ119" i="20"/>
  <c r="CK119" i="20"/>
  <c r="CL119" i="20"/>
  <c r="CM119" i="20"/>
  <c r="CN119" i="20"/>
  <c r="CO119" i="20"/>
  <c r="CP119" i="20"/>
  <c r="CQ119" i="20"/>
  <c r="CR119" i="20"/>
  <c r="CS119" i="20"/>
  <c r="CT119" i="20"/>
  <c r="F120" i="20"/>
  <c r="G120" i="20"/>
  <c r="H120" i="20"/>
  <c r="I120" i="20"/>
  <c r="J120" i="20"/>
  <c r="K120" i="20"/>
  <c r="L120" i="20"/>
  <c r="M120" i="20"/>
  <c r="N120" i="20"/>
  <c r="O120" i="20"/>
  <c r="P120" i="20"/>
  <c r="Q120" i="20"/>
  <c r="R120" i="20"/>
  <c r="S120" i="20"/>
  <c r="T120" i="20"/>
  <c r="U120" i="20"/>
  <c r="V120" i="20"/>
  <c r="W120" i="20"/>
  <c r="X120" i="20"/>
  <c r="Y120" i="20"/>
  <c r="Z120" i="20"/>
  <c r="AA120" i="20"/>
  <c r="AB120" i="20"/>
  <c r="AC120" i="20"/>
  <c r="AD120" i="20"/>
  <c r="AE120" i="20"/>
  <c r="AF120" i="20"/>
  <c r="AG120" i="20"/>
  <c r="AH120" i="20"/>
  <c r="AI120" i="20"/>
  <c r="AJ120" i="20"/>
  <c r="AK120" i="20"/>
  <c r="AL120" i="20"/>
  <c r="AM120" i="20"/>
  <c r="AN120" i="20"/>
  <c r="AO120" i="20"/>
  <c r="AP120" i="20"/>
  <c r="AQ120" i="20"/>
  <c r="AR120" i="20"/>
  <c r="AS120" i="20"/>
  <c r="AT120" i="20"/>
  <c r="AU120" i="20"/>
  <c r="AV120" i="20"/>
  <c r="AW120" i="20"/>
  <c r="AX120" i="20"/>
  <c r="AY120" i="20"/>
  <c r="AZ120" i="20"/>
  <c r="BA120" i="20"/>
  <c r="BB120" i="20"/>
  <c r="BC120" i="20"/>
  <c r="BD120" i="20"/>
  <c r="BE120" i="20"/>
  <c r="BF120" i="20"/>
  <c r="BG120" i="20"/>
  <c r="BH120" i="20"/>
  <c r="BI120" i="20"/>
  <c r="BJ120" i="20"/>
  <c r="BK120" i="20"/>
  <c r="BL120" i="20"/>
  <c r="BM120" i="20"/>
  <c r="BN120" i="20"/>
  <c r="BO120" i="20"/>
  <c r="BP120" i="20"/>
  <c r="BQ120" i="20"/>
  <c r="BR120" i="20"/>
  <c r="BS120" i="20"/>
  <c r="BT120" i="20"/>
  <c r="BU120" i="20"/>
  <c r="BV120" i="20"/>
  <c r="BW120" i="20"/>
  <c r="BX120" i="20"/>
  <c r="BY120" i="20"/>
  <c r="BZ120" i="20"/>
  <c r="CA120" i="20"/>
  <c r="CB120" i="20"/>
  <c r="CC120" i="20"/>
  <c r="CD120" i="20"/>
  <c r="CE120" i="20"/>
  <c r="CF120" i="20"/>
  <c r="CG120" i="20"/>
  <c r="CH120" i="20"/>
  <c r="CI120" i="20"/>
  <c r="CJ120" i="20"/>
  <c r="CK120" i="20"/>
  <c r="CL120" i="20"/>
  <c r="CM120" i="20"/>
  <c r="CN120" i="20"/>
  <c r="CO120" i="20"/>
  <c r="CP120" i="20"/>
  <c r="CQ120" i="20"/>
  <c r="CR120" i="20"/>
  <c r="CS120" i="20"/>
  <c r="CT120" i="20"/>
  <c r="F121" i="20"/>
  <c r="G121" i="20"/>
  <c r="H121" i="20"/>
  <c r="I121" i="20"/>
  <c r="J121" i="20"/>
  <c r="K121" i="20"/>
  <c r="L121" i="20"/>
  <c r="M121" i="20"/>
  <c r="N121" i="20"/>
  <c r="O121" i="20"/>
  <c r="P121" i="20"/>
  <c r="Q121" i="20"/>
  <c r="R121" i="20"/>
  <c r="S121" i="20"/>
  <c r="T121" i="20"/>
  <c r="U121" i="20"/>
  <c r="V121" i="20"/>
  <c r="W121" i="20"/>
  <c r="X121" i="20"/>
  <c r="Y121" i="20"/>
  <c r="Z121" i="20"/>
  <c r="AA121" i="20"/>
  <c r="AB121" i="20"/>
  <c r="AC121" i="20"/>
  <c r="AD121" i="20"/>
  <c r="AE121" i="20"/>
  <c r="AF121" i="20"/>
  <c r="AG121" i="20"/>
  <c r="AH121" i="20"/>
  <c r="AI121" i="20"/>
  <c r="AJ121" i="20"/>
  <c r="AK121" i="20"/>
  <c r="AL121" i="20"/>
  <c r="AM121" i="20"/>
  <c r="AN121" i="20"/>
  <c r="AO121" i="20"/>
  <c r="AP121" i="20"/>
  <c r="AQ121" i="20"/>
  <c r="AR121" i="20"/>
  <c r="AS121" i="20"/>
  <c r="AT121" i="20"/>
  <c r="AU121" i="20"/>
  <c r="AV121" i="20"/>
  <c r="AW121" i="20"/>
  <c r="AX121" i="20"/>
  <c r="AY121" i="20"/>
  <c r="AZ121" i="20"/>
  <c r="BA121" i="20"/>
  <c r="BB121" i="20"/>
  <c r="BC121" i="20"/>
  <c r="BD121" i="20"/>
  <c r="BE121" i="20"/>
  <c r="BF121" i="20"/>
  <c r="BG121" i="20"/>
  <c r="BH121" i="20"/>
  <c r="BI121" i="20"/>
  <c r="BJ121" i="20"/>
  <c r="BK121" i="20"/>
  <c r="BL121" i="20"/>
  <c r="BM121" i="20"/>
  <c r="BN121" i="20"/>
  <c r="BO121" i="20"/>
  <c r="BP121" i="20"/>
  <c r="BQ121" i="20"/>
  <c r="BR121" i="20"/>
  <c r="BS121" i="20"/>
  <c r="BT121" i="20"/>
  <c r="BU121" i="20"/>
  <c r="BV121" i="20"/>
  <c r="BW121" i="20"/>
  <c r="BX121" i="20"/>
  <c r="BY121" i="20"/>
  <c r="BZ121" i="20"/>
  <c r="CA121" i="20"/>
  <c r="CB121" i="20"/>
  <c r="CC121" i="20"/>
  <c r="CD121" i="20"/>
  <c r="CE121" i="20"/>
  <c r="CF121" i="20"/>
  <c r="CG121" i="20"/>
  <c r="CH121" i="20"/>
  <c r="CI121" i="20"/>
  <c r="CJ121" i="20"/>
  <c r="CK121" i="20"/>
  <c r="CL121" i="20"/>
  <c r="CM121" i="20"/>
  <c r="CN121" i="20"/>
  <c r="CO121" i="20"/>
  <c r="CP121" i="20"/>
  <c r="CQ121" i="20"/>
  <c r="CR121" i="20"/>
  <c r="CS121" i="20"/>
  <c r="CT121" i="20"/>
  <c r="F122" i="20"/>
  <c r="G122" i="20"/>
  <c r="H122" i="20"/>
  <c r="I122" i="20"/>
  <c r="J122" i="20"/>
  <c r="K122" i="20"/>
  <c r="L122" i="20"/>
  <c r="M122" i="20"/>
  <c r="N122" i="20"/>
  <c r="O122" i="20"/>
  <c r="P122" i="20"/>
  <c r="Q122" i="20"/>
  <c r="R122" i="20"/>
  <c r="S122" i="20"/>
  <c r="T122" i="20"/>
  <c r="U122" i="20"/>
  <c r="V122" i="20"/>
  <c r="W122" i="20"/>
  <c r="X122" i="20"/>
  <c r="Y122" i="20"/>
  <c r="Z122" i="20"/>
  <c r="AA122" i="20"/>
  <c r="AB122" i="20"/>
  <c r="AC122" i="20"/>
  <c r="AD122" i="20"/>
  <c r="AE122" i="20"/>
  <c r="AF122" i="20"/>
  <c r="AG122" i="20"/>
  <c r="AH122" i="20"/>
  <c r="AI122" i="20"/>
  <c r="AJ122" i="20"/>
  <c r="AK122" i="20"/>
  <c r="AL122" i="20"/>
  <c r="AM122" i="20"/>
  <c r="AN122" i="20"/>
  <c r="AO122" i="20"/>
  <c r="AP122" i="20"/>
  <c r="AQ122" i="20"/>
  <c r="AR122" i="20"/>
  <c r="AS122" i="20"/>
  <c r="AT122" i="20"/>
  <c r="AU122" i="20"/>
  <c r="AV122" i="20"/>
  <c r="AW122" i="20"/>
  <c r="AX122" i="20"/>
  <c r="AY122" i="20"/>
  <c r="AZ122" i="20"/>
  <c r="BA122" i="20"/>
  <c r="BB122" i="20"/>
  <c r="BC122" i="20"/>
  <c r="BD122" i="20"/>
  <c r="BE122" i="20"/>
  <c r="BF122" i="20"/>
  <c r="BG122" i="20"/>
  <c r="BH122" i="20"/>
  <c r="BI122" i="20"/>
  <c r="BJ122" i="20"/>
  <c r="BK122" i="20"/>
  <c r="BL122" i="20"/>
  <c r="BM122" i="20"/>
  <c r="BN122" i="20"/>
  <c r="BO122" i="20"/>
  <c r="BP122" i="20"/>
  <c r="BQ122" i="20"/>
  <c r="BR122" i="20"/>
  <c r="BS122" i="20"/>
  <c r="BT122" i="20"/>
  <c r="BU122" i="20"/>
  <c r="BV122" i="20"/>
  <c r="BW122" i="20"/>
  <c r="BX122" i="20"/>
  <c r="BY122" i="20"/>
  <c r="BZ122" i="20"/>
  <c r="CA122" i="20"/>
  <c r="CB122" i="20"/>
  <c r="CC122" i="20"/>
  <c r="CD122" i="20"/>
  <c r="CE122" i="20"/>
  <c r="CF122" i="20"/>
  <c r="CG122" i="20"/>
  <c r="CH122" i="20"/>
  <c r="CI122" i="20"/>
  <c r="CJ122" i="20"/>
  <c r="CK122" i="20"/>
  <c r="CL122" i="20"/>
  <c r="CM122" i="20"/>
  <c r="CN122" i="20"/>
  <c r="CO122" i="20"/>
  <c r="CP122" i="20"/>
  <c r="CQ122" i="20"/>
  <c r="CR122" i="20"/>
  <c r="CS122" i="20"/>
  <c r="CT122" i="20"/>
  <c r="F123" i="20"/>
  <c r="G123" i="20"/>
  <c r="H123" i="20"/>
  <c r="I123" i="20"/>
  <c r="J123" i="20"/>
  <c r="K123" i="20"/>
  <c r="L123" i="20"/>
  <c r="M123" i="20"/>
  <c r="N123" i="20"/>
  <c r="O123" i="20"/>
  <c r="P123" i="20"/>
  <c r="Q123" i="20"/>
  <c r="R123" i="20"/>
  <c r="S123" i="20"/>
  <c r="T123" i="20"/>
  <c r="U123" i="20"/>
  <c r="V123" i="20"/>
  <c r="W123" i="20"/>
  <c r="X123" i="20"/>
  <c r="Y123" i="20"/>
  <c r="Z123" i="20"/>
  <c r="AA123" i="20"/>
  <c r="AB123" i="20"/>
  <c r="AC123" i="20"/>
  <c r="AD123" i="20"/>
  <c r="AE123" i="20"/>
  <c r="AF123" i="20"/>
  <c r="AG123" i="20"/>
  <c r="AH123" i="20"/>
  <c r="AI123" i="20"/>
  <c r="AJ123" i="20"/>
  <c r="AK123" i="20"/>
  <c r="AL123" i="20"/>
  <c r="AM123" i="20"/>
  <c r="AN123" i="20"/>
  <c r="AO123" i="20"/>
  <c r="AP123" i="20"/>
  <c r="AQ123" i="20"/>
  <c r="AR123" i="20"/>
  <c r="AS123" i="20"/>
  <c r="AT123" i="20"/>
  <c r="AU123" i="20"/>
  <c r="AV123" i="20"/>
  <c r="AW123" i="20"/>
  <c r="AX123" i="20"/>
  <c r="AY123" i="20"/>
  <c r="AZ123" i="20"/>
  <c r="BA123" i="20"/>
  <c r="BB123" i="20"/>
  <c r="BC123" i="20"/>
  <c r="BD123" i="20"/>
  <c r="BE123" i="20"/>
  <c r="BF123" i="20"/>
  <c r="BG123" i="20"/>
  <c r="BH123" i="20"/>
  <c r="BI123" i="20"/>
  <c r="BJ123" i="20"/>
  <c r="BK123" i="20"/>
  <c r="BL123" i="20"/>
  <c r="BM123" i="20"/>
  <c r="BN123" i="20"/>
  <c r="BO123" i="20"/>
  <c r="BP123" i="20"/>
  <c r="BQ123" i="20"/>
  <c r="BR123" i="20"/>
  <c r="BS123" i="20"/>
  <c r="BT123" i="20"/>
  <c r="BU123" i="20"/>
  <c r="BV123" i="20"/>
  <c r="BW123" i="20"/>
  <c r="BX123" i="20"/>
  <c r="BY123" i="20"/>
  <c r="BZ123" i="20"/>
  <c r="CA123" i="20"/>
  <c r="CB123" i="20"/>
  <c r="CC123" i="20"/>
  <c r="CD123" i="20"/>
  <c r="CE123" i="20"/>
  <c r="CF123" i="20"/>
  <c r="CG123" i="20"/>
  <c r="CH123" i="20"/>
  <c r="CI123" i="20"/>
  <c r="CJ123" i="20"/>
  <c r="CK123" i="20"/>
  <c r="CL123" i="20"/>
  <c r="CM123" i="20"/>
  <c r="CN123" i="20"/>
  <c r="CO123" i="20"/>
  <c r="CP123" i="20"/>
  <c r="CQ123" i="20"/>
  <c r="CR123" i="20"/>
  <c r="CS123" i="20"/>
  <c r="CT123" i="20"/>
  <c r="F124" i="20"/>
  <c r="G124" i="20"/>
  <c r="H124" i="20"/>
  <c r="I124" i="20"/>
  <c r="J124" i="20"/>
  <c r="K124" i="20"/>
  <c r="L124" i="20"/>
  <c r="M124" i="20"/>
  <c r="N124" i="20"/>
  <c r="O124" i="20"/>
  <c r="P124" i="20"/>
  <c r="Q124" i="20"/>
  <c r="R124" i="20"/>
  <c r="S124" i="20"/>
  <c r="T124" i="20"/>
  <c r="U124" i="20"/>
  <c r="V124" i="20"/>
  <c r="W124" i="20"/>
  <c r="X124" i="20"/>
  <c r="Y124" i="20"/>
  <c r="Z124" i="20"/>
  <c r="AA124" i="20"/>
  <c r="AB124" i="20"/>
  <c r="AC124" i="20"/>
  <c r="AD124" i="20"/>
  <c r="AE124" i="20"/>
  <c r="AF124" i="20"/>
  <c r="AG124" i="20"/>
  <c r="AH124" i="20"/>
  <c r="AI124" i="20"/>
  <c r="AJ124" i="20"/>
  <c r="AK124" i="20"/>
  <c r="AL124" i="20"/>
  <c r="AM124" i="20"/>
  <c r="AN124" i="20"/>
  <c r="AO124" i="20"/>
  <c r="AP124" i="20"/>
  <c r="AQ124" i="20"/>
  <c r="AR124" i="20"/>
  <c r="AS124" i="20"/>
  <c r="AT124" i="20"/>
  <c r="AU124" i="20"/>
  <c r="AV124" i="20"/>
  <c r="AW124" i="20"/>
  <c r="AX124" i="20"/>
  <c r="AY124" i="20"/>
  <c r="AZ124" i="20"/>
  <c r="BA124" i="20"/>
  <c r="BB124" i="20"/>
  <c r="BC124" i="20"/>
  <c r="BD124" i="20"/>
  <c r="BE124" i="20"/>
  <c r="BF124" i="20"/>
  <c r="BG124" i="20"/>
  <c r="BH124" i="20"/>
  <c r="BI124" i="20"/>
  <c r="BJ124" i="20"/>
  <c r="BK124" i="20"/>
  <c r="BL124" i="20"/>
  <c r="BM124" i="20"/>
  <c r="BN124" i="20"/>
  <c r="BO124" i="20"/>
  <c r="BP124" i="20"/>
  <c r="BQ124" i="20"/>
  <c r="BR124" i="20"/>
  <c r="BS124" i="20"/>
  <c r="BT124" i="20"/>
  <c r="BU124" i="20"/>
  <c r="BV124" i="20"/>
  <c r="BW124" i="20"/>
  <c r="BX124" i="20"/>
  <c r="BY124" i="20"/>
  <c r="BZ124" i="20"/>
  <c r="CA124" i="20"/>
  <c r="CB124" i="20"/>
  <c r="CC124" i="20"/>
  <c r="CD124" i="20"/>
  <c r="CE124" i="20"/>
  <c r="CF124" i="20"/>
  <c r="CG124" i="20"/>
  <c r="CH124" i="20"/>
  <c r="CI124" i="20"/>
  <c r="CJ124" i="20"/>
  <c r="CK124" i="20"/>
  <c r="CL124" i="20"/>
  <c r="CM124" i="20"/>
  <c r="CN124" i="20"/>
  <c r="CO124" i="20"/>
  <c r="CP124" i="20"/>
  <c r="CQ124" i="20"/>
  <c r="CR124" i="20"/>
  <c r="CS124" i="20"/>
  <c r="CT124" i="20"/>
  <c r="F118" i="8"/>
  <c r="G118" i="8"/>
  <c r="H118" i="8"/>
  <c r="I118" i="8"/>
  <c r="J118" i="8"/>
  <c r="K118" i="8"/>
  <c r="L118" i="8"/>
  <c r="M118" i="8"/>
  <c r="N118" i="8"/>
  <c r="O118" i="8"/>
  <c r="P118" i="8"/>
  <c r="Q118" i="8"/>
  <c r="R118" i="8"/>
  <c r="S118" i="8"/>
  <c r="T118" i="8"/>
  <c r="U118" i="8"/>
  <c r="V118" i="8"/>
  <c r="W118" i="8"/>
  <c r="X118" i="8"/>
  <c r="Y118" i="8"/>
  <c r="Z118" i="8"/>
  <c r="AA118" i="8"/>
  <c r="AB118" i="8"/>
  <c r="AC118" i="8"/>
  <c r="AD118" i="8"/>
  <c r="AE118" i="8"/>
  <c r="AF118" i="8"/>
  <c r="AG118" i="8"/>
  <c r="AH118" i="8"/>
  <c r="AI118" i="8"/>
  <c r="AJ118" i="8"/>
  <c r="AK118" i="8"/>
  <c r="AL118" i="8"/>
  <c r="AM118" i="8"/>
  <c r="AN118" i="8"/>
  <c r="AO118" i="8"/>
  <c r="AP118" i="8"/>
  <c r="AQ118" i="8"/>
  <c r="AR118" i="8"/>
  <c r="AS118" i="8"/>
  <c r="AT118" i="8"/>
  <c r="AU118" i="8"/>
  <c r="AV118" i="8"/>
  <c r="AW118" i="8"/>
  <c r="AX118" i="8"/>
  <c r="AY118" i="8"/>
  <c r="AZ118" i="8"/>
  <c r="BA118" i="8"/>
  <c r="BB118" i="8"/>
  <c r="BC118" i="8"/>
  <c r="BD118" i="8"/>
  <c r="BE118" i="8"/>
  <c r="BF118" i="8"/>
  <c r="BG118" i="8"/>
  <c r="BH118" i="8"/>
  <c r="BI118" i="8"/>
  <c r="BJ118" i="8"/>
  <c r="BK118" i="8"/>
  <c r="BL118" i="8"/>
  <c r="BM118" i="8"/>
  <c r="BN118" i="8"/>
  <c r="BO118" i="8"/>
  <c r="BP118" i="8"/>
  <c r="BQ118" i="8"/>
  <c r="BR118" i="8"/>
  <c r="BS118" i="8"/>
  <c r="BT118" i="8"/>
  <c r="BU118" i="8"/>
  <c r="BV118" i="8"/>
  <c r="BW118" i="8"/>
  <c r="BX118" i="8"/>
  <c r="BY118" i="8"/>
  <c r="BZ118" i="8"/>
  <c r="CA118" i="8"/>
  <c r="CB118" i="8"/>
  <c r="CC118" i="8"/>
  <c r="CD118" i="8"/>
  <c r="CE118" i="8"/>
  <c r="CF118" i="8"/>
  <c r="CG118" i="8"/>
  <c r="CH118" i="8"/>
  <c r="CI118" i="8"/>
  <c r="CJ118" i="8"/>
  <c r="CK118" i="8"/>
  <c r="CL118" i="8"/>
  <c r="CM118" i="8"/>
  <c r="CN118" i="8"/>
  <c r="CO118" i="8"/>
  <c r="CP118" i="8"/>
  <c r="CQ118" i="8"/>
  <c r="CR118" i="8"/>
  <c r="CS118" i="8"/>
  <c r="CT118" i="8"/>
  <c r="F119" i="8"/>
  <c r="G119" i="8"/>
  <c r="H119" i="8"/>
  <c r="I119" i="8"/>
  <c r="J119" i="8"/>
  <c r="K119" i="8"/>
  <c r="L119" i="8"/>
  <c r="M119" i="8"/>
  <c r="N119" i="8"/>
  <c r="O119" i="8"/>
  <c r="P119" i="8"/>
  <c r="Q119" i="8"/>
  <c r="R119" i="8"/>
  <c r="S119" i="8"/>
  <c r="T119" i="8"/>
  <c r="U119" i="8"/>
  <c r="V119" i="8"/>
  <c r="W119" i="8"/>
  <c r="X119" i="8"/>
  <c r="Y119" i="8"/>
  <c r="Z119" i="8"/>
  <c r="AA119" i="8"/>
  <c r="AB119" i="8"/>
  <c r="AC119" i="8"/>
  <c r="AD119" i="8"/>
  <c r="AE119" i="8"/>
  <c r="AF119" i="8"/>
  <c r="AG119" i="8"/>
  <c r="AH119" i="8"/>
  <c r="AI119" i="8"/>
  <c r="AJ119" i="8"/>
  <c r="AK119" i="8"/>
  <c r="AL119" i="8"/>
  <c r="AM119" i="8"/>
  <c r="AN119" i="8"/>
  <c r="AO119" i="8"/>
  <c r="AP119" i="8"/>
  <c r="AQ119" i="8"/>
  <c r="AR119" i="8"/>
  <c r="AS119" i="8"/>
  <c r="AT119" i="8"/>
  <c r="AU119" i="8"/>
  <c r="AV119" i="8"/>
  <c r="AW119" i="8"/>
  <c r="AX119" i="8"/>
  <c r="AY119" i="8"/>
  <c r="AZ119" i="8"/>
  <c r="BA119" i="8"/>
  <c r="BB119" i="8"/>
  <c r="BC119" i="8"/>
  <c r="BD119" i="8"/>
  <c r="BE119" i="8"/>
  <c r="BF119" i="8"/>
  <c r="BG119" i="8"/>
  <c r="BH119" i="8"/>
  <c r="BI119" i="8"/>
  <c r="BJ119" i="8"/>
  <c r="BK119" i="8"/>
  <c r="BL119" i="8"/>
  <c r="BM119" i="8"/>
  <c r="BN119" i="8"/>
  <c r="BO119" i="8"/>
  <c r="BP119" i="8"/>
  <c r="BQ119" i="8"/>
  <c r="BR119" i="8"/>
  <c r="BS119" i="8"/>
  <c r="BT119" i="8"/>
  <c r="BU119" i="8"/>
  <c r="BV119" i="8"/>
  <c r="BW119" i="8"/>
  <c r="BX119" i="8"/>
  <c r="BY119" i="8"/>
  <c r="BZ119" i="8"/>
  <c r="CA119" i="8"/>
  <c r="CB119" i="8"/>
  <c r="CC119" i="8"/>
  <c r="CD119" i="8"/>
  <c r="CE119" i="8"/>
  <c r="CF119" i="8"/>
  <c r="CG119" i="8"/>
  <c r="CH119" i="8"/>
  <c r="CI119" i="8"/>
  <c r="CJ119" i="8"/>
  <c r="CK119" i="8"/>
  <c r="CL119" i="8"/>
  <c r="CM119" i="8"/>
  <c r="CN119" i="8"/>
  <c r="CO119" i="8"/>
  <c r="CP119" i="8"/>
  <c r="CQ119" i="8"/>
  <c r="CR119" i="8"/>
  <c r="CS119" i="8"/>
  <c r="CT119" i="8"/>
  <c r="F120" i="8"/>
  <c r="G120" i="8"/>
  <c r="H120" i="8"/>
  <c r="I120" i="8"/>
  <c r="J120" i="8"/>
  <c r="K120" i="8"/>
  <c r="L120" i="8"/>
  <c r="M120" i="8"/>
  <c r="N120" i="8"/>
  <c r="O120" i="8"/>
  <c r="P120" i="8"/>
  <c r="Q120" i="8"/>
  <c r="R120" i="8"/>
  <c r="S120" i="8"/>
  <c r="T120" i="8"/>
  <c r="U120" i="8"/>
  <c r="V120" i="8"/>
  <c r="W120" i="8"/>
  <c r="X120" i="8"/>
  <c r="Y120" i="8"/>
  <c r="Z120" i="8"/>
  <c r="AA120" i="8"/>
  <c r="AB120" i="8"/>
  <c r="AC120" i="8"/>
  <c r="AD120" i="8"/>
  <c r="AE120" i="8"/>
  <c r="AF120" i="8"/>
  <c r="AG120" i="8"/>
  <c r="AH120" i="8"/>
  <c r="AI120" i="8"/>
  <c r="AJ120" i="8"/>
  <c r="AK120" i="8"/>
  <c r="AL120" i="8"/>
  <c r="AM120" i="8"/>
  <c r="AN120" i="8"/>
  <c r="AO120" i="8"/>
  <c r="AP120" i="8"/>
  <c r="AQ120" i="8"/>
  <c r="AR120" i="8"/>
  <c r="AS120" i="8"/>
  <c r="AT120" i="8"/>
  <c r="AU120" i="8"/>
  <c r="AV120" i="8"/>
  <c r="AW120" i="8"/>
  <c r="AX120" i="8"/>
  <c r="AY120" i="8"/>
  <c r="AZ120" i="8"/>
  <c r="BA120" i="8"/>
  <c r="BB120" i="8"/>
  <c r="BC120" i="8"/>
  <c r="BD120" i="8"/>
  <c r="BE120" i="8"/>
  <c r="BF120" i="8"/>
  <c r="BG120" i="8"/>
  <c r="BH120" i="8"/>
  <c r="BI120" i="8"/>
  <c r="BJ120" i="8"/>
  <c r="BK120" i="8"/>
  <c r="BL120" i="8"/>
  <c r="BM120" i="8"/>
  <c r="BN120" i="8"/>
  <c r="BO120" i="8"/>
  <c r="BP120" i="8"/>
  <c r="BQ120" i="8"/>
  <c r="BR120" i="8"/>
  <c r="BS120" i="8"/>
  <c r="BT120" i="8"/>
  <c r="BU120" i="8"/>
  <c r="BV120" i="8"/>
  <c r="BW120" i="8"/>
  <c r="BX120" i="8"/>
  <c r="BY120" i="8"/>
  <c r="BZ120" i="8"/>
  <c r="CA120" i="8"/>
  <c r="CB120" i="8"/>
  <c r="CC120" i="8"/>
  <c r="CD120" i="8"/>
  <c r="CE120" i="8"/>
  <c r="CF120" i="8"/>
  <c r="CG120" i="8"/>
  <c r="CH120" i="8"/>
  <c r="CI120" i="8"/>
  <c r="CJ120" i="8"/>
  <c r="CK120" i="8"/>
  <c r="CL120" i="8"/>
  <c r="CM120" i="8"/>
  <c r="CN120" i="8"/>
  <c r="CO120" i="8"/>
  <c r="CP120" i="8"/>
  <c r="CQ120" i="8"/>
  <c r="CR120" i="8"/>
  <c r="CS120" i="8"/>
  <c r="CT120" i="8"/>
  <c r="F121" i="8"/>
  <c r="G121" i="8"/>
  <c r="H121" i="8"/>
  <c r="I121" i="8"/>
  <c r="J121" i="8"/>
  <c r="K121" i="8"/>
  <c r="L121" i="8"/>
  <c r="M121" i="8"/>
  <c r="N121" i="8"/>
  <c r="O121" i="8"/>
  <c r="P121" i="8"/>
  <c r="Q121" i="8"/>
  <c r="R121" i="8"/>
  <c r="S121" i="8"/>
  <c r="T121" i="8"/>
  <c r="U121" i="8"/>
  <c r="V121" i="8"/>
  <c r="W121" i="8"/>
  <c r="X121" i="8"/>
  <c r="Y121" i="8"/>
  <c r="Z121" i="8"/>
  <c r="AA121" i="8"/>
  <c r="AB121" i="8"/>
  <c r="AC121" i="8"/>
  <c r="AD121" i="8"/>
  <c r="AE121" i="8"/>
  <c r="AF121" i="8"/>
  <c r="AG121" i="8"/>
  <c r="AH121" i="8"/>
  <c r="AI121" i="8"/>
  <c r="AJ121" i="8"/>
  <c r="AK121" i="8"/>
  <c r="AL121" i="8"/>
  <c r="AM121" i="8"/>
  <c r="AN121" i="8"/>
  <c r="AO121" i="8"/>
  <c r="AP121" i="8"/>
  <c r="AQ121" i="8"/>
  <c r="AR121" i="8"/>
  <c r="AS121" i="8"/>
  <c r="AT121" i="8"/>
  <c r="AU121" i="8"/>
  <c r="AV121" i="8"/>
  <c r="AW121" i="8"/>
  <c r="AX121" i="8"/>
  <c r="AY121" i="8"/>
  <c r="AZ121" i="8"/>
  <c r="BA121" i="8"/>
  <c r="BB121" i="8"/>
  <c r="BC121" i="8"/>
  <c r="BD121" i="8"/>
  <c r="BE121" i="8"/>
  <c r="BF121" i="8"/>
  <c r="BG121" i="8"/>
  <c r="BH121" i="8"/>
  <c r="BI121" i="8"/>
  <c r="BJ121" i="8"/>
  <c r="BK121" i="8"/>
  <c r="BL121" i="8"/>
  <c r="BM121" i="8"/>
  <c r="BN121" i="8"/>
  <c r="BO121" i="8"/>
  <c r="BP121" i="8"/>
  <c r="BQ121" i="8"/>
  <c r="BR121" i="8"/>
  <c r="BS121" i="8"/>
  <c r="BT121" i="8"/>
  <c r="BU121" i="8"/>
  <c r="BV121" i="8"/>
  <c r="BW121" i="8"/>
  <c r="BX121" i="8"/>
  <c r="BY121" i="8"/>
  <c r="BZ121" i="8"/>
  <c r="CA121" i="8"/>
  <c r="CB121" i="8"/>
  <c r="CC121" i="8"/>
  <c r="CD121" i="8"/>
  <c r="CE121" i="8"/>
  <c r="CF121" i="8"/>
  <c r="CG121" i="8"/>
  <c r="CH121" i="8"/>
  <c r="CI121" i="8"/>
  <c r="CJ121" i="8"/>
  <c r="CK121" i="8"/>
  <c r="CL121" i="8"/>
  <c r="CM121" i="8"/>
  <c r="CN121" i="8"/>
  <c r="CO121" i="8"/>
  <c r="CP121" i="8"/>
  <c r="CQ121" i="8"/>
  <c r="CR121" i="8"/>
  <c r="CS121" i="8"/>
  <c r="CT121" i="8"/>
  <c r="F122" i="8"/>
  <c r="G122" i="8"/>
  <c r="H122" i="8"/>
  <c r="I122" i="8"/>
  <c r="J122" i="8"/>
  <c r="K122" i="8"/>
  <c r="L122" i="8"/>
  <c r="M122" i="8"/>
  <c r="N122" i="8"/>
  <c r="O122" i="8"/>
  <c r="P122" i="8"/>
  <c r="Q122" i="8"/>
  <c r="R122" i="8"/>
  <c r="S122" i="8"/>
  <c r="T122" i="8"/>
  <c r="U122" i="8"/>
  <c r="V122" i="8"/>
  <c r="W122" i="8"/>
  <c r="X122" i="8"/>
  <c r="Y122" i="8"/>
  <c r="Z122" i="8"/>
  <c r="AA122" i="8"/>
  <c r="AB122" i="8"/>
  <c r="AC122" i="8"/>
  <c r="AD122" i="8"/>
  <c r="AE122" i="8"/>
  <c r="AF122" i="8"/>
  <c r="AG122" i="8"/>
  <c r="AH122" i="8"/>
  <c r="AI122" i="8"/>
  <c r="AJ122" i="8"/>
  <c r="AK122" i="8"/>
  <c r="AL122" i="8"/>
  <c r="AM122" i="8"/>
  <c r="AN122" i="8"/>
  <c r="AO122" i="8"/>
  <c r="AP122" i="8"/>
  <c r="AQ122" i="8"/>
  <c r="AR122" i="8"/>
  <c r="AS122" i="8"/>
  <c r="AT122" i="8"/>
  <c r="AU122" i="8"/>
  <c r="AV122" i="8"/>
  <c r="AW122" i="8"/>
  <c r="AX122" i="8"/>
  <c r="AY122" i="8"/>
  <c r="AZ122" i="8"/>
  <c r="BA122" i="8"/>
  <c r="BB122" i="8"/>
  <c r="BC122" i="8"/>
  <c r="BD122" i="8"/>
  <c r="BE122" i="8"/>
  <c r="BF122" i="8"/>
  <c r="BG122" i="8"/>
  <c r="BH122" i="8"/>
  <c r="BI122" i="8"/>
  <c r="BJ122" i="8"/>
  <c r="BK122" i="8"/>
  <c r="BL122" i="8"/>
  <c r="BM122" i="8"/>
  <c r="BN122" i="8"/>
  <c r="BO122" i="8"/>
  <c r="BP122" i="8"/>
  <c r="BQ122" i="8"/>
  <c r="BR122" i="8"/>
  <c r="BS122" i="8"/>
  <c r="BT122" i="8"/>
  <c r="BU122" i="8"/>
  <c r="BV122" i="8"/>
  <c r="BW122" i="8"/>
  <c r="BX122" i="8"/>
  <c r="BY122" i="8"/>
  <c r="BZ122" i="8"/>
  <c r="CA122" i="8"/>
  <c r="CB122" i="8"/>
  <c r="CC122" i="8"/>
  <c r="CD122" i="8"/>
  <c r="CE122" i="8"/>
  <c r="CF122" i="8"/>
  <c r="CG122" i="8"/>
  <c r="CH122" i="8"/>
  <c r="CI122" i="8"/>
  <c r="CJ122" i="8"/>
  <c r="CK122" i="8"/>
  <c r="CL122" i="8"/>
  <c r="CM122" i="8"/>
  <c r="CN122" i="8"/>
  <c r="CO122" i="8"/>
  <c r="CP122" i="8"/>
  <c r="CQ122" i="8"/>
  <c r="CR122" i="8"/>
  <c r="CS122" i="8"/>
  <c r="CT122" i="8"/>
  <c r="F123" i="8"/>
  <c r="G123" i="8"/>
  <c r="H123" i="8"/>
  <c r="I123" i="8"/>
  <c r="J123" i="8"/>
  <c r="K123" i="8"/>
  <c r="L123" i="8"/>
  <c r="M123" i="8"/>
  <c r="N123" i="8"/>
  <c r="O123" i="8"/>
  <c r="P123" i="8"/>
  <c r="Q123" i="8"/>
  <c r="R123" i="8"/>
  <c r="S123" i="8"/>
  <c r="T123" i="8"/>
  <c r="U123" i="8"/>
  <c r="V123" i="8"/>
  <c r="W123" i="8"/>
  <c r="X123" i="8"/>
  <c r="Y123" i="8"/>
  <c r="Z123" i="8"/>
  <c r="AA123" i="8"/>
  <c r="AB123" i="8"/>
  <c r="AC123" i="8"/>
  <c r="AD123" i="8"/>
  <c r="AE123" i="8"/>
  <c r="AF123" i="8"/>
  <c r="AG123" i="8"/>
  <c r="AH123" i="8"/>
  <c r="AI123" i="8"/>
  <c r="AJ123" i="8"/>
  <c r="AK123" i="8"/>
  <c r="AL123" i="8"/>
  <c r="AM123" i="8"/>
  <c r="AN123" i="8"/>
  <c r="AO123" i="8"/>
  <c r="AP123" i="8"/>
  <c r="AQ123" i="8"/>
  <c r="AR123" i="8"/>
  <c r="AS123" i="8"/>
  <c r="AT123" i="8"/>
  <c r="AU123" i="8"/>
  <c r="AV123" i="8"/>
  <c r="AW123" i="8"/>
  <c r="AX123" i="8"/>
  <c r="AY123" i="8"/>
  <c r="AZ123" i="8"/>
  <c r="BA123" i="8"/>
  <c r="BB123" i="8"/>
  <c r="BC123" i="8"/>
  <c r="BD123" i="8"/>
  <c r="BE123" i="8"/>
  <c r="BF123" i="8"/>
  <c r="BG123" i="8"/>
  <c r="BH123" i="8"/>
  <c r="BI123" i="8"/>
  <c r="BJ123" i="8"/>
  <c r="BK123" i="8"/>
  <c r="BL123" i="8"/>
  <c r="BM123" i="8"/>
  <c r="BN123" i="8"/>
  <c r="BO123" i="8"/>
  <c r="BP123" i="8"/>
  <c r="BQ123" i="8"/>
  <c r="BR123" i="8"/>
  <c r="BS123" i="8"/>
  <c r="BT123" i="8"/>
  <c r="BU123" i="8"/>
  <c r="BV123" i="8"/>
  <c r="BW123" i="8"/>
  <c r="BX123" i="8"/>
  <c r="BY123" i="8"/>
  <c r="BZ123" i="8"/>
  <c r="CA123" i="8"/>
  <c r="CB123" i="8"/>
  <c r="CC123" i="8"/>
  <c r="CD123" i="8"/>
  <c r="CE123" i="8"/>
  <c r="CF123" i="8"/>
  <c r="CG123" i="8"/>
  <c r="CH123" i="8"/>
  <c r="CI123" i="8"/>
  <c r="CJ123" i="8"/>
  <c r="CK123" i="8"/>
  <c r="CL123" i="8"/>
  <c r="CM123" i="8"/>
  <c r="CN123" i="8"/>
  <c r="CO123" i="8"/>
  <c r="CP123" i="8"/>
  <c r="CQ123" i="8"/>
  <c r="CR123" i="8"/>
  <c r="CS123" i="8"/>
  <c r="CT123" i="8"/>
  <c r="F124" i="8"/>
  <c r="G124" i="8"/>
  <c r="H124" i="8"/>
  <c r="I124" i="8"/>
  <c r="J124" i="8"/>
  <c r="K124" i="8"/>
  <c r="L124" i="8"/>
  <c r="M124" i="8"/>
  <c r="N124" i="8"/>
  <c r="O124" i="8"/>
  <c r="P124" i="8"/>
  <c r="Q124" i="8"/>
  <c r="R124" i="8"/>
  <c r="S124" i="8"/>
  <c r="T124" i="8"/>
  <c r="U124" i="8"/>
  <c r="V124" i="8"/>
  <c r="W124" i="8"/>
  <c r="X124" i="8"/>
  <c r="Y124" i="8"/>
  <c r="Z124" i="8"/>
  <c r="AA124" i="8"/>
  <c r="AB124" i="8"/>
  <c r="AC124" i="8"/>
  <c r="AD124" i="8"/>
  <c r="AE124" i="8"/>
  <c r="AF124" i="8"/>
  <c r="AG124" i="8"/>
  <c r="AH124" i="8"/>
  <c r="AI124" i="8"/>
  <c r="AJ124" i="8"/>
  <c r="AK124" i="8"/>
  <c r="AL124" i="8"/>
  <c r="AM124" i="8"/>
  <c r="AN124" i="8"/>
  <c r="AO124" i="8"/>
  <c r="AP124" i="8"/>
  <c r="AQ124" i="8"/>
  <c r="AR124" i="8"/>
  <c r="AS124" i="8"/>
  <c r="AT124" i="8"/>
  <c r="AU124" i="8"/>
  <c r="AV124" i="8"/>
  <c r="AW124" i="8"/>
  <c r="AX124" i="8"/>
  <c r="AY124" i="8"/>
  <c r="AZ124" i="8"/>
  <c r="BA124" i="8"/>
  <c r="BB124" i="8"/>
  <c r="BC124" i="8"/>
  <c r="BD124" i="8"/>
  <c r="BE124" i="8"/>
  <c r="BF124" i="8"/>
  <c r="BG124" i="8"/>
  <c r="BH124" i="8"/>
  <c r="BI124" i="8"/>
  <c r="BJ124" i="8"/>
  <c r="BK124" i="8"/>
  <c r="BL124" i="8"/>
  <c r="BM124" i="8"/>
  <c r="BN124" i="8"/>
  <c r="BO124" i="8"/>
  <c r="BP124" i="8"/>
  <c r="BQ124" i="8"/>
  <c r="BR124" i="8"/>
  <c r="BS124" i="8"/>
  <c r="BT124" i="8"/>
  <c r="BU124" i="8"/>
  <c r="BV124" i="8"/>
  <c r="BW124" i="8"/>
  <c r="BX124" i="8"/>
  <c r="BY124" i="8"/>
  <c r="BZ124" i="8"/>
  <c r="CA124" i="8"/>
  <c r="CB124" i="8"/>
  <c r="CC124" i="8"/>
  <c r="CD124" i="8"/>
  <c r="CE124" i="8"/>
  <c r="CF124" i="8"/>
  <c r="CG124" i="8"/>
  <c r="CH124" i="8"/>
  <c r="CI124" i="8"/>
  <c r="CJ124" i="8"/>
  <c r="CK124" i="8"/>
  <c r="CL124" i="8"/>
  <c r="CM124" i="8"/>
  <c r="CN124" i="8"/>
  <c r="CO124" i="8"/>
  <c r="CP124" i="8"/>
  <c r="CQ124" i="8"/>
  <c r="CR124" i="8"/>
  <c r="CS124" i="8"/>
  <c r="CT124" i="8"/>
  <c r="E124" i="10"/>
  <c r="E124" i="11"/>
  <c r="E124" i="12"/>
  <c r="E124" i="13"/>
  <c r="E124" i="14"/>
  <c r="E124" i="15"/>
  <c r="E124" i="16"/>
  <c r="E124" i="17"/>
  <c r="E124" i="18"/>
  <c r="E124" i="19"/>
  <c r="E124" i="20"/>
  <c r="E124" i="8"/>
  <c r="E123" i="10"/>
  <c r="E123" i="11"/>
  <c r="E123" i="12"/>
  <c r="E123" i="13"/>
  <c r="E123" i="14"/>
  <c r="E123" i="15"/>
  <c r="E123" i="16"/>
  <c r="E123" i="17"/>
  <c r="E123" i="18"/>
  <c r="E123" i="19"/>
  <c r="E123" i="20"/>
  <c r="E123" i="8"/>
  <c r="E122" i="10"/>
  <c r="E122" i="11"/>
  <c r="E122" i="12"/>
  <c r="E122" i="13"/>
  <c r="E122" i="14"/>
  <c r="E122" i="15"/>
  <c r="E122" i="16"/>
  <c r="E122" i="17"/>
  <c r="E122" i="18"/>
  <c r="E122" i="19"/>
  <c r="E122" i="20"/>
  <c r="E122" i="8"/>
  <c r="E121" i="10"/>
  <c r="E121" i="11"/>
  <c r="E121" i="12"/>
  <c r="E121" i="13"/>
  <c r="E121" i="14"/>
  <c r="E121" i="15"/>
  <c r="E121" i="16"/>
  <c r="E121" i="17"/>
  <c r="E121" i="18"/>
  <c r="E121" i="19"/>
  <c r="E121" i="20"/>
  <c r="E121" i="8"/>
  <c r="E120" i="10"/>
  <c r="E120" i="11"/>
  <c r="E120" i="12"/>
  <c r="E120" i="13"/>
  <c r="E120" i="14"/>
  <c r="E120" i="15"/>
  <c r="E120" i="16"/>
  <c r="E120" i="17"/>
  <c r="E120" i="18"/>
  <c r="E120" i="19"/>
  <c r="E120" i="20"/>
  <c r="E120" i="8"/>
  <c r="E119" i="10"/>
  <c r="E119" i="11"/>
  <c r="E119" i="12"/>
  <c r="E119" i="13"/>
  <c r="E119" i="14"/>
  <c r="E119" i="15"/>
  <c r="E119" i="16"/>
  <c r="E119" i="17"/>
  <c r="E119" i="18"/>
  <c r="E119" i="19"/>
  <c r="E119" i="20"/>
  <c r="E119" i="8"/>
  <c r="E118" i="10"/>
  <c r="E118" i="11"/>
  <c r="E118" i="12"/>
  <c r="E118" i="13"/>
  <c r="E118" i="14"/>
  <c r="E118" i="15"/>
  <c r="E118" i="16"/>
  <c r="E118" i="17"/>
  <c r="E118" i="18"/>
  <c r="E118" i="19"/>
  <c r="E118" i="20"/>
  <c r="E118" i="8"/>
  <c r="CT78" i="20" l="1"/>
  <c r="CS78" i="20"/>
  <c r="CR78" i="20"/>
  <c r="CQ78" i="20"/>
  <c r="CP78" i="20"/>
  <c r="CO78" i="20"/>
  <c r="CN78" i="20"/>
  <c r="CM78" i="20"/>
  <c r="CL78" i="20"/>
  <c r="CK78" i="20"/>
  <c r="CJ78" i="20"/>
  <c r="CI78" i="20"/>
  <c r="CH78" i="20"/>
  <c r="CG78" i="20"/>
  <c r="CF78" i="20"/>
  <c r="CE78" i="20"/>
  <c r="CD78" i="20"/>
  <c r="CC78" i="20"/>
  <c r="CB78" i="20"/>
  <c r="CA78" i="20"/>
  <c r="BZ78" i="20"/>
  <c r="BY78" i="20"/>
  <c r="BX78" i="20"/>
  <c r="BW78" i="20"/>
  <c r="BV78" i="20"/>
  <c r="BU78" i="20"/>
  <c r="BT78" i="20"/>
  <c r="BS78" i="20"/>
  <c r="BR78" i="20"/>
  <c r="BQ78" i="20"/>
  <c r="BP78" i="20"/>
  <c r="BO78" i="20"/>
  <c r="BN78" i="20"/>
  <c r="BM78" i="20"/>
  <c r="BL78" i="20"/>
  <c r="BK78" i="20"/>
  <c r="BJ78" i="20"/>
  <c r="BI78" i="20"/>
  <c r="BH78" i="20"/>
  <c r="BG78" i="20"/>
  <c r="BF78" i="20"/>
  <c r="BE78" i="20"/>
  <c r="BD78" i="20"/>
  <c r="BC78" i="20"/>
  <c r="BB78" i="20"/>
  <c r="BA78" i="20"/>
  <c r="AZ78" i="20"/>
  <c r="AY78" i="20"/>
  <c r="AX78" i="20"/>
  <c r="AW78" i="20"/>
  <c r="AV78" i="20"/>
  <c r="AU78" i="20"/>
  <c r="AT78" i="20"/>
  <c r="AS78" i="20"/>
  <c r="AR78" i="20"/>
  <c r="AQ78" i="20"/>
  <c r="AP78" i="20"/>
  <c r="AO78" i="20"/>
  <c r="AN78" i="20"/>
  <c r="AM78" i="20"/>
  <c r="AL78" i="20"/>
  <c r="AK78" i="20"/>
  <c r="AJ78" i="20"/>
  <c r="AI78" i="20"/>
  <c r="AH78" i="20"/>
  <c r="AG78" i="20"/>
  <c r="AF78" i="20"/>
  <c r="AE78" i="20"/>
  <c r="AD78" i="20"/>
  <c r="AC78" i="20"/>
  <c r="AB78" i="20"/>
  <c r="AA78" i="20"/>
  <c r="Z78" i="20"/>
  <c r="Y78" i="20"/>
  <c r="X78" i="20"/>
  <c r="W78" i="20"/>
  <c r="V78" i="20"/>
  <c r="U78" i="20"/>
  <c r="T78" i="20"/>
  <c r="S78" i="20"/>
  <c r="R78" i="20"/>
  <c r="Q78" i="20"/>
  <c r="P78" i="20"/>
  <c r="O78" i="20"/>
  <c r="N78" i="20"/>
  <c r="M78" i="20"/>
  <c r="L78" i="20"/>
  <c r="K78" i="20"/>
  <c r="J78" i="20"/>
  <c r="I78" i="20"/>
  <c r="H78" i="20"/>
  <c r="G78" i="20"/>
  <c r="F78" i="20"/>
  <c r="E78" i="20"/>
  <c r="CT77" i="20"/>
  <c r="CS77" i="20"/>
  <c r="CR77" i="20"/>
  <c r="CQ77" i="20"/>
  <c r="CP77" i="20"/>
  <c r="CO77" i="20"/>
  <c r="CN77" i="20"/>
  <c r="CM77" i="20"/>
  <c r="CL77" i="20"/>
  <c r="CK77" i="20"/>
  <c r="CJ77" i="20"/>
  <c r="CI77" i="20"/>
  <c r="CH77" i="20"/>
  <c r="CG77" i="20"/>
  <c r="CF77" i="20"/>
  <c r="CE77" i="20"/>
  <c r="CD77" i="20"/>
  <c r="CC77" i="20"/>
  <c r="CB77" i="20"/>
  <c r="CA77" i="20"/>
  <c r="BZ77" i="20"/>
  <c r="BY77" i="20"/>
  <c r="BX77" i="20"/>
  <c r="BW77" i="20"/>
  <c r="BV77" i="20"/>
  <c r="BU77" i="20"/>
  <c r="BT77" i="20"/>
  <c r="BS77" i="20"/>
  <c r="BR77" i="20"/>
  <c r="BQ77" i="20"/>
  <c r="BP77" i="20"/>
  <c r="BO77" i="20"/>
  <c r="BN77" i="20"/>
  <c r="BM77" i="20"/>
  <c r="BL77" i="20"/>
  <c r="BK77" i="20"/>
  <c r="BJ77" i="20"/>
  <c r="BI77" i="20"/>
  <c r="BH77" i="20"/>
  <c r="BG77" i="20"/>
  <c r="BF77" i="20"/>
  <c r="BE77" i="20"/>
  <c r="BD77" i="20"/>
  <c r="BC77" i="20"/>
  <c r="BB77" i="20"/>
  <c r="BA77" i="20"/>
  <c r="AZ77" i="20"/>
  <c r="AY77" i="20"/>
  <c r="AX77" i="20"/>
  <c r="AW77" i="20"/>
  <c r="AV77" i="20"/>
  <c r="AU77" i="20"/>
  <c r="AT77" i="20"/>
  <c r="AS77" i="20"/>
  <c r="AR77" i="20"/>
  <c r="AQ77" i="20"/>
  <c r="AP77" i="20"/>
  <c r="AO77" i="20"/>
  <c r="AN77" i="20"/>
  <c r="AM77" i="20"/>
  <c r="AL77" i="20"/>
  <c r="AK77" i="20"/>
  <c r="AJ77" i="20"/>
  <c r="AI77" i="20"/>
  <c r="AH77" i="20"/>
  <c r="AG77" i="20"/>
  <c r="AF77" i="20"/>
  <c r="AE77" i="20"/>
  <c r="AD77" i="20"/>
  <c r="AC77" i="20"/>
  <c r="AB77" i="20"/>
  <c r="AA77" i="20"/>
  <c r="Z77" i="20"/>
  <c r="Y77" i="20"/>
  <c r="X77" i="20"/>
  <c r="W77" i="20"/>
  <c r="V77" i="20"/>
  <c r="U77" i="20"/>
  <c r="T77" i="20"/>
  <c r="S77" i="20"/>
  <c r="R77" i="20"/>
  <c r="Q77" i="20"/>
  <c r="P77" i="20"/>
  <c r="O77" i="20"/>
  <c r="N77" i="20"/>
  <c r="M77" i="20"/>
  <c r="L77" i="20"/>
  <c r="K77" i="20"/>
  <c r="J77" i="20"/>
  <c r="I77" i="20"/>
  <c r="H77" i="20"/>
  <c r="G77" i="20"/>
  <c r="F77" i="20"/>
  <c r="E77" i="20"/>
  <c r="CT76" i="20"/>
  <c r="CS76" i="20"/>
  <c r="CR76" i="20"/>
  <c r="CQ76" i="20"/>
  <c r="CP76" i="20"/>
  <c r="CO76" i="20"/>
  <c r="CN76" i="20"/>
  <c r="CM76" i="20"/>
  <c r="CL76" i="20"/>
  <c r="CK76" i="20"/>
  <c r="CJ76" i="20"/>
  <c r="CI76" i="20"/>
  <c r="CH76" i="20"/>
  <c r="CG76" i="20"/>
  <c r="CF76" i="20"/>
  <c r="CE76" i="20"/>
  <c r="CD76" i="20"/>
  <c r="CC76" i="20"/>
  <c r="CB76" i="20"/>
  <c r="CA76" i="20"/>
  <c r="BZ76" i="20"/>
  <c r="BY76" i="20"/>
  <c r="BX76" i="20"/>
  <c r="BW76" i="20"/>
  <c r="BV76" i="20"/>
  <c r="BU76" i="20"/>
  <c r="BT76" i="20"/>
  <c r="BS76" i="20"/>
  <c r="BR76" i="20"/>
  <c r="BQ76" i="20"/>
  <c r="BP76" i="20"/>
  <c r="BO76" i="20"/>
  <c r="BN76" i="20"/>
  <c r="BM76" i="20"/>
  <c r="BL76" i="20"/>
  <c r="BK76" i="20"/>
  <c r="BJ76" i="20"/>
  <c r="BI76" i="20"/>
  <c r="BH76" i="20"/>
  <c r="BG76" i="20"/>
  <c r="BF76" i="20"/>
  <c r="BE76" i="20"/>
  <c r="BD76" i="20"/>
  <c r="BC76" i="20"/>
  <c r="BB76" i="20"/>
  <c r="BA76" i="20"/>
  <c r="AZ76" i="20"/>
  <c r="AY76" i="20"/>
  <c r="AX76" i="20"/>
  <c r="AW76" i="20"/>
  <c r="AV76" i="20"/>
  <c r="AU76" i="20"/>
  <c r="AT76" i="20"/>
  <c r="AS76" i="20"/>
  <c r="AR76" i="20"/>
  <c r="AQ76" i="20"/>
  <c r="AP76" i="20"/>
  <c r="AO76" i="20"/>
  <c r="AN76" i="20"/>
  <c r="AM76" i="20"/>
  <c r="AL76" i="20"/>
  <c r="AK76" i="20"/>
  <c r="AJ76" i="20"/>
  <c r="AI76" i="20"/>
  <c r="AH76" i="20"/>
  <c r="AG76" i="20"/>
  <c r="AF76" i="20"/>
  <c r="AE76" i="20"/>
  <c r="AD76" i="20"/>
  <c r="AC76" i="20"/>
  <c r="AB76" i="20"/>
  <c r="AA76" i="20"/>
  <c r="Z76" i="20"/>
  <c r="Y76" i="20"/>
  <c r="X76" i="20"/>
  <c r="W76" i="20"/>
  <c r="V76" i="20"/>
  <c r="U76" i="20"/>
  <c r="T76" i="20"/>
  <c r="S76" i="20"/>
  <c r="R76" i="20"/>
  <c r="Q76" i="20"/>
  <c r="P76" i="20"/>
  <c r="O76" i="20"/>
  <c r="N76" i="20"/>
  <c r="M76" i="20"/>
  <c r="L76" i="20"/>
  <c r="K76" i="20"/>
  <c r="J76" i="20"/>
  <c r="I76" i="20"/>
  <c r="H76" i="20"/>
  <c r="G76" i="20"/>
  <c r="F76" i="20"/>
  <c r="E76" i="20"/>
  <c r="CT75" i="20"/>
  <c r="CS75" i="20"/>
  <c r="CR75" i="20"/>
  <c r="CQ75" i="20"/>
  <c r="CP75" i="20"/>
  <c r="CO75" i="20"/>
  <c r="CN75" i="20"/>
  <c r="CM75" i="20"/>
  <c r="CL75" i="20"/>
  <c r="CK75" i="20"/>
  <c r="CJ75" i="20"/>
  <c r="CI75" i="20"/>
  <c r="CH75" i="20"/>
  <c r="CG75" i="20"/>
  <c r="CF75" i="20"/>
  <c r="CE75" i="20"/>
  <c r="CD75" i="20"/>
  <c r="CC75" i="20"/>
  <c r="CB75" i="20"/>
  <c r="CA75" i="20"/>
  <c r="BZ75" i="20"/>
  <c r="BY75" i="20"/>
  <c r="BX75" i="20"/>
  <c r="BW75" i="20"/>
  <c r="BV75" i="20"/>
  <c r="BU75" i="20"/>
  <c r="BT75" i="20"/>
  <c r="BS75" i="20"/>
  <c r="BR75" i="20"/>
  <c r="BQ75" i="20"/>
  <c r="BP75" i="20"/>
  <c r="BO75" i="20"/>
  <c r="BN75" i="20"/>
  <c r="BM75" i="20"/>
  <c r="BL75" i="20"/>
  <c r="BK75" i="20"/>
  <c r="BJ75" i="20"/>
  <c r="BI75" i="20"/>
  <c r="BH75" i="20"/>
  <c r="BG75" i="20"/>
  <c r="BF75" i="20"/>
  <c r="BE75" i="20"/>
  <c r="BD75" i="20"/>
  <c r="BC75" i="20"/>
  <c r="BB75" i="20"/>
  <c r="BA75" i="20"/>
  <c r="AZ75" i="20"/>
  <c r="AY75" i="20"/>
  <c r="AX75" i="20"/>
  <c r="AW75" i="20"/>
  <c r="AV75" i="20"/>
  <c r="AU75" i="20"/>
  <c r="AT75" i="20"/>
  <c r="AS75" i="20"/>
  <c r="AR75" i="20"/>
  <c r="AQ75" i="20"/>
  <c r="AP75" i="20"/>
  <c r="AO75" i="20"/>
  <c r="AN75" i="20"/>
  <c r="AM75" i="20"/>
  <c r="AL75" i="20"/>
  <c r="AK75" i="20"/>
  <c r="AJ75" i="20"/>
  <c r="AI75" i="20"/>
  <c r="AH75" i="20"/>
  <c r="AG75" i="20"/>
  <c r="AF75" i="20"/>
  <c r="AE75" i="20"/>
  <c r="AD75" i="20"/>
  <c r="AC75" i="20"/>
  <c r="AB75" i="20"/>
  <c r="AA75" i="20"/>
  <c r="Z75" i="20"/>
  <c r="Y75" i="20"/>
  <c r="X75" i="20"/>
  <c r="W75" i="20"/>
  <c r="V75" i="20"/>
  <c r="U75" i="20"/>
  <c r="T75" i="20"/>
  <c r="S75" i="20"/>
  <c r="R75" i="20"/>
  <c r="Q75" i="20"/>
  <c r="P75" i="20"/>
  <c r="O75" i="20"/>
  <c r="N75" i="20"/>
  <c r="M75" i="20"/>
  <c r="L75" i="20"/>
  <c r="K75" i="20"/>
  <c r="J75" i="20"/>
  <c r="I75" i="20"/>
  <c r="H75" i="20"/>
  <c r="G75" i="20"/>
  <c r="F75" i="20"/>
  <c r="E75" i="20"/>
  <c r="CT74" i="20"/>
  <c r="CS74" i="20"/>
  <c r="CR74" i="20"/>
  <c r="CQ74" i="20"/>
  <c r="CP74" i="20"/>
  <c r="CO74" i="20"/>
  <c r="CN74" i="20"/>
  <c r="CM74" i="20"/>
  <c r="CL74" i="20"/>
  <c r="CK74" i="20"/>
  <c r="CJ74" i="20"/>
  <c r="CI74" i="20"/>
  <c r="CH74" i="20"/>
  <c r="CG74" i="20"/>
  <c r="CF74" i="20"/>
  <c r="CE74" i="20"/>
  <c r="CD74" i="20"/>
  <c r="CC74" i="20"/>
  <c r="CB74" i="20"/>
  <c r="CA74" i="20"/>
  <c r="BZ74" i="20"/>
  <c r="BY74" i="20"/>
  <c r="BX74" i="20"/>
  <c r="BW74" i="20"/>
  <c r="BV74" i="20"/>
  <c r="BU74" i="20"/>
  <c r="BT74" i="20"/>
  <c r="BS74" i="20"/>
  <c r="BR74" i="20"/>
  <c r="BQ74" i="20"/>
  <c r="BP74" i="20"/>
  <c r="BO74" i="20"/>
  <c r="BN74" i="20"/>
  <c r="BM74" i="20"/>
  <c r="BL74" i="20"/>
  <c r="BK74" i="20"/>
  <c r="BJ74" i="20"/>
  <c r="BI74" i="20"/>
  <c r="BH74" i="20"/>
  <c r="BG74" i="20"/>
  <c r="BF74" i="20"/>
  <c r="BE74" i="20"/>
  <c r="BD74" i="20"/>
  <c r="BC74" i="20"/>
  <c r="BB74" i="20"/>
  <c r="BA74" i="20"/>
  <c r="AZ74" i="20"/>
  <c r="AY74" i="20"/>
  <c r="AX74" i="20"/>
  <c r="AW74" i="20"/>
  <c r="AV74" i="20"/>
  <c r="AU74" i="20"/>
  <c r="AT74" i="20"/>
  <c r="AS74" i="20"/>
  <c r="AR74" i="20"/>
  <c r="AQ74" i="20"/>
  <c r="AP74" i="20"/>
  <c r="AO74" i="20"/>
  <c r="AN74" i="20"/>
  <c r="AM74" i="20"/>
  <c r="AL74" i="20"/>
  <c r="AK74" i="20"/>
  <c r="AJ74" i="20"/>
  <c r="AI74" i="20"/>
  <c r="AH74" i="20"/>
  <c r="AG74" i="20"/>
  <c r="AF74" i="20"/>
  <c r="AE74" i="20"/>
  <c r="AD74" i="20"/>
  <c r="AC74" i="20"/>
  <c r="AB74" i="20"/>
  <c r="AA74" i="20"/>
  <c r="Z74" i="20"/>
  <c r="Y74" i="20"/>
  <c r="X74" i="20"/>
  <c r="W74" i="20"/>
  <c r="V74" i="20"/>
  <c r="U74" i="20"/>
  <c r="T74" i="20"/>
  <c r="S74" i="20"/>
  <c r="R74" i="20"/>
  <c r="Q74" i="20"/>
  <c r="P74" i="20"/>
  <c r="O74" i="20"/>
  <c r="N74" i="20"/>
  <c r="M74" i="20"/>
  <c r="L74" i="20"/>
  <c r="K74" i="20"/>
  <c r="J74" i="20"/>
  <c r="I74" i="20"/>
  <c r="H74" i="20"/>
  <c r="G74" i="20"/>
  <c r="F74" i="20"/>
  <c r="E74" i="20"/>
  <c r="CT73" i="20"/>
  <c r="CS73" i="20"/>
  <c r="CR73" i="20"/>
  <c r="CQ73" i="20"/>
  <c r="CP73" i="20"/>
  <c r="CO73" i="20"/>
  <c r="CN73" i="20"/>
  <c r="CM73" i="20"/>
  <c r="CL73" i="20"/>
  <c r="CK73" i="20"/>
  <c r="CJ73" i="20"/>
  <c r="CI73" i="20"/>
  <c r="CH73" i="20"/>
  <c r="CG73" i="20"/>
  <c r="CF73" i="20"/>
  <c r="CE73" i="20"/>
  <c r="CD73" i="20"/>
  <c r="CC73" i="20"/>
  <c r="CB73" i="20"/>
  <c r="CA73" i="20"/>
  <c r="BZ73" i="20"/>
  <c r="BY73" i="20"/>
  <c r="BX73" i="20"/>
  <c r="BW73" i="20"/>
  <c r="BV73" i="20"/>
  <c r="BU73" i="20"/>
  <c r="BT73" i="20"/>
  <c r="BS73" i="20"/>
  <c r="BR73" i="20"/>
  <c r="BQ73" i="20"/>
  <c r="BP73" i="20"/>
  <c r="BO73" i="20"/>
  <c r="BN73" i="20"/>
  <c r="BM73" i="20"/>
  <c r="BL73" i="20"/>
  <c r="BK73" i="20"/>
  <c r="BJ73" i="20"/>
  <c r="BI73" i="20"/>
  <c r="BH73" i="20"/>
  <c r="BG73" i="20"/>
  <c r="BF73" i="20"/>
  <c r="BE73" i="20"/>
  <c r="BD73" i="20"/>
  <c r="BC73" i="20"/>
  <c r="BB73" i="20"/>
  <c r="BA73" i="20"/>
  <c r="AZ73" i="20"/>
  <c r="AY73" i="20"/>
  <c r="AX73" i="20"/>
  <c r="AW73" i="20"/>
  <c r="AV73" i="20"/>
  <c r="AU73" i="20"/>
  <c r="AT73" i="20"/>
  <c r="AS73" i="20"/>
  <c r="AR73" i="20"/>
  <c r="AQ73" i="20"/>
  <c r="AP73" i="20"/>
  <c r="AO73" i="20"/>
  <c r="AN73" i="20"/>
  <c r="AM73" i="20"/>
  <c r="AL73" i="20"/>
  <c r="AK73" i="20"/>
  <c r="AJ73" i="20"/>
  <c r="AI73" i="20"/>
  <c r="AH73" i="20"/>
  <c r="AG73" i="20"/>
  <c r="AF73" i="20"/>
  <c r="AE73" i="20"/>
  <c r="AD73" i="20"/>
  <c r="AC73" i="20"/>
  <c r="AB73" i="20"/>
  <c r="AA73" i="20"/>
  <c r="Z73" i="20"/>
  <c r="Y73" i="20"/>
  <c r="X73" i="20"/>
  <c r="W73" i="20"/>
  <c r="V73" i="20"/>
  <c r="U73" i="20"/>
  <c r="T73" i="20"/>
  <c r="S73" i="20"/>
  <c r="R73" i="20"/>
  <c r="Q73" i="20"/>
  <c r="P73" i="20"/>
  <c r="O73" i="20"/>
  <c r="N73" i="20"/>
  <c r="M73" i="20"/>
  <c r="L73" i="20"/>
  <c r="K73" i="20"/>
  <c r="J73" i="20"/>
  <c r="I73" i="20"/>
  <c r="H73" i="20"/>
  <c r="G73" i="20"/>
  <c r="F73" i="20"/>
  <c r="E73" i="20"/>
  <c r="CT72" i="20"/>
  <c r="CS72" i="20"/>
  <c r="CR72" i="20"/>
  <c r="CQ72" i="20"/>
  <c r="CP72" i="20"/>
  <c r="CO72" i="20"/>
  <c r="CN72" i="20"/>
  <c r="CM72" i="20"/>
  <c r="CL72" i="20"/>
  <c r="CK72" i="20"/>
  <c r="CJ72" i="20"/>
  <c r="CI72" i="20"/>
  <c r="CH72" i="20"/>
  <c r="CG72" i="20"/>
  <c r="CF72" i="20"/>
  <c r="CE72" i="20"/>
  <c r="CD72" i="20"/>
  <c r="CC72" i="20"/>
  <c r="CB72" i="20"/>
  <c r="CA72" i="20"/>
  <c r="BZ72" i="20"/>
  <c r="BY72" i="20"/>
  <c r="BX72" i="20"/>
  <c r="BW72" i="20"/>
  <c r="BV72" i="20"/>
  <c r="BU72" i="20"/>
  <c r="BT72" i="20"/>
  <c r="BS72" i="20"/>
  <c r="BR72" i="20"/>
  <c r="BQ72" i="20"/>
  <c r="BP72" i="20"/>
  <c r="BO72" i="20"/>
  <c r="BN72" i="20"/>
  <c r="BM72" i="20"/>
  <c r="BL72" i="20"/>
  <c r="BK72" i="20"/>
  <c r="BJ72" i="20"/>
  <c r="BI72" i="20"/>
  <c r="BH72" i="20"/>
  <c r="BG72" i="20"/>
  <c r="BF72" i="20"/>
  <c r="BE72" i="20"/>
  <c r="BD72" i="20"/>
  <c r="BC72" i="20"/>
  <c r="BB72" i="20"/>
  <c r="BA72" i="20"/>
  <c r="AZ72" i="20"/>
  <c r="AY72" i="20"/>
  <c r="AX72" i="20"/>
  <c r="AW72" i="20"/>
  <c r="AV72" i="20"/>
  <c r="AU72" i="20"/>
  <c r="AT72" i="20"/>
  <c r="AS72" i="20"/>
  <c r="AR72" i="20"/>
  <c r="AQ72" i="20"/>
  <c r="AP72" i="20"/>
  <c r="AO72" i="20"/>
  <c r="AN72" i="20"/>
  <c r="AM72" i="20"/>
  <c r="AL72" i="20"/>
  <c r="AK72" i="20"/>
  <c r="AJ72" i="20"/>
  <c r="AI72" i="20"/>
  <c r="AH72" i="20"/>
  <c r="AG72" i="20"/>
  <c r="AF72" i="20"/>
  <c r="AE72" i="20"/>
  <c r="AD72" i="20"/>
  <c r="AC72" i="20"/>
  <c r="AB72" i="20"/>
  <c r="AA72" i="20"/>
  <c r="Z72" i="20"/>
  <c r="Y72" i="20"/>
  <c r="X72" i="20"/>
  <c r="W72" i="20"/>
  <c r="V72" i="20"/>
  <c r="U72" i="20"/>
  <c r="T72" i="20"/>
  <c r="S72" i="20"/>
  <c r="R72" i="20"/>
  <c r="Q72" i="20"/>
  <c r="P72" i="20"/>
  <c r="O72" i="20"/>
  <c r="N72" i="20"/>
  <c r="M72" i="20"/>
  <c r="L72" i="20"/>
  <c r="K72" i="20"/>
  <c r="J72" i="20"/>
  <c r="I72" i="20"/>
  <c r="H72" i="20"/>
  <c r="G72" i="20"/>
  <c r="F72" i="20"/>
  <c r="E72" i="20"/>
  <c r="CT71" i="20"/>
  <c r="CS71" i="20"/>
  <c r="CS70" i="20" s="1"/>
  <c r="C61" i="20" s="1"/>
  <c r="CR71" i="20"/>
  <c r="CQ71" i="20"/>
  <c r="CP71" i="20"/>
  <c r="CO71" i="20"/>
  <c r="CO70" i="20" s="1"/>
  <c r="J52" i="20" s="1"/>
  <c r="J50" i="20" s="1"/>
  <c r="CN71" i="20"/>
  <c r="CM71" i="20"/>
  <c r="CL71" i="20"/>
  <c r="CK71" i="20"/>
  <c r="CK70" i="20" s="1"/>
  <c r="H51" i="20" s="1"/>
  <c r="CJ71" i="20"/>
  <c r="CI71" i="20"/>
  <c r="CH71" i="20"/>
  <c r="CG71" i="20"/>
  <c r="CG70" i="20" s="1"/>
  <c r="F51" i="20" s="1"/>
  <c r="CF71" i="20"/>
  <c r="CE71" i="20"/>
  <c r="CD71" i="20"/>
  <c r="CC71" i="20"/>
  <c r="CC70" i="20" s="1"/>
  <c r="I47" i="20" s="1"/>
  <c r="CB71" i="20"/>
  <c r="CA71" i="20"/>
  <c r="BZ71" i="20"/>
  <c r="BY71" i="20"/>
  <c r="BY70" i="20" s="1"/>
  <c r="E47" i="20" s="1"/>
  <c r="BX71" i="20"/>
  <c r="BW71" i="20"/>
  <c r="BV71" i="20"/>
  <c r="BU71" i="20"/>
  <c r="BU70" i="20" s="1"/>
  <c r="G46" i="20" s="1"/>
  <c r="BT71" i="20"/>
  <c r="BS71" i="20"/>
  <c r="BR71" i="20"/>
  <c r="BQ71" i="20"/>
  <c r="BQ70" i="20" s="1"/>
  <c r="I42" i="20" s="1"/>
  <c r="BP71" i="20"/>
  <c r="BO71" i="20"/>
  <c r="BN71" i="20"/>
  <c r="BM71" i="20"/>
  <c r="BM70" i="20" s="1"/>
  <c r="G42" i="20" s="1"/>
  <c r="BL71" i="20"/>
  <c r="BK71" i="20"/>
  <c r="BJ71" i="20"/>
  <c r="BI71" i="20"/>
  <c r="BI70" i="20" s="1"/>
  <c r="E42" i="20" s="1"/>
  <c r="BH71" i="20"/>
  <c r="BG71" i="20"/>
  <c r="BF71" i="20"/>
  <c r="BE71" i="20"/>
  <c r="BE70" i="20" s="1"/>
  <c r="I38" i="20" s="1"/>
  <c r="BD71" i="20"/>
  <c r="BC71" i="20"/>
  <c r="BB71" i="20"/>
  <c r="BA71" i="20"/>
  <c r="BA70" i="20" s="1"/>
  <c r="G38" i="20" s="1"/>
  <c r="AZ71" i="20"/>
  <c r="AY71" i="20"/>
  <c r="AX71" i="20"/>
  <c r="AW71" i="20"/>
  <c r="AW70" i="20" s="1"/>
  <c r="E38" i="20" s="1"/>
  <c r="AV71" i="20"/>
  <c r="AU71" i="20"/>
  <c r="AT71" i="20"/>
  <c r="AS71" i="20"/>
  <c r="AS70" i="20" s="1"/>
  <c r="H36" i="20" s="1"/>
  <c r="AR71" i="20"/>
  <c r="AQ71" i="20"/>
  <c r="AP71" i="20"/>
  <c r="AO71" i="20"/>
  <c r="AO70" i="20" s="1"/>
  <c r="F36" i="20" s="1"/>
  <c r="AN71" i="20"/>
  <c r="AM71" i="20"/>
  <c r="AL71" i="20"/>
  <c r="AK71" i="20"/>
  <c r="AK70" i="20" s="1"/>
  <c r="J33" i="20" s="1"/>
  <c r="AJ71" i="20"/>
  <c r="AI71" i="20"/>
  <c r="AH71" i="20"/>
  <c r="AG71" i="20"/>
  <c r="AG70" i="20" s="1"/>
  <c r="H32" i="20" s="1"/>
  <c r="AF71" i="20"/>
  <c r="AE71" i="20"/>
  <c r="AD71" i="20"/>
  <c r="AC71" i="20"/>
  <c r="AC70" i="20" s="1"/>
  <c r="F32" i="20" s="1"/>
  <c r="AB71" i="20"/>
  <c r="AA71" i="20"/>
  <c r="Z71" i="20"/>
  <c r="Y71" i="20"/>
  <c r="Y70" i="20" s="1"/>
  <c r="I24" i="20" s="1"/>
  <c r="X71" i="20"/>
  <c r="W71" i="20"/>
  <c r="V71" i="20"/>
  <c r="U71" i="20"/>
  <c r="U70" i="20" s="1"/>
  <c r="G24" i="20" s="1"/>
  <c r="T71" i="20"/>
  <c r="S71" i="20"/>
  <c r="R71" i="20"/>
  <c r="Q71" i="20"/>
  <c r="Q70" i="20" s="1"/>
  <c r="E24" i="20" s="1"/>
  <c r="P71" i="20"/>
  <c r="O71" i="20"/>
  <c r="N71" i="20"/>
  <c r="M71" i="20"/>
  <c r="M70" i="20" s="1"/>
  <c r="I20" i="20" s="1"/>
  <c r="L71" i="20"/>
  <c r="K71" i="20"/>
  <c r="J71" i="20"/>
  <c r="I71" i="20"/>
  <c r="I70" i="20" s="1"/>
  <c r="G20" i="20" s="1"/>
  <c r="H71" i="20"/>
  <c r="G71" i="20"/>
  <c r="F71" i="20"/>
  <c r="E71" i="20"/>
  <c r="CT70" i="20"/>
  <c r="CP70" i="20"/>
  <c r="C56" i="20" s="1"/>
  <c r="CL70" i="20"/>
  <c r="H52" i="20" s="1"/>
  <c r="CJ70" i="20"/>
  <c r="G52" i="20" s="1"/>
  <c r="CH70" i="20"/>
  <c r="CF70" i="20"/>
  <c r="E52" i="20" s="1"/>
  <c r="CD70" i="20"/>
  <c r="J47" i="20" s="1"/>
  <c r="BZ70" i="20"/>
  <c r="F47" i="20" s="1"/>
  <c r="BV70" i="20"/>
  <c r="BT70" i="20"/>
  <c r="F46" i="20" s="1"/>
  <c r="BR70" i="20"/>
  <c r="J42" i="20" s="1"/>
  <c r="J40" i="20" s="1"/>
  <c r="BP70" i="20"/>
  <c r="I41" i="20" s="1"/>
  <c r="BN70" i="20"/>
  <c r="BJ70" i="20"/>
  <c r="F41" i="20" s="1"/>
  <c r="BF70" i="20"/>
  <c r="I39" i="20" s="1"/>
  <c r="BD70" i="20"/>
  <c r="H39" i="20" s="1"/>
  <c r="BB70" i="20"/>
  <c r="AZ70" i="20"/>
  <c r="F39" i="20" s="1"/>
  <c r="AX70" i="20"/>
  <c r="E39" i="20" s="1"/>
  <c r="AT70" i="20"/>
  <c r="I35" i="20" s="1"/>
  <c r="AP70" i="20"/>
  <c r="G35" i="20" s="1"/>
  <c r="AN70" i="20"/>
  <c r="F35" i="20" s="1"/>
  <c r="AL70" i="20"/>
  <c r="AJ70" i="20"/>
  <c r="I33" i="20" s="1"/>
  <c r="AH70" i="20"/>
  <c r="AD70" i="20"/>
  <c r="F33" i="20" s="1"/>
  <c r="Z70" i="20"/>
  <c r="J24" i="20" s="1"/>
  <c r="J22" i="20" s="1"/>
  <c r="X70" i="20"/>
  <c r="I23" i="20" s="1"/>
  <c r="V70" i="20"/>
  <c r="T70" i="20"/>
  <c r="G23" i="20" s="1"/>
  <c r="R70" i="20"/>
  <c r="N70" i="20"/>
  <c r="I21" i="20" s="1"/>
  <c r="J70" i="20"/>
  <c r="H70" i="20"/>
  <c r="F21" i="20" s="1"/>
  <c r="F70" i="20"/>
  <c r="E21" i="20" s="1"/>
  <c r="C62" i="20"/>
  <c r="F52" i="20"/>
  <c r="H46" i="20"/>
  <c r="H41" i="20"/>
  <c r="G39" i="20"/>
  <c r="E35" i="20"/>
  <c r="H33" i="20"/>
  <c r="H23" i="20"/>
  <c r="F23" i="20"/>
  <c r="G21" i="20"/>
  <c r="C8" i="20"/>
  <c r="G70" i="20" l="1"/>
  <c r="F20" i="20" s="1"/>
  <c r="K70" i="20"/>
  <c r="H20" i="20" s="1"/>
  <c r="H19" i="20" s="1"/>
  <c r="O70" i="20"/>
  <c r="J21" i="20" s="1"/>
  <c r="J18" i="20" s="1"/>
  <c r="J16" i="20" s="1"/>
  <c r="S70" i="20"/>
  <c r="F24" i="20" s="1"/>
  <c r="F18" i="20" s="1"/>
  <c r="W70" i="20"/>
  <c r="H24" i="20" s="1"/>
  <c r="AA70" i="20"/>
  <c r="E32" i="20" s="1"/>
  <c r="E31" i="20" s="1"/>
  <c r="AE70" i="20"/>
  <c r="G32" i="20" s="1"/>
  <c r="G31" i="20" s="1"/>
  <c r="AI70" i="20"/>
  <c r="I32" i="20" s="1"/>
  <c r="I29" i="20" s="1"/>
  <c r="AM70" i="20"/>
  <c r="E36" i="20" s="1"/>
  <c r="AQ70" i="20"/>
  <c r="G36" i="20" s="1"/>
  <c r="AU70" i="20"/>
  <c r="I36" i="20" s="1"/>
  <c r="I30" i="20" s="1"/>
  <c r="AY70" i="20"/>
  <c r="F38" i="20" s="1"/>
  <c r="F29" i="20" s="1"/>
  <c r="BC70" i="20"/>
  <c r="H38" i="20" s="1"/>
  <c r="BG70" i="20"/>
  <c r="J39" i="20" s="1"/>
  <c r="J37" i="20" s="1"/>
  <c r="BK70" i="20"/>
  <c r="F42" i="20" s="1"/>
  <c r="BO70" i="20"/>
  <c r="H42" i="20" s="1"/>
  <c r="H40" i="20" s="1"/>
  <c r="BS70" i="20"/>
  <c r="E46" i="20" s="1"/>
  <c r="BW70" i="20"/>
  <c r="I46" i="20" s="1"/>
  <c r="CA70" i="20"/>
  <c r="G47" i="20" s="1"/>
  <c r="D47" i="20" s="1"/>
  <c r="CE70" i="20"/>
  <c r="E51" i="20" s="1"/>
  <c r="D51" i="20" s="1"/>
  <c r="CI70" i="20"/>
  <c r="G51" i="20" s="1"/>
  <c r="CM70" i="20"/>
  <c r="I51" i="20" s="1"/>
  <c r="I50" i="20" s="1"/>
  <c r="CQ70" i="20"/>
  <c r="C57" i="20" s="1"/>
  <c r="L70" i="20"/>
  <c r="H21" i="20" s="1"/>
  <c r="H18" i="20" s="1"/>
  <c r="P70" i="20"/>
  <c r="E23" i="20" s="1"/>
  <c r="AB70" i="20"/>
  <c r="E33" i="20" s="1"/>
  <c r="AF70" i="20"/>
  <c r="G33" i="20" s="1"/>
  <c r="D33" i="20" s="1"/>
  <c r="AR70" i="20"/>
  <c r="H35" i="20" s="1"/>
  <c r="D35" i="20" s="1"/>
  <c r="AV70" i="20"/>
  <c r="J36" i="20" s="1"/>
  <c r="J34" i="20" s="1"/>
  <c r="BH70" i="20"/>
  <c r="E41" i="20" s="1"/>
  <c r="BL70" i="20"/>
  <c r="G41" i="20" s="1"/>
  <c r="D41" i="20" s="1"/>
  <c r="BX70" i="20"/>
  <c r="J46" i="20" s="1"/>
  <c r="CB70" i="20"/>
  <c r="H47" i="20" s="1"/>
  <c r="CN70" i="20"/>
  <c r="I52" i="20" s="1"/>
  <c r="CR70" i="20"/>
  <c r="C58" i="20" s="1"/>
  <c r="E70" i="20"/>
  <c r="E20" i="20" s="1"/>
  <c r="E19" i="20" s="1"/>
  <c r="F19" i="20"/>
  <c r="G40" i="20"/>
  <c r="F40" i="20"/>
  <c r="I37" i="20"/>
  <c r="H22" i="20"/>
  <c r="H37" i="20"/>
  <c r="G50" i="20"/>
  <c r="D52" i="20"/>
  <c r="D39" i="20"/>
  <c r="F30" i="20"/>
  <c r="G37" i="20"/>
  <c r="I40" i="20"/>
  <c r="F50" i="20"/>
  <c r="H50" i="20"/>
  <c r="F17" i="20"/>
  <c r="F37" i="20"/>
  <c r="D23" i="20"/>
  <c r="I31" i="20"/>
  <c r="I17" i="20"/>
  <c r="I19" i="20"/>
  <c r="G18" i="20"/>
  <c r="G22" i="20"/>
  <c r="F31" i="20"/>
  <c r="E37" i="20"/>
  <c r="G29" i="20"/>
  <c r="D46" i="20"/>
  <c r="H17" i="20"/>
  <c r="E29" i="20"/>
  <c r="D32" i="20"/>
  <c r="G34" i="20"/>
  <c r="E50" i="20"/>
  <c r="G19" i="20"/>
  <c r="G17" i="20"/>
  <c r="G16" i="20" s="1"/>
  <c r="E22" i="20"/>
  <c r="E18" i="20"/>
  <c r="I18" i="20"/>
  <c r="I22" i="20"/>
  <c r="H31" i="20"/>
  <c r="J30" i="20"/>
  <c r="J28" i="20" s="1"/>
  <c r="J31" i="20"/>
  <c r="E40" i="20"/>
  <c r="E34" i="20"/>
  <c r="E30" i="20"/>
  <c r="F34" i="20"/>
  <c r="F71" i="8"/>
  <c r="G71" i="8"/>
  <c r="H71" i="8"/>
  <c r="I71" i="8"/>
  <c r="J71" i="8"/>
  <c r="K71" i="8"/>
  <c r="L71" i="8"/>
  <c r="M71" i="8"/>
  <c r="N71" i="8"/>
  <c r="O71" i="8"/>
  <c r="P71" i="8"/>
  <c r="Q71" i="8"/>
  <c r="R71" i="8"/>
  <c r="S71" i="8"/>
  <c r="T71" i="8"/>
  <c r="U71" i="8"/>
  <c r="V71" i="8"/>
  <c r="W71" i="8"/>
  <c r="X71" i="8"/>
  <c r="Y71" i="8"/>
  <c r="Z71" i="8"/>
  <c r="AA71" i="8"/>
  <c r="AB71" i="8"/>
  <c r="AC71" i="8"/>
  <c r="AD71" i="8"/>
  <c r="AE71" i="8"/>
  <c r="AF71" i="8"/>
  <c r="AG71" i="8"/>
  <c r="AH71" i="8"/>
  <c r="AI71" i="8"/>
  <c r="AJ71" i="8"/>
  <c r="AK71" i="8"/>
  <c r="AL71" i="8"/>
  <c r="AM71" i="8"/>
  <c r="AN71" i="8"/>
  <c r="AO71" i="8"/>
  <c r="AP71" i="8"/>
  <c r="AQ71" i="8"/>
  <c r="AR71" i="8"/>
  <c r="AS71" i="8"/>
  <c r="AT71" i="8"/>
  <c r="AU71" i="8"/>
  <c r="AV71" i="8"/>
  <c r="AW71" i="8"/>
  <c r="AX71" i="8"/>
  <c r="AY71" i="8"/>
  <c r="AZ71" i="8"/>
  <c r="BA71" i="8"/>
  <c r="BB71" i="8"/>
  <c r="BC71" i="8"/>
  <c r="BD71" i="8"/>
  <c r="BE71" i="8"/>
  <c r="BF71" i="8"/>
  <c r="BG71" i="8"/>
  <c r="BH71" i="8"/>
  <c r="BI71" i="8"/>
  <c r="BJ71" i="8"/>
  <c r="BK71" i="8"/>
  <c r="BL71" i="8"/>
  <c r="BM71" i="8"/>
  <c r="BN71" i="8"/>
  <c r="BO71" i="8"/>
  <c r="BP71" i="8"/>
  <c r="BQ71" i="8"/>
  <c r="BR71" i="8"/>
  <c r="BS71" i="8"/>
  <c r="BT71" i="8"/>
  <c r="BU71" i="8"/>
  <c r="BV71" i="8"/>
  <c r="BW71" i="8"/>
  <c r="BX71" i="8"/>
  <c r="BY71" i="8"/>
  <c r="BZ71" i="8"/>
  <c r="CA71" i="8"/>
  <c r="CB71" i="8"/>
  <c r="CC71" i="8"/>
  <c r="CD71" i="8"/>
  <c r="CE71" i="8"/>
  <c r="CF71" i="8"/>
  <c r="CG71" i="8"/>
  <c r="CH71" i="8"/>
  <c r="CI71" i="8"/>
  <c r="CJ71" i="8"/>
  <c r="CK71" i="8"/>
  <c r="CL71" i="8"/>
  <c r="CM71" i="8"/>
  <c r="CN71" i="8"/>
  <c r="CO71" i="8"/>
  <c r="CP71" i="8"/>
  <c r="CQ71" i="8"/>
  <c r="CR71" i="8"/>
  <c r="CS71" i="8"/>
  <c r="CT71" i="8"/>
  <c r="F72" i="8"/>
  <c r="G72" i="8"/>
  <c r="H72" i="8"/>
  <c r="I72" i="8"/>
  <c r="J72" i="8"/>
  <c r="K72" i="8"/>
  <c r="L72" i="8"/>
  <c r="M72" i="8"/>
  <c r="N72" i="8"/>
  <c r="O72" i="8"/>
  <c r="P72" i="8"/>
  <c r="Q72" i="8"/>
  <c r="R72" i="8"/>
  <c r="S72" i="8"/>
  <c r="T72" i="8"/>
  <c r="U72" i="8"/>
  <c r="V72" i="8"/>
  <c r="W72" i="8"/>
  <c r="X72" i="8"/>
  <c r="Y72" i="8"/>
  <c r="Z72" i="8"/>
  <c r="AA72" i="8"/>
  <c r="AB72" i="8"/>
  <c r="AC72" i="8"/>
  <c r="AD72" i="8"/>
  <c r="AE72" i="8"/>
  <c r="AF72" i="8"/>
  <c r="AG72" i="8"/>
  <c r="AH72" i="8"/>
  <c r="AI72" i="8"/>
  <c r="AJ72" i="8"/>
  <c r="AK72" i="8"/>
  <c r="AL72" i="8"/>
  <c r="AM72" i="8"/>
  <c r="AN72" i="8"/>
  <c r="AO72" i="8"/>
  <c r="AP72" i="8"/>
  <c r="AQ72" i="8"/>
  <c r="AR72" i="8"/>
  <c r="AS72" i="8"/>
  <c r="AT72" i="8"/>
  <c r="AU72" i="8"/>
  <c r="AV72" i="8"/>
  <c r="AW72" i="8"/>
  <c r="AX72" i="8"/>
  <c r="AY72" i="8"/>
  <c r="AZ72" i="8"/>
  <c r="BA72" i="8"/>
  <c r="BB72" i="8"/>
  <c r="BC72" i="8"/>
  <c r="BD72" i="8"/>
  <c r="BE72" i="8"/>
  <c r="BF72" i="8"/>
  <c r="BG72" i="8"/>
  <c r="BH72" i="8"/>
  <c r="BI72" i="8"/>
  <c r="BJ72" i="8"/>
  <c r="BK72" i="8"/>
  <c r="BL72" i="8"/>
  <c r="BM72" i="8"/>
  <c r="BN72" i="8"/>
  <c r="BO72" i="8"/>
  <c r="BP72" i="8"/>
  <c r="BQ72" i="8"/>
  <c r="BR72" i="8"/>
  <c r="BS72" i="8"/>
  <c r="BT72" i="8"/>
  <c r="BU72" i="8"/>
  <c r="BV72" i="8"/>
  <c r="BW72" i="8"/>
  <c r="BX72" i="8"/>
  <c r="BY72" i="8"/>
  <c r="BZ72" i="8"/>
  <c r="CA72" i="8"/>
  <c r="CB72" i="8"/>
  <c r="CC72" i="8"/>
  <c r="CD72" i="8"/>
  <c r="CE72" i="8"/>
  <c r="CF72" i="8"/>
  <c r="CG72" i="8"/>
  <c r="CH72" i="8"/>
  <c r="CI72" i="8"/>
  <c r="CJ72" i="8"/>
  <c r="CK72" i="8"/>
  <c r="CL72" i="8"/>
  <c r="CM72" i="8"/>
  <c r="CN72" i="8"/>
  <c r="CO72" i="8"/>
  <c r="CP72" i="8"/>
  <c r="CQ72" i="8"/>
  <c r="CR72" i="8"/>
  <c r="CS72" i="8"/>
  <c r="CT72" i="8"/>
  <c r="F73" i="8"/>
  <c r="G73" i="8"/>
  <c r="H73" i="8"/>
  <c r="I73" i="8"/>
  <c r="J73" i="8"/>
  <c r="K73" i="8"/>
  <c r="L73" i="8"/>
  <c r="M73" i="8"/>
  <c r="N73" i="8"/>
  <c r="O73" i="8"/>
  <c r="P73" i="8"/>
  <c r="Q73" i="8"/>
  <c r="R73" i="8"/>
  <c r="S73" i="8"/>
  <c r="T73" i="8"/>
  <c r="U73" i="8"/>
  <c r="V73" i="8"/>
  <c r="W73" i="8"/>
  <c r="X73" i="8"/>
  <c r="Y73" i="8"/>
  <c r="Z73" i="8"/>
  <c r="AA73" i="8"/>
  <c r="AB73" i="8"/>
  <c r="AC73" i="8"/>
  <c r="AD73" i="8"/>
  <c r="AE73" i="8"/>
  <c r="AF73" i="8"/>
  <c r="AG73" i="8"/>
  <c r="AH73" i="8"/>
  <c r="AI73" i="8"/>
  <c r="AJ73" i="8"/>
  <c r="AK73" i="8"/>
  <c r="AL73" i="8"/>
  <c r="AM73" i="8"/>
  <c r="AN73" i="8"/>
  <c r="AO73" i="8"/>
  <c r="AP73" i="8"/>
  <c r="AQ73" i="8"/>
  <c r="AR73" i="8"/>
  <c r="AS73" i="8"/>
  <c r="AT73" i="8"/>
  <c r="AU73" i="8"/>
  <c r="AV73" i="8"/>
  <c r="AW73" i="8"/>
  <c r="AX73" i="8"/>
  <c r="AY73" i="8"/>
  <c r="AZ73" i="8"/>
  <c r="BA73" i="8"/>
  <c r="BB73" i="8"/>
  <c r="BC73" i="8"/>
  <c r="BD73" i="8"/>
  <c r="BE73" i="8"/>
  <c r="BF73" i="8"/>
  <c r="BG73" i="8"/>
  <c r="BH73" i="8"/>
  <c r="BI73" i="8"/>
  <c r="BJ73" i="8"/>
  <c r="BK73" i="8"/>
  <c r="BL73" i="8"/>
  <c r="BM73" i="8"/>
  <c r="BN73" i="8"/>
  <c r="BO73" i="8"/>
  <c r="BP73" i="8"/>
  <c r="BQ73" i="8"/>
  <c r="BR73" i="8"/>
  <c r="BS73" i="8"/>
  <c r="BT73" i="8"/>
  <c r="BU73" i="8"/>
  <c r="BV73" i="8"/>
  <c r="BW73" i="8"/>
  <c r="BX73" i="8"/>
  <c r="BY73" i="8"/>
  <c r="BZ73" i="8"/>
  <c r="CA73" i="8"/>
  <c r="CB73" i="8"/>
  <c r="CC73" i="8"/>
  <c r="CD73" i="8"/>
  <c r="CE73" i="8"/>
  <c r="CF73" i="8"/>
  <c r="CG73" i="8"/>
  <c r="CH73" i="8"/>
  <c r="CI73" i="8"/>
  <c r="CJ73" i="8"/>
  <c r="CK73" i="8"/>
  <c r="CL73" i="8"/>
  <c r="CM73" i="8"/>
  <c r="CN73" i="8"/>
  <c r="CO73" i="8"/>
  <c r="CP73" i="8"/>
  <c r="CQ73" i="8"/>
  <c r="CR73" i="8"/>
  <c r="CS73" i="8"/>
  <c r="CT73" i="8"/>
  <c r="F74" i="8"/>
  <c r="G74" i="8"/>
  <c r="H74" i="8"/>
  <c r="I74" i="8"/>
  <c r="J74" i="8"/>
  <c r="K74" i="8"/>
  <c r="L74" i="8"/>
  <c r="M74" i="8"/>
  <c r="N74" i="8"/>
  <c r="O74" i="8"/>
  <c r="P74" i="8"/>
  <c r="Q74" i="8"/>
  <c r="R74" i="8"/>
  <c r="S74" i="8"/>
  <c r="T74" i="8"/>
  <c r="U74" i="8"/>
  <c r="V74" i="8"/>
  <c r="W74" i="8"/>
  <c r="X74" i="8"/>
  <c r="Y74" i="8"/>
  <c r="Z74" i="8"/>
  <c r="AA74" i="8"/>
  <c r="AB74" i="8"/>
  <c r="AC74" i="8"/>
  <c r="AD74" i="8"/>
  <c r="AE74" i="8"/>
  <c r="AF74" i="8"/>
  <c r="AG74" i="8"/>
  <c r="AH74" i="8"/>
  <c r="AI74" i="8"/>
  <c r="AJ74" i="8"/>
  <c r="AK74" i="8"/>
  <c r="AL74" i="8"/>
  <c r="AM74" i="8"/>
  <c r="AN74" i="8"/>
  <c r="AO74" i="8"/>
  <c r="AP74" i="8"/>
  <c r="AQ74" i="8"/>
  <c r="AR74" i="8"/>
  <c r="AS74" i="8"/>
  <c r="AT74" i="8"/>
  <c r="AU74" i="8"/>
  <c r="AV74" i="8"/>
  <c r="AW74" i="8"/>
  <c r="AX74" i="8"/>
  <c r="AY74" i="8"/>
  <c r="AZ74" i="8"/>
  <c r="BA74" i="8"/>
  <c r="BB74" i="8"/>
  <c r="BC74" i="8"/>
  <c r="BD74" i="8"/>
  <c r="BE74" i="8"/>
  <c r="BF74" i="8"/>
  <c r="BG74" i="8"/>
  <c r="BH74" i="8"/>
  <c r="BI74" i="8"/>
  <c r="BJ74" i="8"/>
  <c r="BK74" i="8"/>
  <c r="BL74" i="8"/>
  <c r="BM74" i="8"/>
  <c r="BN74" i="8"/>
  <c r="BO74" i="8"/>
  <c r="BP74" i="8"/>
  <c r="BQ74" i="8"/>
  <c r="BR74" i="8"/>
  <c r="BS74" i="8"/>
  <c r="BT74" i="8"/>
  <c r="BU74" i="8"/>
  <c r="BV74" i="8"/>
  <c r="BW74" i="8"/>
  <c r="BX74" i="8"/>
  <c r="BY74" i="8"/>
  <c r="BZ74" i="8"/>
  <c r="CA74" i="8"/>
  <c r="CB74" i="8"/>
  <c r="CC74" i="8"/>
  <c r="CD74" i="8"/>
  <c r="CE74" i="8"/>
  <c r="CF74" i="8"/>
  <c r="CG74" i="8"/>
  <c r="CH74" i="8"/>
  <c r="CI74" i="8"/>
  <c r="CJ74" i="8"/>
  <c r="CK74" i="8"/>
  <c r="CL74" i="8"/>
  <c r="CM74" i="8"/>
  <c r="CN74" i="8"/>
  <c r="CO74" i="8"/>
  <c r="CP74" i="8"/>
  <c r="CQ74" i="8"/>
  <c r="CR74" i="8"/>
  <c r="CS74" i="8"/>
  <c r="CT74" i="8"/>
  <c r="F75" i="8"/>
  <c r="G75" i="8"/>
  <c r="H75" i="8"/>
  <c r="I75" i="8"/>
  <c r="J75" i="8"/>
  <c r="K75" i="8"/>
  <c r="L75" i="8"/>
  <c r="M75" i="8"/>
  <c r="N75" i="8"/>
  <c r="O75" i="8"/>
  <c r="P75" i="8"/>
  <c r="Q75" i="8"/>
  <c r="R75" i="8"/>
  <c r="S75" i="8"/>
  <c r="T75" i="8"/>
  <c r="U75" i="8"/>
  <c r="V75" i="8"/>
  <c r="W75" i="8"/>
  <c r="X75" i="8"/>
  <c r="Y75" i="8"/>
  <c r="Z75" i="8"/>
  <c r="AA75" i="8"/>
  <c r="AB75" i="8"/>
  <c r="AC75" i="8"/>
  <c r="AD75" i="8"/>
  <c r="AE75" i="8"/>
  <c r="AF75" i="8"/>
  <c r="AG75" i="8"/>
  <c r="AH75" i="8"/>
  <c r="AI75" i="8"/>
  <c r="AJ75" i="8"/>
  <c r="AK75" i="8"/>
  <c r="AL75" i="8"/>
  <c r="AM75" i="8"/>
  <c r="AN75" i="8"/>
  <c r="AO75" i="8"/>
  <c r="AP75" i="8"/>
  <c r="AQ75" i="8"/>
  <c r="AR75" i="8"/>
  <c r="AS75" i="8"/>
  <c r="AT75" i="8"/>
  <c r="AU75" i="8"/>
  <c r="AV75" i="8"/>
  <c r="AW75" i="8"/>
  <c r="AX75" i="8"/>
  <c r="AY75" i="8"/>
  <c r="AZ75" i="8"/>
  <c r="BA75" i="8"/>
  <c r="BB75" i="8"/>
  <c r="BC75" i="8"/>
  <c r="BD75" i="8"/>
  <c r="BE75" i="8"/>
  <c r="BF75" i="8"/>
  <c r="BG75" i="8"/>
  <c r="BH75" i="8"/>
  <c r="BI75" i="8"/>
  <c r="BJ75" i="8"/>
  <c r="BK75" i="8"/>
  <c r="BL75" i="8"/>
  <c r="BM75" i="8"/>
  <c r="BN75" i="8"/>
  <c r="BO75" i="8"/>
  <c r="BP75" i="8"/>
  <c r="BQ75" i="8"/>
  <c r="BR75" i="8"/>
  <c r="BS75" i="8"/>
  <c r="BT75" i="8"/>
  <c r="BU75" i="8"/>
  <c r="BV75" i="8"/>
  <c r="BW75" i="8"/>
  <c r="BX75" i="8"/>
  <c r="BY75" i="8"/>
  <c r="BZ75" i="8"/>
  <c r="CA75" i="8"/>
  <c r="CB75" i="8"/>
  <c r="CC75" i="8"/>
  <c r="CD75" i="8"/>
  <c r="CE75" i="8"/>
  <c r="CF75" i="8"/>
  <c r="CG75" i="8"/>
  <c r="CH75" i="8"/>
  <c r="CI75" i="8"/>
  <c r="CJ75" i="8"/>
  <c r="CK75" i="8"/>
  <c r="CL75" i="8"/>
  <c r="CM75" i="8"/>
  <c r="CN75" i="8"/>
  <c r="CO75" i="8"/>
  <c r="CP75" i="8"/>
  <c r="CQ75" i="8"/>
  <c r="CR75" i="8"/>
  <c r="CS75" i="8"/>
  <c r="CT75" i="8"/>
  <c r="F76" i="8"/>
  <c r="G76" i="8"/>
  <c r="H76" i="8"/>
  <c r="I76" i="8"/>
  <c r="J76" i="8"/>
  <c r="K76" i="8"/>
  <c r="L76" i="8"/>
  <c r="M76" i="8"/>
  <c r="N76" i="8"/>
  <c r="O76" i="8"/>
  <c r="P76" i="8"/>
  <c r="Q76" i="8"/>
  <c r="R76" i="8"/>
  <c r="S76" i="8"/>
  <c r="T76" i="8"/>
  <c r="U76" i="8"/>
  <c r="V76" i="8"/>
  <c r="W76" i="8"/>
  <c r="X76" i="8"/>
  <c r="Y76" i="8"/>
  <c r="Z76" i="8"/>
  <c r="AA76" i="8"/>
  <c r="AB76" i="8"/>
  <c r="AC76" i="8"/>
  <c r="AD76" i="8"/>
  <c r="AE76" i="8"/>
  <c r="AF76" i="8"/>
  <c r="AG76" i="8"/>
  <c r="AH76" i="8"/>
  <c r="AI76" i="8"/>
  <c r="AJ76" i="8"/>
  <c r="AK76" i="8"/>
  <c r="AL76" i="8"/>
  <c r="AM76" i="8"/>
  <c r="AN76" i="8"/>
  <c r="AO76" i="8"/>
  <c r="AP76" i="8"/>
  <c r="AQ76" i="8"/>
  <c r="AR76" i="8"/>
  <c r="AS76" i="8"/>
  <c r="AT76" i="8"/>
  <c r="AU76" i="8"/>
  <c r="AV76" i="8"/>
  <c r="AW76" i="8"/>
  <c r="AX76" i="8"/>
  <c r="AY76" i="8"/>
  <c r="AZ76" i="8"/>
  <c r="BA76" i="8"/>
  <c r="BB76" i="8"/>
  <c r="BC76" i="8"/>
  <c r="BD76" i="8"/>
  <c r="BE76" i="8"/>
  <c r="BF76" i="8"/>
  <c r="BG76" i="8"/>
  <c r="BH76" i="8"/>
  <c r="BI76" i="8"/>
  <c r="BJ76" i="8"/>
  <c r="BK76" i="8"/>
  <c r="BL76" i="8"/>
  <c r="BM76" i="8"/>
  <c r="BN76" i="8"/>
  <c r="BO76" i="8"/>
  <c r="BP76" i="8"/>
  <c r="BQ76" i="8"/>
  <c r="BR76" i="8"/>
  <c r="BS76" i="8"/>
  <c r="BT76" i="8"/>
  <c r="BU76" i="8"/>
  <c r="BV76" i="8"/>
  <c r="BW76" i="8"/>
  <c r="BX76" i="8"/>
  <c r="BY76" i="8"/>
  <c r="BZ76" i="8"/>
  <c r="CA76" i="8"/>
  <c r="CB76" i="8"/>
  <c r="CC76" i="8"/>
  <c r="CD76" i="8"/>
  <c r="CE76" i="8"/>
  <c r="CF76" i="8"/>
  <c r="CG76" i="8"/>
  <c r="CH76" i="8"/>
  <c r="CI76" i="8"/>
  <c r="CJ76" i="8"/>
  <c r="CK76" i="8"/>
  <c r="CL76" i="8"/>
  <c r="CM76" i="8"/>
  <c r="CN76" i="8"/>
  <c r="CO76" i="8"/>
  <c r="CP76" i="8"/>
  <c r="CQ76" i="8"/>
  <c r="CR76" i="8"/>
  <c r="CS76" i="8"/>
  <c r="CT76" i="8"/>
  <c r="F77" i="8"/>
  <c r="G77" i="8"/>
  <c r="H77" i="8"/>
  <c r="I77" i="8"/>
  <c r="J77" i="8"/>
  <c r="K77" i="8"/>
  <c r="L77" i="8"/>
  <c r="M77" i="8"/>
  <c r="N77" i="8"/>
  <c r="O77" i="8"/>
  <c r="P77" i="8"/>
  <c r="Q77" i="8"/>
  <c r="R77" i="8"/>
  <c r="S77" i="8"/>
  <c r="T77" i="8"/>
  <c r="U77" i="8"/>
  <c r="V77" i="8"/>
  <c r="W77" i="8"/>
  <c r="X77" i="8"/>
  <c r="Y77" i="8"/>
  <c r="Z77" i="8"/>
  <c r="AA77" i="8"/>
  <c r="AB77" i="8"/>
  <c r="AC77" i="8"/>
  <c r="AD77" i="8"/>
  <c r="AE77" i="8"/>
  <c r="AF77" i="8"/>
  <c r="AG77" i="8"/>
  <c r="AH77" i="8"/>
  <c r="AI77" i="8"/>
  <c r="AJ77" i="8"/>
  <c r="AK77" i="8"/>
  <c r="AL77" i="8"/>
  <c r="AM77" i="8"/>
  <c r="AN77" i="8"/>
  <c r="AO77" i="8"/>
  <c r="AP77" i="8"/>
  <c r="AQ77" i="8"/>
  <c r="AR77" i="8"/>
  <c r="AS77" i="8"/>
  <c r="AT77" i="8"/>
  <c r="AU77" i="8"/>
  <c r="AV77" i="8"/>
  <c r="AW77" i="8"/>
  <c r="AX77" i="8"/>
  <c r="AY77" i="8"/>
  <c r="AZ77" i="8"/>
  <c r="BA77" i="8"/>
  <c r="BB77" i="8"/>
  <c r="BC77" i="8"/>
  <c r="BD77" i="8"/>
  <c r="BE77" i="8"/>
  <c r="BF77" i="8"/>
  <c r="BG77" i="8"/>
  <c r="BH77" i="8"/>
  <c r="BI77" i="8"/>
  <c r="BJ77" i="8"/>
  <c r="BK77" i="8"/>
  <c r="BL77" i="8"/>
  <c r="BM77" i="8"/>
  <c r="BN77" i="8"/>
  <c r="BO77" i="8"/>
  <c r="BP77" i="8"/>
  <c r="BQ77" i="8"/>
  <c r="BR77" i="8"/>
  <c r="BS77" i="8"/>
  <c r="BT77" i="8"/>
  <c r="BU77" i="8"/>
  <c r="BV77" i="8"/>
  <c r="BW77" i="8"/>
  <c r="BX77" i="8"/>
  <c r="BY77" i="8"/>
  <c r="BZ77" i="8"/>
  <c r="CA77" i="8"/>
  <c r="CB77" i="8"/>
  <c r="CC77" i="8"/>
  <c r="CD77" i="8"/>
  <c r="CE77" i="8"/>
  <c r="CF77" i="8"/>
  <c r="CG77" i="8"/>
  <c r="CH77" i="8"/>
  <c r="CI77" i="8"/>
  <c r="CJ77" i="8"/>
  <c r="CK77" i="8"/>
  <c r="CL77" i="8"/>
  <c r="CM77" i="8"/>
  <c r="CN77" i="8"/>
  <c r="CO77" i="8"/>
  <c r="CP77" i="8"/>
  <c r="CQ77" i="8"/>
  <c r="CR77" i="8"/>
  <c r="CS77" i="8"/>
  <c r="CT77" i="8"/>
  <c r="F78" i="8"/>
  <c r="G78" i="8"/>
  <c r="H78" i="8"/>
  <c r="I78" i="8"/>
  <c r="J78" i="8"/>
  <c r="K78" i="8"/>
  <c r="L78" i="8"/>
  <c r="M78" i="8"/>
  <c r="N78" i="8"/>
  <c r="O78" i="8"/>
  <c r="P78" i="8"/>
  <c r="Q78" i="8"/>
  <c r="R78" i="8"/>
  <c r="S78" i="8"/>
  <c r="T78" i="8"/>
  <c r="U78" i="8"/>
  <c r="V78" i="8"/>
  <c r="W78" i="8"/>
  <c r="X78" i="8"/>
  <c r="Y78" i="8"/>
  <c r="Z78" i="8"/>
  <c r="AA78" i="8"/>
  <c r="AB78" i="8"/>
  <c r="AC78" i="8"/>
  <c r="AD78" i="8"/>
  <c r="AE78" i="8"/>
  <c r="AF78" i="8"/>
  <c r="AG78" i="8"/>
  <c r="AH78" i="8"/>
  <c r="AI78" i="8"/>
  <c r="AJ78" i="8"/>
  <c r="AK78" i="8"/>
  <c r="AL78" i="8"/>
  <c r="AM78" i="8"/>
  <c r="AN78" i="8"/>
  <c r="AO78" i="8"/>
  <c r="AP78" i="8"/>
  <c r="AQ78" i="8"/>
  <c r="AR78" i="8"/>
  <c r="AS78" i="8"/>
  <c r="AT78" i="8"/>
  <c r="AU78" i="8"/>
  <c r="AV78" i="8"/>
  <c r="AW78" i="8"/>
  <c r="AX78" i="8"/>
  <c r="AY78" i="8"/>
  <c r="AZ78" i="8"/>
  <c r="BA78" i="8"/>
  <c r="BB78" i="8"/>
  <c r="BC78" i="8"/>
  <c r="BD78" i="8"/>
  <c r="BE78" i="8"/>
  <c r="BF78" i="8"/>
  <c r="BG78" i="8"/>
  <c r="BH78" i="8"/>
  <c r="BI78" i="8"/>
  <c r="BJ78" i="8"/>
  <c r="BK78" i="8"/>
  <c r="BL78" i="8"/>
  <c r="BM78" i="8"/>
  <c r="BN78" i="8"/>
  <c r="BO78" i="8"/>
  <c r="BP78" i="8"/>
  <c r="BQ78" i="8"/>
  <c r="BR78" i="8"/>
  <c r="BS78" i="8"/>
  <c r="BT78" i="8"/>
  <c r="BU78" i="8"/>
  <c r="BV78" i="8"/>
  <c r="BW78" i="8"/>
  <c r="BX78" i="8"/>
  <c r="BY78" i="8"/>
  <c r="BZ78" i="8"/>
  <c r="CA78" i="8"/>
  <c r="CB78" i="8"/>
  <c r="CC78" i="8"/>
  <c r="CD78" i="8"/>
  <c r="CE78" i="8"/>
  <c r="CF78" i="8"/>
  <c r="CG78" i="8"/>
  <c r="CH78" i="8"/>
  <c r="CI78" i="8"/>
  <c r="CJ78" i="8"/>
  <c r="CK78" i="8"/>
  <c r="CL78" i="8"/>
  <c r="CM78" i="8"/>
  <c r="CN78" i="8"/>
  <c r="CO78" i="8"/>
  <c r="CP78" i="8"/>
  <c r="CQ78" i="8"/>
  <c r="CR78" i="8"/>
  <c r="CS78" i="8"/>
  <c r="CT78" i="8"/>
  <c r="F71" i="10"/>
  <c r="G71" i="10"/>
  <c r="H71" i="10"/>
  <c r="I71" i="10"/>
  <c r="J71" i="10"/>
  <c r="K71" i="10"/>
  <c r="L71" i="10"/>
  <c r="M71" i="10"/>
  <c r="N71" i="10"/>
  <c r="O71" i="10"/>
  <c r="P71" i="10"/>
  <c r="Q71" i="10"/>
  <c r="R71" i="10"/>
  <c r="S71" i="10"/>
  <c r="T71" i="10"/>
  <c r="U71" i="10"/>
  <c r="V71" i="10"/>
  <c r="W71" i="10"/>
  <c r="X71" i="10"/>
  <c r="Y71" i="10"/>
  <c r="Z71" i="10"/>
  <c r="AA71" i="10"/>
  <c r="AB71" i="10"/>
  <c r="AC71" i="10"/>
  <c r="AD71" i="10"/>
  <c r="AE71" i="10"/>
  <c r="AF71" i="10"/>
  <c r="AG71" i="10"/>
  <c r="AH71" i="10"/>
  <c r="AI71" i="10"/>
  <c r="AJ71" i="10"/>
  <c r="AK71" i="10"/>
  <c r="AL71" i="10"/>
  <c r="AM71" i="10"/>
  <c r="AN71" i="10"/>
  <c r="AO71" i="10"/>
  <c r="AP71" i="10"/>
  <c r="AQ71" i="10"/>
  <c r="AR71" i="10"/>
  <c r="AS71" i="10"/>
  <c r="AT71" i="10"/>
  <c r="AU71" i="10"/>
  <c r="AV71" i="10"/>
  <c r="AW71" i="10"/>
  <c r="AX71" i="10"/>
  <c r="AY71" i="10"/>
  <c r="AZ71" i="10"/>
  <c r="BA71" i="10"/>
  <c r="BB71" i="10"/>
  <c r="BC71" i="10"/>
  <c r="BD71" i="10"/>
  <c r="BE71" i="10"/>
  <c r="BF71" i="10"/>
  <c r="BG71" i="10"/>
  <c r="BH71" i="10"/>
  <c r="BI71" i="10"/>
  <c r="BJ71" i="10"/>
  <c r="BK71" i="10"/>
  <c r="BL71" i="10"/>
  <c r="BM71" i="10"/>
  <c r="BN71" i="10"/>
  <c r="BO71" i="10"/>
  <c r="BP71" i="10"/>
  <c r="BQ71" i="10"/>
  <c r="BR71" i="10"/>
  <c r="BS71" i="10"/>
  <c r="BT71" i="10"/>
  <c r="BU71" i="10"/>
  <c r="BV71" i="10"/>
  <c r="BW71" i="10"/>
  <c r="BX71" i="10"/>
  <c r="BY71" i="10"/>
  <c r="BZ71" i="10"/>
  <c r="CA71" i="10"/>
  <c r="CB71" i="10"/>
  <c r="CC71" i="10"/>
  <c r="CD71" i="10"/>
  <c r="CE71" i="10"/>
  <c r="CF71" i="10"/>
  <c r="CG71" i="10"/>
  <c r="CH71" i="10"/>
  <c r="CI71" i="10"/>
  <c r="CJ71" i="10"/>
  <c r="CK71" i="10"/>
  <c r="CL71" i="10"/>
  <c r="CM71" i="10"/>
  <c r="CN71" i="10"/>
  <c r="CO71" i="10"/>
  <c r="CP71" i="10"/>
  <c r="CQ71" i="10"/>
  <c r="CR71" i="10"/>
  <c r="CS71" i="10"/>
  <c r="CT71" i="10"/>
  <c r="F72" i="10"/>
  <c r="G72" i="10"/>
  <c r="H72" i="10"/>
  <c r="I72" i="10"/>
  <c r="J72" i="10"/>
  <c r="K72" i="10"/>
  <c r="L72" i="10"/>
  <c r="M72" i="10"/>
  <c r="N72" i="10"/>
  <c r="O72" i="10"/>
  <c r="P72" i="10"/>
  <c r="Q72" i="10"/>
  <c r="R72" i="10"/>
  <c r="S72" i="10"/>
  <c r="T72" i="10"/>
  <c r="U72" i="10"/>
  <c r="V72" i="10"/>
  <c r="W72" i="10"/>
  <c r="X72" i="10"/>
  <c r="Y72" i="10"/>
  <c r="Z72" i="10"/>
  <c r="AA72" i="10"/>
  <c r="AB72" i="10"/>
  <c r="AC72" i="10"/>
  <c r="AD72" i="10"/>
  <c r="AE72" i="10"/>
  <c r="AF72" i="10"/>
  <c r="AG72" i="10"/>
  <c r="AH72" i="10"/>
  <c r="AI72" i="10"/>
  <c r="AJ72" i="10"/>
  <c r="AK72" i="10"/>
  <c r="AL72" i="10"/>
  <c r="AM72" i="10"/>
  <c r="AN72" i="10"/>
  <c r="AO72" i="10"/>
  <c r="AP72" i="10"/>
  <c r="AQ72" i="10"/>
  <c r="AR72" i="10"/>
  <c r="AS72" i="10"/>
  <c r="AT72" i="10"/>
  <c r="AU72" i="10"/>
  <c r="AV72" i="10"/>
  <c r="AW72" i="10"/>
  <c r="AX72" i="10"/>
  <c r="AY72" i="10"/>
  <c r="AZ72" i="10"/>
  <c r="BA72" i="10"/>
  <c r="BB72" i="10"/>
  <c r="BC72" i="10"/>
  <c r="BD72" i="10"/>
  <c r="BE72" i="10"/>
  <c r="BF72" i="10"/>
  <c r="BG72" i="10"/>
  <c r="BH72" i="10"/>
  <c r="BI72" i="10"/>
  <c r="BJ72" i="10"/>
  <c r="BK72" i="10"/>
  <c r="BL72" i="10"/>
  <c r="BM72" i="10"/>
  <c r="BN72" i="10"/>
  <c r="BO72" i="10"/>
  <c r="BP72" i="10"/>
  <c r="BQ72" i="10"/>
  <c r="BR72" i="10"/>
  <c r="BS72" i="10"/>
  <c r="BT72" i="10"/>
  <c r="BU72" i="10"/>
  <c r="BV72" i="10"/>
  <c r="BW72" i="10"/>
  <c r="BX72" i="10"/>
  <c r="BY72" i="10"/>
  <c r="BZ72" i="10"/>
  <c r="CA72" i="10"/>
  <c r="CB72" i="10"/>
  <c r="CC72" i="10"/>
  <c r="CD72" i="10"/>
  <c r="CE72" i="10"/>
  <c r="CF72" i="10"/>
  <c r="CG72" i="10"/>
  <c r="CH72" i="10"/>
  <c r="CI72" i="10"/>
  <c r="CJ72" i="10"/>
  <c r="CK72" i="10"/>
  <c r="CL72" i="10"/>
  <c r="CM72" i="10"/>
  <c r="CN72" i="10"/>
  <c r="CO72" i="10"/>
  <c r="CP72" i="10"/>
  <c r="CQ72" i="10"/>
  <c r="CR72" i="10"/>
  <c r="CS72" i="10"/>
  <c r="CT72" i="10"/>
  <c r="F73" i="10"/>
  <c r="G73" i="10"/>
  <c r="H73" i="10"/>
  <c r="I73" i="10"/>
  <c r="J73" i="10"/>
  <c r="K73" i="10"/>
  <c r="L73" i="10"/>
  <c r="M73" i="10"/>
  <c r="N73" i="10"/>
  <c r="O73" i="10"/>
  <c r="P73" i="10"/>
  <c r="Q73" i="10"/>
  <c r="R73" i="10"/>
  <c r="S73" i="10"/>
  <c r="T73" i="10"/>
  <c r="U73" i="10"/>
  <c r="V73" i="10"/>
  <c r="W73" i="10"/>
  <c r="X73" i="10"/>
  <c r="Y73" i="10"/>
  <c r="Z73" i="10"/>
  <c r="AA73" i="10"/>
  <c r="AB73" i="10"/>
  <c r="AC73" i="10"/>
  <c r="AD73" i="10"/>
  <c r="AE73" i="10"/>
  <c r="AF73" i="10"/>
  <c r="AG73" i="10"/>
  <c r="AH73" i="10"/>
  <c r="AI73" i="10"/>
  <c r="AJ73" i="10"/>
  <c r="AK73" i="10"/>
  <c r="AL73" i="10"/>
  <c r="AM73" i="10"/>
  <c r="AN73" i="10"/>
  <c r="AO73" i="10"/>
  <c r="AP73" i="10"/>
  <c r="AQ73" i="10"/>
  <c r="AR73" i="10"/>
  <c r="AS73" i="10"/>
  <c r="AT73" i="10"/>
  <c r="AU73" i="10"/>
  <c r="AV73" i="10"/>
  <c r="AW73" i="10"/>
  <c r="AX73" i="10"/>
  <c r="AY73" i="10"/>
  <c r="AZ73" i="10"/>
  <c r="BA73" i="10"/>
  <c r="BB73" i="10"/>
  <c r="BC73" i="10"/>
  <c r="BD73" i="10"/>
  <c r="BE73" i="10"/>
  <c r="BF73" i="10"/>
  <c r="BG73" i="10"/>
  <c r="BH73" i="10"/>
  <c r="BI73" i="10"/>
  <c r="BJ73" i="10"/>
  <c r="BK73" i="10"/>
  <c r="BL73" i="10"/>
  <c r="BM73" i="10"/>
  <c r="BN73" i="10"/>
  <c r="BO73" i="10"/>
  <c r="BP73" i="10"/>
  <c r="BQ73" i="10"/>
  <c r="BR73" i="10"/>
  <c r="BS73" i="10"/>
  <c r="BT73" i="10"/>
  <c r="BU73" i="10"/>
  <c r="BV73" i="10"/>
  <c r="BW73" i="10"/>
  <c r="BX73" i="10"/>
  <c r="BY73" i="10"/>
  <c r="BZ73" i="10"/>
  <c r="CA73" i="10"/>
  <c r="CB73" i="10"/>
  <c r="CC73" i="10"/>
  <c r="CD73" i="10"/>
  <c r="CE73" i="10"/>
  <c r="CF73" i="10"/>
  <c r="CG73" i="10"/>
  <c r="CH73" i="10"/>
  <c r="CI73" i="10"/>
  <c r="CJ73" i="10"/>
  <c r="CK73" i="10"/>
  <c r="CL73" i="10"/>
  <c r="CM73" i="10"/>
  <c r="CN73" i="10"/>
  <c r="CO73" i="10"/>
  <c r="CP73" i="10"/>
  <c r="CQ73" i="10"/>
  <c r="CR73" i="10"/>
  <c r="CS73" i="10"/>
  <c r="CT73" i="10"/>
  <c r="F74" i="10"/>
  <c r="G74" i="10"/>
  <c r="H74" i="10"/>
  <c r="I74" i="10"/>
  <c r="J74" i="10"/>
  <c r="K74" i="10"/>
  <c r="L74" i="10"/>
  <c r="M74" i="10"/>
  <c r="N74" i="10"/>
  <c r="O74" i="10"/>
  <c r="P74" i="10"/>
  <c r="Q74" i="10"/>
  <c r="R74" i="10"/>
  <c r="S74" i="10"/>
  <c r="T74" i="10"/>
  <c r="U74" i="10"/>
  <c r="V74" i="10"/>
  <c r="W74" i="10"/>
  <c r="X74" i="10"/>
  <c r="Y74" i="10"/>
  <c r="Z74" i="10"/>
  <c r="AA74" i="10"/>
  <c r="AB74" i="10"/>
  <c r="AC74" i="10"/>
  <c r="AD74" i="10"/>
  <c r="AE74" i="10"/>
  <c r="AF74" i="10"/>
  <c r="AG74" i="10"/>
  <c r="AH74" i="10"/>
  <c r="AI74" i="10"/>
  <c r="AJ74" i="10"/>
  <c r="AK74" i="10"/>
  <c r="AL74" i="10"/>
  <c r="AM74" i="10"/>
  <c r="AN74" i="10"/>
  <c r="AO74" i="10"/>
  <c r="AP74" i="10"/>
  <c r="AQ74" i="10"/>
  <c r="AR74" i="10"/>
  <c r="AS74" i="10"/>
  <c r="AT74" i="10"/>
  <c r="AU74" i="10"/>
  <c r="AV74" i="10"/>
  <c r="AW74" i="10"/>
  <c r="AX74" i="10"/>
  <c r="AY74" i="10"/>
  <c r="AZ74" i="10"/>
  <c r="BA74" i="10"/>
  <c r="BB74" i="10"/>
  <c r="BC74" i="10"/>
  <c r="BD74" i="10"/>
  <c r="BE74" i="10"/>
  <c r="BF74" i="10"/>
  <c r="BG74" i="10"/>
  <c r="BH74" i="10"/>
  <c r="BI74" i="10"/>
  <c r="BJ74" i="10"/>
  <c r="BK74" i="10"/>
  <c r="BL74" i="10"/>
  <c r="BM74" i="10"/>
  <c r="BN74" i="10"/>
  <c r="BO74" i="10"/>
  <c r="BP74" i="10"/>
  <c r="BQ74" i="10"/>
  <c r="BR74" i="10"/>
  <c r="BS74" i="10"/>
  <c r="BT74" i="10"/>
  <c r="BU74" i="10"/>
  <c r="BV74" i="10"/>
  <c r="BW74" i="10"/>
  <c r="BX74" i="10"/>
  <c r="BY74" i="10"/>
  <c r="BZ74" i="10"/>
  <c r="CA74" i="10"/>
  <c r="CB74" i="10"/>
  <c r="CC74" i="10"/>
  <c r="CD74" i="10"/>
  <c r="CE74" i="10"/>
  <c r="CF74" i="10"/>
  <c r="CG74" i="10"/>
  <c r="CH74" i="10"/>
  <c r="CI74" i="10"/>
  <c r="CJ74" i="10"/>
  <c r="CK74" i="10"/>
  <c r="CL74" i="10"/>
  <c r="CM74" i="10"/>
  <c r="CN74" i="10"/>
  <c r="CO74" i="10"/>
  <c r="CP74" i="10"/>
  <c r="CQ74" i="10"/>
  <c r="CR74" i="10"/>
  <c r="CS74" i="10"/>
  <c r="CT74" i="10"/>
  <c r="F75" i="10"/>
  <c r="G75" i="10"/>
  <c r="H75" i="10"/>
  <c r="I75" i="10"/>
  <c r="J75" i="10"/>
  <c r="K75" i="10"/>
  <c r="L75" i="10"/>
  <c r="M75" i="10"/>
  <c r="N75" i="10"/>
  <c r="O75" i="10"/>
  <c r="P75" i="10"/>
  <c r="Q75" i="10"/>
  <c r="R75" i="10"/>
  <c r="S75" i="10"/>
  <c r="T75" i="10"/>
  <c r="U75" i="10"/>
  <c r="V75" i="10"/>
  <c r="W75" i="10"/>
  <c r="X75" i="10"/>
  <c r="Y75" i="10"/>
  <c r="Z75" i="10"/>
  <c r="AA75" i="10"/>
  <c r="AB75" i="10"/>
  <c r="AC75" i="10"/>
  <c r="AD75" i="10"/>
  <c r="AE75" i="10"/>
  <c r="AF75" i="10"/>
  <c r="AG75" i="10"/>
  <c r="AH75" i="10"/>
  <c r="AI75" i="10"/>
  <c r="AJ75" i="10"/>
  <c r="AK75" i="10"/>
  <c r="AL75" i="10"/>
  <c r="AM75" i="10"/>
  <c r="AN75" i="10"/>
  <c r="AO75" i="10"/>
  <c r="AP75" i="10"/>
  <c r="AQ75" i="10"/>
  <c r="AR75" i="10"/>
  <c r="AS75" i="10"/>
  <c r="AT75" i="10"/>
  <c r="AU75" i="10"/>
  <c r="AV75" i="10"/>
  <c r="AW75" i="10"/>
  <c r="AX75" i="10"/>
  <c r="AY75" i="10"/>
  <c r="AZ75" i="10"/>
  <c r="BA75" i="10"/>
  <c r="BB75" i="10"/>
  <c r="BC75" i="10"/>
  <c r="BD75" i="10"/>
  <c r="BE75" i="10"/>
  <c r="BF75" i="10"/>
  <c r="BG75" i="10"/>
  <c r="BH75" i="10"/>
  <c r="BI75" i="10"/>
  <c r="BJ75" i="10"/>
  <c r="BK75" i="10"/>
  <c r="BL75" i="10"/>
  <c r="BM75" i="10"/>
  <c r="BN75" i="10"/>
  <c r="BO75" i="10"/>
  <c r="BP75" i="10"/>
  <c r="BQ75" i="10"/>
  <c r="BR75" i="10"/>
  <c r="BS75" i="10"/>
  <c r="BT75" i="10"/>
  <c r="BU75" i="10"/>
  <c r="BV75" i="10"/>
  <c r="BW75" i="10"/>
  <c r="BX75" i="10"/>
  <c r="BY75" i="10"/>
  <c r="BZ75" i="10"/>
  <c r="CA75" i="10"/>
  <c r="CB75" i="10"/>
  <c r="CC75" i="10"/>
  <c r="CD75" i="10"/>
  <c r="CE75" i="10"/>
  <c r="CF75" i="10"/>
  <c r="CG75" i="10"/>
  <c r="CH75" i="10"/>
  <c r="CI75" i="10"/>
  <c r="CJ75" i="10"/>
  <c r="CK75" i="10"/>
  <c r="CL75" i="10"/>
  <c r="CM75" i="10"/>
  <c r="CN75" i="10"/>
  <c r="CO75" i="10"/>
  <c r="CP75" i="10"/>
  <c r="CQ75" i="10"/>
  <c r="CR75" i="10"/>
  <c r="CS75" i="10"/>
  <c r="CT75" i="10"/>
  <c r="F76" i="10"/>
  <c r="G76" i="10"/>
  <c r="H76" i="10"/>
  <c r="I76" i="10"/>
  <c r="J76" i="10"/>
  <c r="K76" i="10"/>
  <c r="L76" i="10"/>
  <c r="M76" i="10"/>
  <c r="N76" i="10"/>
  <c r="O76" i="10"/>
  <c r="P76" i="10"/>
  <c r="Q76" i="10"/>
  <c r="R76" i="10"/>
  <c r="S76" i="10"/>
  <c r="T76" i="10"/>
  <c r="U76" i="10"/>
  <c r="V76" i="10"/>
  <c r="W76" i="10"/>
  <c r="X76" i="10"/>
  <c r="Y76" i="10"/>
  <c r="Z76" i="10"/>
  <c r="AA76" i="10"/>
  <c r="AB76" i="10"/>
  <c r="AC76" i="10"/>
  <c r="AD76" i="10"/>
  <c r="AE76" i="10"/>
  <c r="AF76" i="10"/>
  <c r="AG76" i="10"/>
  <c r="AH76" i="10"/>
  <c r="AI76" i="10"/>
  <c r="AJ76" i="10"/>
  <c r="AK76" i="10"/>
  <c r="AL76" i="10"/>
  <c r="AM76" i="10"/>
  <c r="AN76" i="10"/>
  <c r="AO76" i="10"/>
  <c r="AP76" i="10"/>
  <c r="AQ76" i="10"/>
  <c r="AR76" i="10"/>
  <c r="AS76" i="10"/>
  <c r="AT76" i="10"/>
  <c r="AU76" i="10"/>
  <c r="AV76" i="10"/>
  <c r="AW76" i="10"/>
  <c r="AX76" i="10"/>
  <c r="AY76" i="10"/>
  <c r="AZ76" i="10"/>
  <c r="BA76" i="10"/>
  <c r="BB76" i="10"/>
  <c r="BC76" i="10"/>
  <c r="BD76" i="10"/>
  <c r="BE76" i="10"/>
  <c r="BF76" i="10"/>
  <c r="BG76" i="10"/>
  <c r="BH76" i="10"/>
  <c r="BI76" i="10"/>
  <c r="BJ76" i="10"/>
  <c r="BK76" i="10"/>
  <c r="BL76" i="10"/>
  <c r="BM76" i="10"/>
  <c r="BN76" i="10"/>
  <c r="BO76" i="10"/>
  <c r="BP76" i="10"/>
  <c r="BQ76" i="10"/>
  <c r="BR76" i="10"/>
  <c r="BS76" i="10"/>
  <c r="BT76" i="10"/>
  <c r="BU76" i="10"/>
  <c r="BV76" i="10"/>
  <c r="BW76" i="10"/>
  <c r="BX76" i="10"/>
  <c r="BY76" i="10"/>
  <c r="BZ76" i="10"/>
  <c r="CA76" i="10"/>
  <c r="CB76" i="10"/>
  <c r="CC76" i="10"/>
  <c r="CD76" i="10"/>
  <c r="CE76" i="10"/>
  <c r="CF76" i="10"/>
  <c r="CG76" i="10"/>
  <c r="CH76" i="10"/>
  <c r="CI76" i="10"/>
  <c r="CJ76" i="10"/>
  <c r="CK76" i="10"/>
  <c r="CL76" i="10"/>
  <c r="CM76" i="10"/>
  <c r="CN76" i="10"/>
  <c r="CO76" i="10"/>
  <c r="CP76" i="10"/>
  <c r="CQ76" i="10"/>
  <c r="CR76" i="10"/>
  <c r="CS76" i="10"/>
  <c r="CT76" i="10"/>
  <c r="F77" i="10"/>
  <c r="G77" i="10"/>
  <c r="H77" i="10"/>
  <c r="I77" i="10"/>
  <c r="J77" i="10"/>
  <c r="K77" i="10"/>
  <c r="L77" i="10"/>
  <c r="M77" i="10"/>
  <c r="N77" i="10"/>
  <c r="O77" i="10"/>
  <c r="P77" i="10"/>
  <c r="Q77" i="10"/>
  <c r="R77" i="10"/>
  <c r="S77" i="10"/>
  <c r="T77" i="10"/>
  <c r="U77" i="10"/>
  <c r="V77" i="10"/>
  <c r="W77" i="10"/>
  <c r="X77" i="10"/>
  <c r="Y77" i="10"/>
  <c r="Z77" i="10"/>
  <c r="AA77" i="10"/>
  <c r="AB77" i="10"/>
  <c r="AC77" i="10"/>
  <c r="AD77" i="10"/>
  <c r="AE77" i="10"/>
  <c r="AF77" i="10"/>
  <c r="AG77" i="10"/>
  <c r="AH77" i="10"/>
  <c r="AI77" i="10"/>
  <c r="AJ77" i="10"/>
  <c r="AK77" i="10"/>
  <c r="AL77" i="10"/>
  <c r="AM77" i="10"/>
  <c r="AN77" i="10"/>
  <c r="AO77" i="10"/>
  <c r="AP77" i="10"/>
  <c r="AQ77" i="10"/>
  <c r="AR77" i="10"/>
  <c r="AS77" i="10"/>
  <c r="AT77" i="10"/>
  <c r="AU77" i="10"/>
  <c r="AV77" i="10"/>
  <c r="AW77" i="10"/>
  <c r="AX77" i="10"/>
  <c r="AY77" i="10"/>
  <c r="AZ77" i="10"/>
  <c r="BA77" i="10"/>
  <c r="BB77" i="10"/>
  <c r="BC77" i="10"/>
  <c r="BD77" i="10"/>
  <c r="BE77" i="10"/>
  <c r="BF77" i="10"/>
  <c r="BG77" i="10"/>
  <c r="BH77" i="10"/>
  <c r="BI77" i="10"/>
  <c r="BJ77" i="10"/>
  <c r="BK77" i="10"/>
  <c r="BL77" i="10"/>
  <c r="BM77" i="10"/>
  <c r="BN77" i="10"/>
  <c r="BO77" i="10"/>
  <c r="BP77" i="10"/>
  <c r="BQ77" i="10"/>
  <c r="BR77" i="10"/>
  <c r="BS77" i="10"/>
  <c r="BT77" i="10"/>
  <c r="BU77" i="10"/>
  <c r="BV77" i="10"/>
  <c r="BW77" i="10"/>
  <c r="BX77" i="10"/>
  <c r="BY77" i="10"/>
  <c r="BZ77" i="10"/>
  <c r="CA77" i="10"/>
  <c r="CB77" i="10"/>
  <c r="CC77" i="10"/>
  <c r="CD77" i="10"/>
  <c r="CE77" i="10"/>
  <c r="CF77" i="10"/>
  <c r="CG77" i="10"/>
  <c r="CH77" i="10"/>
  <c r="CI77" i="10"/>
  <c r="CJ77" i="10"/>
  <c r="CK77" i="10"/>
  <c r="CL77" i="10"/>
  <c r="CM77" i="10"/>
  <c r="CN77" i="10"/>
  <c r="CO77" i="10"/>
  <c r="CP77" i="10"/>
  <c r="CQ77" i="10"/>
  <c r="CR77" i="10"/>
  <c r="CS77" i="10"/>
  <c r="CT77" i="10"/>
  <c r="F78" i="10"/>
  <c r="G78" i="10"/>
  <c r="H78" i="10"/>
  <c r="I78" i="10"/>
  <c r="J78" i="10"/>
  <c r="K78" i="10"/>
  <c r="L78" i="10"/>
  <c r="M78" i="10"/>
  <c r="N78" i="10"/>
  <c r="O78" i="10"/>
  <c r="P78" i="10"/>
  <c r="Q78" i="10"/>
  <c r="R78" i="10"/>
  <c r="S78" i="10"/>
  <c r="T78" i="10"/>
  <c r="U78" i="10"/>
  <c r="V78" i="10"/>
  <c r="W78" i="10"/>
  <c r="X78" i="10"/>
  <c r="Y78" i="10"/>
  <c r="Z78" i="10"/>
  <c r="AA78" i="10"/>
  <c r="AB78" i="10"/>
  <c r="AC78" i="10"/>
  <c r="AD78" i="10"/>
  <c r="AE78" i="10"/>
  <c r="AF78" i="10"/>
  <c r="AG78" i="10"/>
  <c r="AH78" i="10"/>
  <c r="AI78" i="10"/>
  <c r="AJ78" i="10"/>
  <c r="AK78" i="10"/>
  <c r="AL78" i="10"/>
  <c r="AM78" i="10"/>
  <c r="AN78" i="10"/>
  <c r="AO78" i="10"/>
  <c r="AP78" i="10"/>
  <c r="AQ78" i="10"/>
  <c r="AR78" i="10"/>
  <c r="AS78" i="10"/>
  <c r="AT78" i="10"/>
  <c r="AU78" i="10"/>
  <c r="AV78" i="10"/>
  <c r="AW78" i="10"/>
  <c r="AX78" i="10"/>
  <c r="AY78" i="10"/>
  <c r="AZ78" i="10"/>
  <c r="BA78" i="10"/>
  <c r="BB78" i="10"/>
  <c r="BC78" i="10"/>
  <c r="BD78" i="10"/>
  <c r="BE78" i="10"/>
  <c r="BF78" i="10"/>
  <c r="BG78" i="10"/>
  <c r="BH78" i="10"/>
  <c r="BI78" i="10"/>
  <c r="BJ78" i="10"/>
  <c r="BK78" i="10"/>
  <c r="BL78" i="10"/>
  <c r="BM78" i="10"/>
  <c r="BN78" i="10"/>
  <c r="BO78" i="10"/>
  <c r="BP78" i="10"/>
  <c r="BQ78" i="10"/>
  <c r="BR78" i="10"/>
  <c r="BS78" i="10"/>
  <c r="BT78" i="10"/>
  <c r="BU78" i="10"/>
  <c r="BV78" i="10"/>
  <c r="BW78" i="10"/>
  <c r="BX78" i="10"/>
  <c r="BY78" i="10"/>
  <c r="BZ78" i="10"/>
  <c r="CA78" i="10"/>
  <c r="CB78" i="10"/>
  <c r="CC78" i="10"/>
  <c r="CD78" i="10"/>
  <c r="CE78" i="10"/>
  <c r="CF78" i="10"/>
  <c r="CG78" i="10"/>
  <c r="CH78" i="10"/>
  <c r="CI78" i="10"/>
  <c r="CJ78" i="10"/>
  <c r="CK78" i="10"/>
  <c r="CL78" i="10"/>
  <c r="CM78" i="10"/>
  <c r="CN78" i="10"/>
  <c r="CO78" i="10"/>
  <c r="CP78" i="10"/>
  <c r="CQ78" i="10"/>
  <c r="CR78" i="10"/>
  <c r="CS78" i="10"/>
  <c r="CT78" i="10"/>
  <c r="F71" i="11"/>
  <c r="G71" i="11"/>
  <c r="H71" i="11"/>
  <c r="I71" i="11"/>
  <c r="J71" i="11"/>
  <c r="K71" i="11"/>
  <c r="L71" i="11"/>
  <c r="M71" i="11"/>
  <c r="N71" i="11"/>
  <c r="O71" i="11"/>
  <c r="P71" i="11"/>
  <c r="Q71" i="11"/>
  <c r="R71" i="11"/>
  <c r="S71" i="11"/>
  <c r="T71" i="11"/>
  <c r="U71" i="11"/>
  <c r="V71" i="11"/>
  <c r="W71" i="11"/>
  <c r="X71" i="11"/>
  <c r="Y71" i="11"/>
  <c r="Z71" i="11"/>
  <c r="AA71" i="11"/>
  <c r="AB71" i="11"/>
  <c r="AC71" i="11"/>
  <c r="AD71" i="11"/>
  <c r="AE71" i="11"/>
  <c r="AF71" i="11"/>
  <c r="AG71" i="11"/>
  <c r="AH71" i="11"/>
  <c r="AI71" i="11"/>
  <c r="AJ71" i="11"/>
  <c r="AK71" i="11"/>
  <c r="AL71" i="11"/>
  <c r="AM71" i="11"/>
  <c r="AN71" i="11"/>
  <c r="AO71" i="11"/>
  <c r="AP71" i="11"/>
  <c r="AQ71" i="11"/>
  <c r="AR71" i="11"/>
  <c r="AS71" i="11"/>
  <c r="AT71" i="11"/>
  <c r="AU71" i="11"/>
  <c r="AV71" i="11"/>
  <c r="AW71" i="11"/>
  <c r="AX71" i="11"/>
  <c r="AY71" i="11"/>
  <c r="AZ71" i="11"/>
  <c r="BA71" i="11"/>
  <c r="BB71" i="11"/>
  <c r="BC71" i="11"/>
  <c r="BD71" i="11"/>
  <c r="BE71" i="11"/>
  <c r="BF71" i="11"/>
  <c r="BG71" i="11"/>
  <c r="BH71" i="11"/>
  <c r="BI71" i="11"/>
  <c r="BJ71" i="11"/>
  <c r="BK71" i="11"/>
  <c r="BL71" i="11"/>
  <c r="BM71" i="11"/>
  <c r="BN71" i="11"/>
  <c r="BO71" i="11"/>
  <c r="BP71" i="11"/>
  <c r="BQ71" i="11"/>
  <c r="BR71" i="11"/>
  <c r="BS71" i="11"/>
  <c r="BT71" i="11"/>
  <c r="BU71" i="11"/>
  <c r="BV71" i="11"/>
  <c r="BW71" i="11"/>
  <c r="BX71" i="11"/>
  <c r="BY71" i="11"/>
  <c r="BZ71" i="11"/>
  <c r="CA71" i="11"/>
  <c r="CB71" i="11"/>
  <c r="CC71" i="11"/>
  <c r="CD71" i="11"/>
  <c r="CE71" i="11"/>
  <c r="CF71" i="11"/>
  <c r="CG71" i="11"/>
  <c r="CH71" i="11"/>
  <c r="CI71" i="11"/>
  <c r="CJ71" i="11"/>
  <c r="CK71" i="11"/>
  <c r="CL71" i="11"/>
  <c r="CM71" i="11"/>
  <c r="CN71" i="11"/>
  <c r="CO71" i="11"/>
  <c r="CP71" i="11"/>
  <c r="CQ71" i="11"/>
  <c r="CR71" i="11"/>
  <c r="CS71" i="11"/>
  <c r="CT71" i="11"/>
  <c r="F72" i="11"/>
  <c r="G72" i="11"/>
  <c r="H72" i="11"/>
  <c r="I72" i="11"/>
  <c r="J72" i="11"/>
  <c r="K72" i="11"/>
  <c r="L72" i="11"/>
  <c r="M72" i="11"/>
  <c r="N72" i="11"/>
  <c r="O72" i="11"/>
  <c r="P72" i="11"/>
  <c r="Q72" i="11"/>
  <c r="R72" i="11"/>
  <c r="S72" i="11"/>
  <c r="T72" i="11"/>
  <c r="U72" i="11"/>
  <c r="V72" i="11"/>
  <c r="W72" i="11"/>
  <c r="X72" i="11"/>
  <c r="Y72" i="11"/>
  <c r="Z72" i="11"/>
  <c r="AA72" i="11"/>
  <c r="AB72" i="11"/>
  <c r="AC72" i="11"/>
  <c r="AD72" i="11"/>
  <c r="AE72" i="11"/>
  <c r="AF72" i="11"/>
  <c r="AG72" i="11"/>
  <c r="AH72" i="11"/>
  <c r="AI72" i="11"/>
  <c r="AJ72" i="11"/>
  <c r="AK72" i="11"/>
  <c r="AL72" i="11"/>
  <c r="AM72" i="11"/>
  <c r="AN72" i="11"/>
  <c r="AO72" i="11"/>
  <c r="AP72" i="11"/>
  <c r="AQ72" i="11"/>
  <c r="AR72" i="11"/>
  <c r="AS72" i="11"/>
  <c r="AT72" i="11"/>
  <c r="AU72" i="11"/>
  <c r="AV72" i="11"/>
  <c r="AW72" i="11"/>
  <c r="AX72" i="11"/>
  <c r="AY72" i="11"/>
  <c r="AZ72" i="11"/>
  <c r="BA72" i="11"/>
  <c r="BB72" i="11"/>
  <c r="BC72" i="11"/>
  <c r="BD72" i="11"/>
  <c r="BE72" i="11"/>
  <c r="BF72" i="11"/>
  <c r="BG72" i="11"/>
  <c r="BH72" i="11"/>
  <c r="BI72" i="11"/>
  <c r="BJ72" i="11"/>
  <c r="BK72" i="11"/>
  <c r="BL72" i="11"/>
  <c r="BM72" i="11"/>
  <c r="BN72" i="11"/>
  <c r="BO72" i="11"/>
  <c r="BP72" i="11"/>
  <c r="BQ72" i="11"/>
  <c r="BR72" i="11"/>
  <c r="BS72" i="11"/>
  <c r="BT72" i="11"/>
  <c r="BU72" i="11"/>
  <c r="BV72" i="11"/>
  <c r="BW72" i="11"/>
  <c r="BX72" i="11"/>
  <c r="BY72" i="11"/>
  <c r="BZ72" i="11"/>
  <c r="CA72" i="11"/>
  <c r="CB72" i="11"/>
  <c r="CC72" i="11"/>
  <c r="CD72" i="11"/>
  <c r="CE72" i="11"/>
  <c r="CF72" i="11"/>
  <c r="CG72" i="11"/>
  <c r="CH72" i="11"/>
  <c r="CI72" i="11"/>
  <c r="CJ72" i="11"/>
  <c r="CK72" i="11"/>
  <c r="CL72" i="11"/>
  <c r="CM72" i="11"/>
  <c r="CN72" i="11"/>
  <c r="CO72" i="11"/>
  <c r="CP72" i="11"/>
  <c r="CQ72" i="11"/>
  <c r="CR72" i="11"/>
  <c r="CS72" i="11"/>
  <c r="CT72" i="11"/>
  <c r="F73" i="11"/>
  <c r="G73" i="11"/>
  <c r="H73" i="11"/>
  <c r="I73" i="11"/>
  <c r="J73" i="11"/>
  <c r="K73" i="11"/>
  <c r="L73" i="11"/>
  <c r="M73" i="11"/>
  <c r="N73" i="11"/>
  <c r="O73" i="11"/>
  <c r="P73" i="11"/>
  <c r="Q73" i="11"/>
  <c r="R73" i="11"/>
  <c r="S73" i="11"/>
  <c r="T73" i="11"/>
  <c r="U73" i="11"/>
  <c r="V73" i="11"/>
  <c r="W73" i="11"/>
  <c r="X73" i="11"/>
  <c r="Y73" i="11"/>
  <c r="Z73" i="11"/>
  <c r="AA73" i="11"/>
  <c r="AB73" i="11"/>
  <c r="AC73" i="11"/>
  <c r="AD73" i="11"/>
  <c r="AE73" i="11"/>
  <c r="AF73" i="11"/>
  <c r="AG73" i="11"/>
  <c r="AH73" i="11"/>
  <c r="AI73" i="11"/>
  <c r="AJ73" i="11"/>
  <c r="AK73" i="11"/>
  <c r="AL73" i="11"/>
  <c r="AM73" i="11"/>
  <c r="AN73" i="11"/>
  <c r="AO73" i="11"/>
  <c r="AP73" i="11"/>
  <c r="AQ73" i="11"/>
  <c r="AR73" i="11"/>
  <c r="AS73" i="11"/>
  <c r="AT73" i="11"/>
  <c r="AU73" i="11"/>
  <c r="AV73" i="11"/>
  <c r="AW73" i="11"/>
  <c r="AX73" i="11"/>
  <c r="AY73" i="11"/>
  <c r="AZ73" i="11"/>
  <c r="BA73" i="11"/>
  <c r="BB73" i="11"/>
  <c r="BC73" i="11"/>
  <c r="BD73" i="11"/>
  <c r="BE73" i="11"/>
  <c r="BF73" i="11"/>
  <c r="BG73" i="11"/>
  <c r="BH73" i="11"/>
  <c r="BI73" i="11"/>
  <c r="BJ73" i="11"/>
  <c r="BK73" i="11"/>
  <c r="BL73" i="11"/>
  <c r="BM73" i="11"/>
  <c r="BN73" i="11"/>
  <c r="BO73" i="11"/>
  <c r="BP73" i="11"/>
  <c r="BQ73" i="11"/>
  <c r="BR73" i="11"/>
  <c r="BS73" i="11"/>
  <c r="BT73" i="11"/>
  <c r="BU73" i="11"/>
  <c r="BV73" i="11"/>
  <c r="BW73" i="11"/>
  <c r="BX73" i="11"/>
  <c r="BY73" i="11"/>
  <c r="BZ73" i="11"/>
  <c r="CA73" i="11"/>
  <c r="CB73" i="11"/>
  <c r="CC73" i="11"/>
  <c r="CD73" i="11"/>
  <c r="CE73" i="11"/>
  <c r="CF73" i="11"/>
  <c r="CG73" i="11"/>
  <c r="CH73" i="11"/>
  <c r="CI73" i="11"/>
  <c r="CJ73" i="11"/>
  <c r="CK73" i="11"/>
  <c r="CL73" i="11"/>
  <c r="CM73" i="11"/>
  <c r="CN73" i="11"/>
  <c r="CO73" i="11"/>
  <c r="CP73" i="11"/>
  <c r="CQ73" i="11"/>
  <c r="CR73" i="11"/>
  <c r="CS73" i="11"/>
  <c r="CT73" i="11"/>
  <c r="F74" i="11"/>
  <c r="G74" i="11"/>
  <c r="H74" i="11"/>
  <c r="I74" i="11"/>
  <c r="J74" i="11"/>
  <c r="K74" i="11"/>
  <c r="L74" i="11"/>
  <c r="M74" i="11"/>
  <c r="N74" i="11"/>
  <c r="O74" i="11"/>
  <c r="P74" i="11"/>
  <c r="Q74" i="11"/>
  <c r="R74" i="11"/>
  <c r="S74" i="11"/>
  <c r="T74" i="11"/>
  <c r="U74" i="11"/>
  <c r="V74" i="11"/>
  <c r="W74" i="11"/>
  <c r="X74" i="11"/>
  <c r="Y74" i="11"/>
  <c r="Z74" i="11"/>
  <c r="AA74" i="11"/>
  <c r="AB74" i="11"/>
  <c r="AC74" i="11"/>
  <c r="AD74" i="11"/>
  <c r="AE74" i="11"/>
  <c r="AF74" i="11"/>
  <c r="AG74" i="11"/>
  <c r="AH74" i="11"/>
  <c r="AI74" i="11"/>
  <c r="AJ74" i="11"/>
  <c r="AK74" i="11"/>
  <c r="AL74" i="11"/>
  <c r="AM74" i="11"/>
  <c r="AN74" i="11"/>
  <c r="AO74" i="11"/>
  <c r="AP74" i="11"/>
  <c r="AQ74" i="11"/>
  <c r="AR74" i="11"/>
  <c r="AS74" i="11"/>
  <c r="AT74" i="11"/>
  <c r="AU74" i="11"/>
  <c r="AV74" i="11"/>
  <c r="AW74" i="11"/>
  <c r="AX74" i="11"/>
  <c r="AY74" i="11"/>
  <c r="AZ74" i="11"/>
  <c r="BA74" i="11"/>
  <c r="BB74" i="11"/>
  <c r="BC74" i="11"/>
  <c r="BD74" i="11"/>
  <c r="BE74" i="11"/>
  <c r="BF74" i="11"/>
  <c r="BG74" i="11"/>
  <c r="BH74" i="11"/>
  <c r="BI74" i="11"/>
  <c r="BJ74" i="11"/>
  <c r="BK74" i="11"/>
  <c r="BL74" i="11"/>
  <c r="BM74" i="11"/>
  <c r="BN74" i="11"/>
  <c r="BO74" i="11"/>
  <c r="BP74" i="11"/>
  <c r="BQ74" i="11"/>
  <c r="BR74" i="11"/>
  <c r="BS74" i="11"/>
  <c r="BT74" i="11"/>
  <c r="BU74" i="11"/>
  <c r="BV74" i="11"/>
  <c r="BW74" i="11"/>
  <c r="BX74" i="11"/>
  <c r="BY74" i="11"/>
  <c r="BZ74" i="11"/>
  <c r="CA74" i="11"/>
  <c r="CB74" i="11"/>
  <c r="CC74" i="11"/>
  <c r="CD74" i="11"/>
  <c r="CE74" i="11"/>
  <c r="CF74" i="11"/>
  <c r="CG74" i="11"/>
  <c r="CH74" i="11"/>
  <c r="CI74" i="11"/>
  <c r="CJ74" i="11"/>
  <c r="CK74" i="11"/>
  <c r="CL74" i="11"/>
  <c r="CM74" i="11"/>
  <c r="CN74" i="11"/>
  <c r="CO74" i="11"/>
  <c r="CP74" i="11"/>
  <c r="CQ74" i="11"/>
  <c r="CR74" i="11"/>
  <c r="CS74" i="11"/>
  <c r="CT74" i="11"/>
  <c r="F75" i="11"/>
  <c r="G75" i="11"/>
  <c r="H75" i="11"/>
  <c r="I75" i="11"/>
  <c r="J75" i="11"/>
  <c r="K75" i="11"/>
  <c r="L75" i="11"/>
  <c r="M75" i="11"/>
  <c r="N75" i="11"/>
  <c r="O75" i="11"/>
  <c r="P75" i="11"/>
  <c r="Q75" i="11"/>
  <c r="R75" i="11"/>
  <c r="S75" i="11"/>
  <c r="T75" i="11"/>
  <c r="U75" i="11"/>
  <c r="V75" i="11"/>
  <c r="W75" i="11"/>
  <c r="X75" i="11"/>
  <c r="Y75" i="11"/>
  <c r="Z75" i="11"/>
  <c r="AA75" i="11"/>
  <c r="AB75" i="11"/>
  <c r="AC75" i="11"/>
  <c r="AD75" i="11"/>
  <c r="AE75" i="11"/>
  <c r="AF75" i="11"/>
  <c r="AG75" i="11"/>
  <c r="AH75" i="11"/>
  <c r="AI75" i="11"/>
  <c r="AJ75" i="11"/>
  <c r="AK75" i="11"/>
  <c r="AL75" i="11"/>
  <c r="AM75" i="11"/>
  <c r="AN75" i="11"/>
  <c r="AO75" i="11"/>
  <c r="AP75" i="11"/>
  <c r="AQ75" i="11"/>
  <c r="AR75" i="11"/>
  <c r="AS75" i="11"/>
  <c r="AT75" i="11"/>
  <c r="AU75" i="11"/>
  <c r="AV75" i="11"/>
  <c r="AW75" i="11"/>
  <c r="AX75" i="11"/>
  <c r="AY75" i="11"/>
  <c r="AZ75" i="11"/>
  <c r="BA75" i="11"/>
  <c r="BB75" i="11"/>
  <c r="BC75" i="11"/>
  <c r="BD75" i="11"/>
  <c r="BE75" i="11"/>
  <c r="BF75" i="11"/>
  <c r="BG75" i="11"/>
  <c r="BH75" i="11"/>
  <c r="BI75" i="11"/>
  <c r="BJ75" i="11"/>
  <c r="BK75" i="11"/>
  <c r="BL75" i="11"/>
  <c r="BM75" i="11"/>
  <c r="BN75" i="11"/>
  <c r="BO75" i="11"/>
  <c r="BP75" i="11"/>
  <c r="BQ75" i="11"/>
  <c r="BR75" i="11"/>
  <c r="BS75" i="11"/>
  <c r="BT75" i="11"/>
  <c r="BU75" i="11"/>
  <c r="BV75" i="11"/>
  <c r="BW75" i="11"/>
  <c r="BX75" i="11"/>
  <c r="BY75" i="11"/>
  <c r="BZ75" i="11"/>
  <c r="CA75" i="11"/>
  <c r="CB75" i="11"/>
  <c r="CC75" i="11"/>
  <c r="CD75" i="11"/>
  <c r="CE75" i="11"/>
  <c r="CF75" i="11"/>
  <c r="CG75" i="11"/>
  <c r="CH75" i="11"/>
  <c r="CI75" i="11"/>
  <c r="CJ75" i="11"/>
  <c r="CK75" i="11"/>
  <c r="CL75" i="11"/>
  <c r="CM75" i="11"/>
  <c r="CN75" i="11"/>
  <c r="CO75" i="11"/>
  <c r="CP75" i="11"/>
  <c r="CQ75" i="11"/>
  <c r="CR75" i="11"/>
  <c r="CS75" i="11"/>
  <c r="CT75" i="11"/>
  <c r="F76" i="11"/>
  <c r="G76" i="11"/>
  <c r="H76" i="11"/>
  <c r="I76" i="11"/>
  <c r="J76" i="11"/>
  <c r="K76" i="11"/>
  <c r="L76" i="11"/>
  <c r="M76" i="11"/>
  <c r="N76" i="11"/>
  <c r="O76" i="11"/>
  <c r="P76" i="11"/>
  <c r="Q76" i="11"/>
  <c r="R76" i="11"/>
  <c r="S76" i="11"/>
  <c r="T76" i="11"/>
  <c r="U76" i="11"/>
  <c r="V76" i="11"/>
  <c r="W76" i="11"/>
  <c r="X76" i="11"/>
  <c r="Y76" i="11"/>
  <c r="Z76" i="11"/>
  <c r="AA76" i="11"/>
  <c r="AB76" i="11"/>
  <c r="AC76" i="11"/>
  <c r="AD76" i="11"/>
  <c r="AE76" i="11"/>
  <c r="AF76" i="11"/>
  <c r="AG76" i="11"/>
  <c r="AH76" i="11"/>
  <c r="AI76" i="11"/>
  <c r="AJ76" i="11"/>
  <c r="AK76" i="11"/>
  <c r="AL76" i="11"/>
  <c r="AM76" i="11"/>
  <c r="AN76" i="11"/>
  <c r="AO76" i="11"/>
  <c r="AP76" i="11"/>
  <c r="AQ76" i="11"/>
  <c r="AR76" i="11"/>
  <c r="AS76" i="11"/>
  <c r="AT76" i="11"/>
  <c r="AU76" i="11"/>
  <c r="AV76" i="11"/>
  <c r="AW76" i="11"/>
  <c r="AX76" i="11"/>
  <c r="AY76" i="11"/>
  <c r="AZ76" i="11"/>
  <c r="BA76" i="11"/>
  <c r="BB76" i="11"/>
  <c r="BC76" i="11"/>
  <c r="BD76" i="11"/>
  <c r="BE76" i="11"/>
  <c r="BF76" i="11"/>
  <c r="BG76" i="11"/>
  <c r="BH76" i="11"/>
  <c r="BI76" i="11"/>
  <c r="BJ76" i="11"/>
  <c r="BK76" i="11"/>
  <c r="BL76" i="11"/>
  <c r="BM76" i="11"/>
  <c r="BN76" i="11"/>
  <c r="BO76" i="11"/>
  <c r="BP76" i="11"/>
  <c r="BQ76" i="11"/>
  <c r="BR76" i="11"/>
  <c r="BS76" i="11"/>
  <c r="BT76" i="11"/>
  <c r="BU76" i="11"/>
  <c r="BV76" i="11"/>
  <c r="BW76" i="11"/>
  <c r="BX76" i="11"/>
  <c r="BY76" i="11"/>
  <c r="BZ76" i="11"/>
  <c r="CA76" i="11"/>
  <c r="CB76" i="11"/>
  <c r="CC76" i="11"/>
  <c r="CD76" i="11"/>
  <c r="CE76" i="11"/>
  <c r="CF76" i="11"/>
  <c r="CG76" i="11"/>
  <c r="CH76" i="11"/>
  <c r="CI76" i="11"/>
  <c r="CJ76" i="11"/>
  <c r="CK76" i="11"/>
  <c r="CL76" i="11"/>
  <c r="CM76" i="11"/>
  <c r="CN76" i="11"/>
  <c r="CO76" i="11"/>
  <c r="CP76" i="11"/>
  <c r="CQ76" i="11"/>
  <c r="CR76" i="11"/>
  <c r="CS76" i="11"/>
  <c r="CT76" i="11"/>
  <c r="F77" i="11"/>
  <c r="G77" i="11"/>
  <c r="H77" i="11"/>
  <c r="I77" i="11"/>
  <c r="J77" i="11"/>
  <c r="K77" i="11"/>
  <c r="L77" i="11"/>
  <c r="M77" i="11"/>
  <c r="N77" i="11"/>
  <c r="O77" i="11"/>
  <c r="P77" i="11"/>
  <c r="Q77" i="11"/>
  <c r="R77" i="11"/>
  <c r="S77" i="11"/>
  <c r="T77" i="11"/>
  <c r="U77" i="11"/>
  <c r="V77" i="11"/>
  <c r="W77" i="11"/>
  <c r="X77" i="11"/>
  <c r="Y77" i="11"/>
  <c r="Z77" i="11"/>
  <c r="AA77" i="11"/>
  <c r="AB77" i="11"/>
  <c r="AC77" i="11"/>
  <c r="AD77" i="11"/>
  <c r="AE77" i="11"/>
  <c r="AF77" i="11"/>
  <c r="AG77" i="11"/>
  <c r="AH77" i="11"/>
  <c r="AI77" i="11"/>
  <c r="AJ77" i="11"/>
  <c r="AK77" i="11"/>
  <c r="AL77" i="11"/>
  <c r="AM77" i="11"/>
  <c r="AN77" i="11"/>
  <c r="AO77" i="11"/>
  <c r="AP77" i="11"/>
  <c r="AQ77" i="11"/>
  <c r="AR77" i="11"/>
  <c r="AS77" i="11"/>
  <c r="AT77" i="11"/>
  <c r="AU77" i="11"/>
  <c r="AV77" i="11"/>
  <c r="AW77" i="11"/>
  <c r="AX77" i="11"/>
  <c r="AY77" i="11"/>
  <c r="AZ77" i="11"/>
  <c r="BA77" i="11"/>
  <c r="BB77" i="11"/>
  <c r="BC77" i="11"/>
  <c r="BD77" i="11"/>
  <c r="BE77" i="11"/>
  <c r="BF77" i="11"/>
  <c r="BG77" i="11"/>
  <c r="BH77" i="11"/>
  <c r="BI77" i="11"/>
  <c r="BJ77" i="11"/>
  <c r="BK77" i="11"/>
  <c r="BL77" i="11"/>
  <c r="BM77" i="11"/>
  <c r="BN77" i="11"/>
  <c r="BO77" i="11"/>
  <c r="BP77" i="11"/>
  <c r="BQ77" i="11"/>
  <c r="BR77" i="11"/>
  <c r="BS77" i="11"/>
  <c r="BT77" i="11"/>
  <c r="BU77" i="11"/>
  <c r="BV77" i="11"/>
  <c r="BW77" i="11"/>
  <c r="BX77" i="11"/>
  <c r="BY77" i="11"/>
  <c r="BZ77" i="11"/>
  <c r="CA77" i="11"/>
  <c r="CB77" i="11"/>
  <c r="CC77" i="11"/>
  <c r="CD77" i="11"/>
  <c r="CE77" i="11"/>
  <c r="CF77" i="11"/>
  <c r="CG77" i="11"/>
  <c r="CH77" i="11"/>
  <c r="CI77" i="11"/>
  <c r="CJ77" i="11"/>
  <c r="CK77" i="11"/>
  <c r="CL77" i="11"/>
  <c r="CM77" i="11"/>
  <c r="CN77" i="11"/>
  <c r="CO77" i="11"/>
  <c r="CP77" i="11"/>
  <c r="CQ77" i="11"/>
  <c r="CR77" i="11"/>
  <c r="CS77" i="11"/>
  <c r="CT77" i="11"/>
  <c r="F78" i="11"/>
  <c r="G78" i="11"/>
  <c r="H78" i="11"/>
  <c r="I78" i="11"/>
  <c r="J78" i="11"/>
  <c r="K78" i="11"/>
  <c r="L78" i="11"/>
  <c r="M78" i="11"/>
  <c r="N78" i="11"/>
  <c r="O78" i="11"/>
  <c r="P78" i="11"/>
  <c r="Q78" i="11"/>
  <c r="R78" i="11"/>
  <c r="S78" i="11"/>
  <c r="T78" i="11"/>
  <c r="U78" i="11"/>
  <c r="V78" i="11"/>
  <c r="W78" i="11"/>
  <c r="X78" i="11"/>
  <c r="Y78" i="11"/>
  <c r="Z78" i="11"/>
  <c r="AA78" i="11"/>
  <c r="AB78" i="11"/>
  <c r="AC78" i="11"/>
  <c r="AD78" i="11"/>
  <c r="AE78" i="11"/>
  <c r="AF78" i="11"/>
  <c r="AG78" i="11"/>
  <c r="AH78" i="11"/>
  <c r="AI78" i="11"/>
  <c r="AJ78" i="11"/>
  <c r="AK78" i="11"/>
  <c r="AL78" i="11"/>
  <c r="AM78" i="11"/>
  <c r="AN78" i="11"/>
  <c r="AO78" i="11"/>
  <c r="AP78" i="11"/>
  <c r="AQ78" i="11"/>
  <c r="AR78" i="11"/>
  <c r="AS78" i="11"/>
  <c r="AT78" i="11"/>
  <c r="AU78" i="11"/>
  <c r="AV78" i="11"/>
  <c r="AW78" i="11"/>
  <c r="AX78" i="11"/>
  <c r="AY78" i="11"/>
  <c r="AZ78" i="11"/>
  <c r="BA78" i="11"/>
  <c r="BB78" i="11"/>
  <c r="BC78" i="11"/>
  <c r="BD78" i="11"/>
  <c r="BE78" i="11"/>
  <c r="BF78" i="11"/>
  <c r="BG78" i="11"/>
  <c r="BH78" i="11"/>
  <c r="BI78" i="11"/>
  <c r="BJ78" i="11"/>
  <c r="BK78" i="11"/>
  <c r="BL78" i="11"/>
  <c r="BM78" i="11"/>
  <c r="BN78" i="11"/>
  <c r="BO78" i="11"/>
  <c r="BP78" i="11"/>
  <c r="BQ78" i="11"/>
  <c r="BR78" i="11"/>
  <c r="BS78" i="11"/>
  <c r="BT78" i="11"/>
  <c r="BU78" i="11"/>
  <c r="BV78" i="11"/>
  <c r="BW78" i="11"/>
  <c r="BX78" i="11"/>
  <c r="BY78" i="11"/>
  <c r="BZ78" i="11"/>
  <c r="CA78" i="11"/>
  <c r="CB78" i="11"/>
  <c r="CC78" i="11"/>
  <c r="CD78" i="11"/>
  <c r="CE78" i="11"/>
  <c r="CF78" i="11"/>
  <c r="CG78" i="11"/>
  <c r="CH78" i="11"/>
  <c r="CI78" i="11"/>
  <c r="CJ78" i="11"/>
  <c r="CK78" i="11"/>
  <c r="CL78" i="11"/>
  <c r="CM78" i="11"/>
  <c r="CN78" i="11"/>
  <c r="CO78" i="11"/>
  <c r="CP78" i="11"/>
  <c r="CQ78" i="11"/>
  <c r="CR78" i="11"/>
  <c r="CS78" i="11"/>
  <c r="CT78" i="11"/>
  <c r="F71" i="12"/>
  <c r="G71" i="12"/>
  <c r="H71" i="12"/>
  <c r="I71" i="12"/>
  <c r="J71" i="12"/>
  <c r="K71" i="12"/>
  <c r="L71" i="12"/>
  <c r="M71" i="12"/>
  <c r="N71" i="12"/>
  <c r="O71" i="12"/>
  <c r="P71" i="12"/>
  <c r="Q71" i="12"/>
  <c r="R71" i="12"/>
  <c r="S71" i="12"/>
  <c r="T71" i="12"/>
  <c r="U71" i="12"/>
  <c r="V71" i="12"/>
  <c r="W71" i="12"/>
  <c r="X71" i="12"/>
  <c r="Y71" i="12"/>
  <c r="Z71" i="12"/>
  <c r="AA71" i="12"/>
  <c r="AB71" i="12"/>
  <c r="AC71" i="12"/>
  <c r="AD71" i="12"/>
  <c r="AE71" i="12"/>
  <c r="AF71" i="12"/>
  <c r="AG71" i="12"/>
  <c r="AH71" i="12"/>
  <c r="AI71" i="12"/>
  <c r="AJ71" i="12"/>
  <c r="AK71" i="12"/>
  <c r="AL71" i="12"/>
  <c r="AM71" i="12"/>
  <c r="AN71" i="12"/>
  <c r="AO71" i="12"/>
  <c r="AP71" i="12"/>
  <c r="AQ71" i="12"/>
  <c r="AR71" i="12"/>
  <c r="AS71" i="12"/>
  <c r="AT71" i="12"/>
  <c r="AU71" i="12"/>
  <c r="AV71" i="12"/>
  <c r="AW71" i="12"/>
  <c r="AX71" i="12"/>
  <c r="AY71" i="12"/>
  <c r="AZ71" i="12"/>
  <c r="BA71" i="12"/>
  <c r="BB71" i="12"/>
  <c r="BC71" i="12"/>
  <c r="BD71" i="12"/>
  <c r="BE71" i="12"/>
  <c r="BF71" i="12"/>
  <c r="BG71" i="12"/>
  <c r="BH71" i="12"/>
  <c r="BI71" i="12"/>
  <c r="BJ71" i="12"/>
  <c r="BK71" i="12"/>
  <c r="BL71" i="12"/>
  <c r="BM71" i="12"/>
  <c r="BN71" i="12"/>
  <c r="BO71" i="12"/>
  <c r="BP71" i="12"/>
  <c r="BQ71" i="12"/>
  <c r="BR71" i="12"/>
  <c r="BS71" i="12"/>
  <c r="BT71" i="12"/>
  <c r="BU71" i="12"/>
  <c r="BV71" i="12"/>
  <c r="BW71" i="12"/>
  <c r="BX71" i="12"/>
  <c r="BY71" i="12"/>
  <c r="BZ71" i="12"/>
  <c r="CA71" i="12"/>
  <c r="CB71" i="12"/>
  <c r="CC71" i="12"/>
  <c r="CD71" i="12"/>
  <c r="CE71" i="12"/>
  <c r="CF71" i="12"/>
  <c r="CG71" i="12"/>
  <c r="CH71" i="12"/>
  <c r="CI71" i="12"/>
  <c r="CJ71" i="12"/>
  <c r="CK71" i="12"/>
  <c r="CL71" i="12"/>
  <c r="CM71" i="12"/>
  <c r="CN71" i="12"/>
  <c r="CO71" i="12"/>
  <c r="CP71" i="12"/>
  <c r="CQ71" i="12"/>
  <c r="CR71" i="12"/>
  <c r="CS71" i="12"/>
  <c r="CT71" i="12"/>
  <c r="F72" i="12"/>
  <c r="G72" i="12"/>
  <c r="H72" i="12"/>
  <c r="I72" i="12"/>
  <c r="J72" i="12"/>
  <c r="K72" i="12"/>
  <c r="L72" i="12"/>
  <c r="M72" i="12"/>
  <c r="N72" i="12"/>
  <c r="O72" i="12"/>
  <c r="P72" i="12"/>
  <c r="Q72" i="12"/>
  <c r="R72" i="12"/>
  <c r="S72" i="12"/>
  <c r="T72" i="12"/>
  <c r="U72" i="12"/>
  <c r="V72" i="12"/>
  <c r="W72" i="12"/>
  <c r="X72" i="12"/>
  <c r="Y72" i="12"/>
  <c r="Z72" i="12"/>
  <c r="AA72" i="12"/>
  <c r="AB72" i="12"/>
  <c r="AC72" i="12"/>
  <c r="AD72" i="12"/>
  <c r="AE72" i="12"/>
  <c r="AF72" i="12"/>
  <c r="AG72" i="12"/>
  <c r="AH72" i="12"/>
  <c r="AI72" i="12"/>
  <c r="AJ72" i="12"/>
  <c r="AK72" i="12"/>
  <c r="AL72" i="12"/>
  <c r="AM72" i="12"/>
  <c r="AN72" i="12"/>
  <c r="AO72" i="12"/>
  <c r="AP72" i="12"/>
  <c r="AQ72" i="12"/>
  <c r="AR72" i="12"/>
  <c r="AS72" i="12"/>
  <c r="AT72" i="12"/>
  <c r="AU72" i="12"/>
  <c r="AV72" i="12"/>
  <c r="AW72" i="12"/>
  <c r="AX72" i="12"/>
  <c r="AY72" i="12"/>
  <c r="AZ72" i="12"/>
  <c r="BA72" i="12"/>
  <c r="BB72" i="12"/>
  <c r="BC72" i="12"/>
  <c r="BD72" i="12"/>
  <c r="BE72" i="12"/>
  <c r="BF72" i="12"/>
  <c r="BG72" i="12"/>
  <c r="BH72" i="12"/>
  <c r="BI72" i="12"/>
  <c r="BJ72" i="12"/>
  <c r="BK72" i="12"/>
  <c r="BL72" i="12"/>
  <c r="BM72" i="12"/>
  <c r="BN72" i="12"/>
  <c r="BO72" i="12"/>
  <c r="BP72" i="12"/>
  <c r="BQ72" i="12"/>
  <c r="BR72" i="12"/>
  <c r="BS72" i="12"/>
  <c r="BT72" i="12"/>
  <c r="BU72" i="12"/>
  <c r="BV72" i="12"/>
  <c r="BW72" i="12"/>
  <c r="BX72" i="12"/>
  <c r="BY72" i="12"/>
  <c r="BZ72" i="12"/>
  <c r="CA72" i="12"/>
  <c r="CB72" i="12"/>
  <c r="CC72" i="12"/>
  <c r="CD72" i="12"/>
  <c r="CE72" i="12"/>
  <c r="CF72" i="12"/>
  <c r="CG72" i="12"/>
  <c r="CH72" i="12"/>
  <c r="CI72" i="12"/>
  <c r="CJ72" i="12"/>
  <c r="CK72" i="12"/>
  <c r="CL72" i="12"/>
  <c r="CM72" i="12"/>
  <c r="CN72" i="12"/>
  <c r="CO72" i="12"/>
  <c r="CP72" i="12"/>
  <c r="CQ72" i="12"/>
  <c r="CR72" i="12"/>
  <c r="CS72" i="12"/>
  <c r="CT72" i="12"/>
  <c r="F73" i="12"/>
  <c r="G73" i="12"/>
  <c r="H73" i="12"/>
  <c r="I73" i="12"/>
  <c r="J73" i="12"/>
  <c r="K73" i="12"/>
  <c r="L73" i="12"/>
  <c r="M73" i="12"/>
  <c r="N73" i="12"/>
  <c r="O73" i="12"/>
  <c r="P73" i="12"/>
  <c r="Q73" i="12"/>
  <c r="R73" i="12"/>
  <c r="S73" i="12"/>
  <c r="T73" i="12"/>
  <c r="U73" i="12"/>
  <c r="V73" i="12"/>
  <c r="W73" i="12"/>
  <c r="X73" i="12"/>
  <c r="Y73" i="12"/>
  <c r="Z73" i="12"/>
  <c r="AA73" i="12"/>
  <c r="AB73" i="12"/>
  <c r="AC73" i="12"/>
  <c r="AD73" i="12"/>
  <c r="AE73" i="12"/>
  <c r="AF73" i="12"/>
  <c r="AG73" i="12"/>
  <c r="AH73" i="12"/>
  <c r="AI73" i="12"/>
  <c r="AJ73" i="12"/>
  <c r="AK73" i="12"/>
  <c r="AL73" i="12"/>
  <c r="AM73" i="12"/>
  <c r="AN73" i="12"/>
  <c r="AO73" i="12"/>
  <c r="AP73" i="12"/>
  <c r="AQ73" i="12"/>
  <c r="AR73" i="12"/>
  <c r="AS73" i="12"/>
  <c r="AT73" i="12"/>
  <c r="AU73" i="12"/>
  <c r="AV73" i="12"/>
  <c r="AW73" i="12"/>
  <c r="AX73" i="12"/>
  <c r="AY73" i="12"/>
  <c r="AZ73" i="12"/>
  <c r="BA73" i="12"/>
  <c r="BB73" i="12"/>
  <c r="BC73" i="12"/>
  <c r="BD73" i="12"/>
  <c r="BE73" i="12"/>
  <c r="BF73" i="12"/>
  <c r="BG73" i="12"/>
  <c r="BH73" i="12"/>
  <c r="BI73" i="12"/>
  <c r="BJ73" i="12"/>
  <c r="BK73" i="12"/>
  <c r="BL73" i="12"/>
  <c r="BM73" i="12"/>
  <c r="BN73" i="12"/>
  <c r="BO73" i="12"/>
  <c r="BP73" i="12"/>
  <c r="BQ73" i="12"/>
  <c r="BR73" i="12"/>
  <c r="BS73" i="12"/>
  <c r="BT73" i="12"/>
  <c r="BU73" i="12"/>
  <c r="BV73" i="12"/>
  <c r="BW73" i="12"/>
  <c r="BX73" i="12"/>
  <c r="BY73" i="12"/>
  <c r="BZ73" i="12"/>
  <c r="CA73" i="12"/>
  <c r="CB73" i="12"/>
  <c r="CC73" i="12"/>
  <c r="CD73" i="12"/>
  <c r="CE73" i="12"/>
  <c r="CF73" i="12"/>
  <c r="CG73" i="12"/>
  <c r="CH73" i="12"/>
  <c r="CI73" i="12"/>
  <c r="CJ73" i="12"/>
  <c r="CK73" i="12"/>
  <c r="CL73" i="12"/>
  <c r="CM73" i="12"/>
  <c r="CN73" i="12"/>
  <c r="CO73" i="12"/>
  <c r="CP73" i="12"/>
  <c r="CQ73" i="12"/>
  <c r="CR73" i="12"/>
  <c r="CS73" i="12"/>
  <c r="CT73" i="12"/>
  <c r="F74" i="12"/>
  <c r="G74" i="12"/>
  <c r="H74" i="12"/>
  <c r="I74" i="12"/>
  <c r="J74" i="12"/>
  <c r="K74" i="12"/>
  <c r="L74" i="12"/>
  <c r="M74" i="12"/>
  <c r="N74" i="12"/>
  <c r="O74" i="12"/>
  <c r="P74" i="12"/>
  <c r="Q74" i="12"/>
  <c r="R74" i="12"/>
  <c r="S74" i="12"/>
  <c r="T74" i="12"/>
  <c r="U74" i="12"/>
  <c r="V74" i="12"/>
  <c r="W74" i="12"/>
  <c r="X74" i="12"/>
  <c r="Y74" i="12"/>
  <c r="Z74" i="12"/>
  <c r="AA74" i="12"/>
  <c r="AB74" i="12"/>
  <c r="AC74" i="12"/>
  <c r="AD74" i="12"/>
  <c r="AE74" i="12"/>
  <c r="AF74" i="12"/>
  <c r="AG74" i="12"/>
  <c r="AH74" i="12"/>
  <c r="AI74" i="12"/>
  <c r="AJ74" i="12"/>
  <c r="AK74" i="12"/>
  <c r="AL74" i="12"/>
  <c r="AM74" i="12"/>
  <c r="AN74" i="12"/>
  <c r="AO74" i="12"/>
  <c r="AP74" i="12"/>
  <c r="AQ74" i="12"/>
  <c r="AR74" i="12"/>
  <c r="AS74" i="12"/>
  <c r="AT74" i="12"/>
  <c r="AU74" i="12"/>
  <c r="AV74" i="12"/>
  <c r="AW74" i="12"/>
  <c r="AX74" i="12"/>
  <c r="AY74" i="12"/>
  <c r="AZ74" i="12"/>
  <c r="BA74" i="12"/>
  <c r="BB74" i="12"/>
  <c r="BC74" i="12"/>
  <c r="BD74" i="12"/>
  <c r="BE74" i="12"/>
  <c r="BF74" i="12"/>
  <c r="BG74" i="12"/>
  <c r="BH74" i="12"/>
  <c r="BI74" i="12"/>
  <c r="BJ74" i="12"/>
  <c r="BK74" i="12"/>
  <c r="BL74" i="12"/>
  <c r="BM74" i="12"/>
  <c r="BN74" i="12"/>
  <c r="BO74" i="12"/>
  <c r="BP74" i="12"/>
  <c r="BQ74" i="12"/>
  <c r="BR74" i="12"/>
  <c r="BS74" i="12"/>
  <c r="BT74" i="12"/>
  <c r="BU74" i="12"/>
  <c r="BV74" i="12"/>
  <c r="BW74" i="12"/>
  <c r="BX74" i="12"/>
  <c r="BY74" i="12"/>
  <c r="BZ74" i="12"/>
  <c r="CA74" i="12"/>
  <c r="CB74" i="12"/>
  <c r="CC74" i="12"/>
  <c r="CD74" i="12"/>
  <c r="CE74" i="12"/>
  <c r="CF74" i="12"/>
  <c r="CG74" i="12"/>
  <c r="CH74" i="12"/>
  <c r="CI74" i="12"/>
  <c r="CJ74" i="12"/>
  <c r="CK74" i="12"/>
  <c r="CL74" i="12"/>
  <c r="CM74" i="12"/>
  <c r="CN74" i="12"/>
  <c r="CO74" i="12"/>
  <c r="CP74" i="12"/>
  <c r="CQ74" i="12"/>
  <c r="CR74" i="12"/>
  <c r="CS74" i="12"/>
  <c r="CT74" i="12"/>
  <c r="F75" i="12"/>
  <c r="G75" i="12"/>
  <c r="H75" i="12"/>
  <c r="I75" i="12"/>
  <c r="J75" i="12"/>
  <c r="K75" i="12"/>
  <c r="L75" i="12"/>
  <c r="M75" i="12"/>
  <c r="N75" i="12"/>
  <c r="O75" i="12"/>
  <c r="P75" i="12"/>
  <c r="Q75" i="12"/>
  <c r="R75" i="12"/>
  <c r="S75" i="12"/>
  <c r="T75" i="12"/>
  <c r="U75" i="12"/>
  <c r="V75" i="12"/>
  <c r="W75" i="12"/>
  <c r="X75" i="12"/>
  <c r="Y75" i="12"/>
  <c r="Z75" i="12"/>
  <c r="AA75" i="12"/>
  <c r="AB75" i="12"/>
  <c r="AC75" i="12"/>
  <c r="AD75" i="12"/>
  <c r="AE75" i="12"/>
  <c r="AF75" i="12"/>
  <c r="AG75" i="12"/>
  <c r="AH75" i="12"/>
  <c r="AI75" i="12"/>
  <c r="AJ75" i="12"/>
  <c r="AK75" i="12"/>
  <c r="AL75" i="12"/>
  <c r="AM75" i="12"/>
  <c r="AN75" i="12"/>
  <c r="AO75" i="12"/>
  <c r="AP75" i="12"/>
  <c r="AQ75" i="12"/>
  <c r="AR75" i="12"/>
  <c r="AS75" i="12"/>
  <c r="AT75" i="12"/>
  <c r="AU75" i="12"/>
  <c r="AV75" i="12"/>
  <c r="AW75" i="12"/>
  <c r="AX75" i="12"/>
  <c r="AY75" i="12"/>
  <c r="AZ75" i="12"/>
  <c r="BA75" i="12"/>
  <c r="BB75" i="12"/>
  <c r="BC75" i="12"/>
  <c r="BD75" i="12"/>
  <c r="BE75" i="12"/>
  <c r="BF75" i="12"/>
  <c r="BG75" i="12"/>
  <c r="BH75" i="12"/>
  <c r="BI75" i="12"/>
  <c r="BJ75" i="12"/>
  <c r="BK75" i="12"/>
  <c r="BL75" i="12"/>
  <c r="BM75" i="12"/>
  <c r="BN75" i="12"/>
  <c r="BO75" i="12"/>
  <c r="BP75" i="12"/>
  <c r="BQ75" i="12"/>
  <c r="BR75" i="12"/>
  <c r="BS75" i="12"/>
  <c r="BT75" i="12"/>
  <c r="BU75" i="12"/>
  <c r="BV75" i="12"/>
  <c r="BW75" i="12"/>
  <c r="BX75" i="12"/>
  <c r="BY75" i="12"/>
  <c r="BZ75" i="12"/>
  <c r="CA75" i="12"/>
  <c r="CB75" i="12"/>
  <c r="CC75" i="12"/>
  <c r="CD75" i="12"/>
  <c r="CE75" i="12"/>
  <c r="CF75" i="12"/>
  <c r="CG75" i="12"/>
  <c r="CH75" i="12"/>
  <c r="CI75" i="12"/>
  <c r="CJ75" i="12"/>
  <c r="CK75" i="12"/>
  <c r="CL75" i="12"/>
  <c r="CM75" i="12"/>
  <c r="CN75" i="12"/>
  <c r="CO75" i="12"/>
  <c r="CP75" i="12"/>
  <c r="CQ75" i="12"/>
  <c r="CR75" i="12"/>
  <c r="CS75" i="12"/>
  <c r="CT75" i="12"/>
  <c r="F76" i="12"/>
  <c r="G76" i="12"/>
  <c r="H76" i="12"/>
  <c r="I76" i="12"/>
  <c r="J76" i="12"/>
  <c r="K76" i="12"/>
  <c r="L76" i="12"/>
  <c r="M76" i="12"/>
  <c r="N76" i="12"/>
  <c r="O76" i="12"/>
  <c r="P76" i="12"/>
  <c r="Q76" i="12"/>
  <c r="R76" i="12"/>
  <c r="S76" i="12"/>
  <c r="T76" i="12"/>
  <c r="U76" i="12"/>
  <c r="V76" i="12"/>
  <c r="W76" i="12"/>
  <c r="X76" i="12"/>
  <c r="Y76" i="12"/>
  <c r="Z76" i="12"/>
  <c r="AA76" i="12"/>
  <c r="AB76" i="12"/>
  <c r="AC76" i="12"/>
  <c r="AD76" i="12"/>
  <c r="AE76" i="12"/>
  <c r="AF76" i="12"/>
  <c r="AG76" i="12"/>
  <c r="AH76" i="12"/>
  <c r="AI76" i="12"/>
  <c r="AJ76" i="12"/>
  <c r="AK76" i="12"/>
  <c r="AL76" i="12"/>
  <c r="AM76" i="12"/>
  <c r="AN76" i="12"/>
  <c r="AO76" i="12"/>
  <c r="AP76" i="12"/>
  <c r="AQ76" i="12"/>
  <c r="AR76" i="12"/>
  <c r="AS76" i="12"/>
  <c r="AT76" i="12"/>
  <c r="AU76" i="12"/>
  <c r="AV76" i="12"/>
  <c r="AW76" i="12"/>
  <c r="AX76" i="12"/>
  <c r="AY76" i="12"/>
  <c r="AZ76" i="12"/>
  <c r="BA76" i="12"/>
  <c r="BB76" i="12"/>
  <c r="BC76" i="12"/>
  <c r="BD76" i="12"/>
  <c r="BE76" i="12"/>
  <c r="BF76" i="12"/>
  <c r="BG76" i="12"/>
  <c r="BH76" i="12"/>
  <c r="BI76" i="12"/>
  <c r="BJ76" i="12"/>
  <c r="BK76" i="12"/>
  <c r="BL76" i="12"/>
  <c r="BM76" i="12"/>
  <c r="BN76" i="12"/>
  <c r="BO76" i="12"/>
  <c r="BP76" i="12"/>
  <c r="BQ76" i="12"/>
  <c r="BR76" i="12"/>
  <c r="BS76" i="12"/>
  <c r="BT76" i="12"/>
  <c r="BU76" i="12"/>
  <c r="BV76" i="12"/>
  <c r="BW76" i="12"/>
  <c r="BX76" i="12"/>
  <c r="BY76" i="12"/>
  <c r="BZ76" i="12"/>
  <c r="CA76" i="12"/>
  <c r="CB76" i="12"/>
  <c r="CC76" i="12"/>
  <c r="CD76" i="12"/>
  <c r="CE76" i="12"/>
  <c r="CF76" i="12"/>
  <c r="CG76" i="12"/>
  <c r="CH76" i="12"/>
  <c r="CI76" i="12"/>
  <c r="CJ76" i="12"/>
  <c r="CK76" i="12"/>
  <c r="CL76" i="12"/>
  <c r="CM76" i="12"/>
  <c r="CN76" i="12"/>
  <c r="CO76" i="12"/>
  <c r="CP76" i="12"/>
  <c r="CQ76" i="12"/>
  <c r="CR76" i="12"/>
  <c r="CS76" i="12"/>
  <c r="CT76" i="12"/>
  <c r="F77" i="12"/>
  <c r="G77" i="12"/>
  <c r="H77" i="12"/>
  <c r="I77" i="12"/>
  <c r="J77" i="12"/>
  <c r="K77" i="12"/>
  <c r="L77" i="12"/>
  <c r="M77" i="12"/>
  <c r="N77" i="12"/>
  <c r="O77" i="12"/>
  <c r="P77" i="12"/>
  <c r="Q77" i="12"/>
  <c r="R77" i="12"/>
  <c r="S77" i="12"/>
  <c r="T77" i="12"/>
  <c r="U77" i="12"/>
  <c r="V77" i="12"/>
  <c r="W77" i="12"/>
  <c r="X77" i="12"/>
  <c r="Y77" i="12"/>
  <c r="Z77" i="12"/>
  <c r="AA77" i="12"/>
  <c r="AB77" i="12"/>
  <c r="AC77" i="12"/>
  <c r="AD77" i="12"/>
  <c r="AE77" i="12"/>
  <c r="AF77" i="12"/>
  <c r="AG77" i="12"/>
  <c r="AH77" i="12"/>
  <c r="AI77" i="12"/>
  <c r="AJ77" i="12"/>
  <c r="AK77" i="12"/>
  <c r="AL77" i="12"/>
  <c r="AM77" i="12"/>
  <c r="AN77" i="12"/>
  <c r="AO77" i="12"/>
  <c r="AP77" i="12"/>
  <c r="AQ77" i="12"/>
  <c r="AR77" i="12"/>
  <c r="AS77" i="12"/>
  <c r="AT77" i="12"/>
  <c r="AU77" i="12"/>
  <c r="AV77" i="12"/>
  <c r="AW77" i="12"/>
  <c r="AX77" i="12"/>
  <c r="AY77" i="12"/>
  <c r="AZ77" i="12"/>
  <c r="BA77" i="12"/>
  <c r="BB77" i="12"/>
  <c r="BC77" i="12"/>
  <c r="BD77" i="12"/>
  <c r="BE77" i="12"/>
  <c r="BF77" i="12"/>
  <c r="BG77" i="12"/>
  <c r="BH77" i="12"/>
  <c r="BI77" i="12"/>
  <c r="BJ77" i="12"/>
  <c r="BK77" i="12"/>
  <c r="BL77" i="12"/>
  <c r="BM77" i="12"/>
  <c r="BN77" i="12"/>
  <c r="BO77" i="12"/>
  <c r="BP77" i="12"/>
  <c r="BQ77" i="12"/>
  <c r="BR77" i="12"/>
  <c r="BS77" i="12"/>
  <c r="BT77" i="12"/>
  <c r="BU77" i="12"/>
  <c r="BV77" i="12"/>
  <c r="BW77" i="12"/>
  <c r="BX77" i="12"/>
  <c r="BY77" i="12"/>
  <c r="BZ77" i="12"/>
  <c r="CA77" i="12"/>
  <c r="CB77" i="12"/>
  <c r="CC77" i="12"/>
  <c r="CD77" i="12"/>
  <c r="CE77" i="12"/>
  <c r="CF77" i="12"/>
  <c r="CG77" i="12"/>
  <c r="CH77" i="12"/>
  <c r="CI77" i="12"/>
  <c r="CJ77" i="12"/>
  <c r="CK77" i="12"/>
  <c r="CL77" i="12"/>
  <c r="CM77" i="12"/>
  <c r="CN77" i="12"/>
  <c r="CO77" i="12"/>
  <c r="CP77" i="12"/>
  <c r="CQ77" i="12"/>
  <c r="CR77" i="12"/>
  <c r="CS77" i="12"/>
  <c r="CT77" i="12"/>
  <c r="F78" i="12"/>
  <c r="G78" i="12"/>
  <c r="H78" i="12"/>
  <c r="I78" i="12"/>
  <c r="J78" i="12"/>
  <c r="K78" i="12"/>
  <c r="L78" i="12"/>
  <c r="M78" i="12"/>
  <c r="N78" i="12"/>
  <c r="O78" i="12"/>
  <c r="P78" i="12"/>
  <c r="Q78" i="12"/>
  <c r="R78" i="12"/>
  <c r="S78" i="12"/>
  <c r="T78" i="12"/>
  <c r="U78" i="12"/>
  <c r="V78" i="12"/>
  <c r="W78" i="12"/>
  <c r="X78" i="12"/>
  <c r="Y78" i="12"/>
  <c r="Z78" i="12"/>
  <c r="AA78" i="12"/>
  <c r="AB78" i="12"/>
  <c r="AC78" i="12"/>
  <c r="AD78" i="12"/>
  <c r="AE78" i="12"/>
  <c r="AF78" i="12"/>
  <c r="AG78" i="12"/>
  <c r="AH78" i="12"/>
  <c r="AI78" i="12"/>
  <c r="AJ78" i="12"/>
  <c r="AK78" i="12"/>
  <c r="AL78" i="12"/>
  <c r="AM78" i="12"/>
  <c r="AN78" i="12"/>
  <c r="AO78" i="12"/>
  <c r="AP78" i="12"/>
  <c r="AQ78" i="12"/>
  <c r="AR78" i="12"/>
  <c r="AS78" i="12"/>
  <c r="AT78" i="12"/>
  <c r="AU78" i="12"/>
  <c r="AV78" i="12"/>
  <c r="AW78" i="12"/>
  <c r="AX78" i="12"/>
  <c r="AY78" i="12"/>
  <c r="AZ78" i="12"/>
  <c r="BA78" i="12"/>
  <c r="BB78" i="12"/>
  <c r="BC78" i="12"/>
  <c r="BD78" i="12"/>
  <c r="BE78" i="12"/>
  <c r="BF78" i="12"/>
  <c r="BG78" i="12"/>
  <c r="BH78" i="12"/>
  <c r="BI78" i="12"/>
  <c r="BJ78" i="12"/>
  <c r="BK78" i="12"/>
  <c r="BL78" i="12"/>
  <c r="BM78" i="12"/>
  <c r="BN78" i="12"/>
  <c r="BO78" i="12"/>
  <c r="BP78" i="12"/>
  <c r="BQ78" i="12"/>
  <c r="BR78" i="12"/>
  <c r="BS78" i="12"/>
  <c r="BT78" i="12"/>
  <c r="BU78" i="12"/>
  <c r="BV78" i="12"/>
  <c r="BW78" i="12"/>
  <c r="BX78" i="12"/>
  <c r="BY78" i="12"/>
  <c r="BZ78" i="12"/>
  <c r="CA78" i="12"/>
  <c r="CB78" i="12"/>
  <c r="CC78" i="12"/>
  <c r="CD78" i="12"/>
  <c r="CE78" i="12"/>
  <c r="CF78" i="12"/>
  <c r="CG78" i="12"/>
  <c r="CH78" i="12"/>
  <c r="CI78" i="12"/>
  <c r="CJ78" i="12"/>
  <c r="CK78" i="12"/>
  <c r="CL78" i="12"/>
  <c r="CM78" i="12"/>
  <c r="CN78" i="12"/>
  <c r="CO78" i="12"/>
  <c r="CP78" i="12"/>
  <c r="CQ78" i="12"/>
  <c r="CR78" i="12"/>
  <c r="CS78" i="12"/>
  <c r="CT78" i="12"/>
  <c r="F71" i="13"/>
  <c r="G71" i="13"/>
  <c r="H71" i="13"/>
  <c r="I71" i="13"/>
  <c r="J71" i="13"/>
  <c r="K71" i="13"/>
  <c r="L71" i="13"/>
  <c r="M71" i="13"/>
  <c r="N71" i="13"/>
  <c r="O71" i="13"/>
  <c r="P71" i="13"/>
  <c r="Q71" i="13"/>
  <c r="R71" i="13"/>
  <c r="S71" i="13"/>
  <c r="T71" i="13"/>
  <c r="U71" i="13"/>
  <c r="V71" i="13"/>
  <c r="W71" i="13"/>
  <c r="X71" i="13"/>
  <c r="Y71" i="13"/>
  <c r="Z71" i="13"/>
  <c r="AA71" i="13"/>
  <c r="AB71" i="13"/>
  <c r="AC71" i="13"/>
  <c r="AD71" i="13"/>
  <c r="AE71" i="13"/>
  <c r="AF71" i="13"/>
  <c r="AG71" i="13"/>
  <c r="AH71" i="13"/>
  <c r="AI71" i="13"/>
  <c r="AJ71" i="13"/>
  <c r="AK71" i="13"/>
  <c r="AL71" i="13"/>
  <c r="AM71" i="13"/>
  <c r="AN71" i="13"/>
  <c r="AO71" i="13"/>
  <c r="AP71" i="13"/>
  <c r="AQ71" i="13"/>
  <c r="AR71" i="13"/>
  <c r="AS71" i="13"/>
  <c r="AT71" i="13"/>
  <c r="AU71" i="13"/>
  <c r="AV71" i="13"/>
  <c r="AW71" i="13"/>
  <c r="AX71" i="13"/>
  <c r="AY71" i="13"/>
  <c r="AZ71" i="13"/>
  <c r="BA71" i="13"/>
  <c r="BB71" i="13"/>
  <c r="BC71" i="13"/>
  <c r="BD71" i="13"/>
  <c r="BE71" i="13"/>
  <c r="BF71" i="13"/>
  <c r="BG71" i="13"/>
  <c r="BH71" i="13"/>
  <c r="BI71" i="13"/>
  <c r="BJ71" i="13"/>
  <c r="BK71" i="13"/>
  <c r="BL71" i="13"/>
  <c r="BM71" i="13"/>
  <c r="BN71" i="13"/>
  <c r="BO71" i="13"/>
  <c r="BP71" i="13"/>
  <c r="BQ71" i="13"/>
  <c r="BR71" i="13"/>
  <c r="BS71" i="13"/>
  <c r="BT71" i="13"/>
  <c r="BU71" i="13"/>
  <c r="BV71" i="13"/>
  <c r="BW71" i="13"/>
  <c r="BX71" i="13"/>
  <c r="BY71" i="13"/>
  <c r="BZ71" i="13"/>
  <c r="CA71" i="13"/>
  <c r="CB71" i="13"/>
  <c r="CC71" i="13"/>
  <c r="CD71" i="13"/>
  <c r="CE71" i="13"/>
  <c r="CF71" i="13"/>
  <c r="CG71" i="13"/>
  <c r="CH71" i="13"/>
  <c r="CI71" i="13"/>
  <c r="CJ71" i="13"/>
  <c r="CK71" i="13"/>
  <c r="CL71" i="13"/>
  <c r="CM71" i="13"/>
  <c r="CN71" i="13"/>
  <c r="CO71" i="13"/>
  <c r="CP71" i="13"/>
  <c r="CQ71" i="13"/>
  <c r="CR71" i="13"/>
  <c r="CS71" i="13"/>
  <c r="CT71" i="13"/>
  <c r="F72" i="13"/>
  <c r="G72" i="13"/>
  <c r="H72" i="13"/>
  <c r="I72" i="13"/>
  <c r="J72" i="13"/>
  <c r="K72" i="13"/>
  <c r="L72" i="13"/>
  <c r="M72" i="13"/>
  <c r="N72" i="13"/>
  <c r="O72" i="13"/>
  <c r="P72" i="13"/>
  <c r="Q72" i="13"/>
  <c r="R72" i="13"/>
  <c r="S72" i="13"/>
  <c r="T72" i="13"/>
  <c r="U72" i="13"/>
  <c r="V72" i="13"/>
  <c r="W72" i="13"/>
  <c r="X72" i="13"/>
  <c r="Y72" i="13"/>
  <c r="Z72" i="13"/>
  <c r="AA72" i="13"/>
  <c r="AB72" i="13"/>
  <c r="AC72" i="13"/>
  <c r="AD72" i="13"/>
  <c r="AE72" i="13"/>
  <c r="AF72" i="13"/>
  <c r="AG72" i="13"/>
  <c r="AH72" i="13"/>
  <c r="AI72" i="13"/>
  <c r="AJ72" i="13"/>
  <c r="AK72" i="13"/>
  <c r="AL72" i="13"/>
  <c r="AM72" i="13"/>
  <c r="AN72" i="13"/>
  <c r="AO72" i="13"/>
  <c r="AP72" i="13"/>
  <c r="AQ72" i="13"/>
  <c r="AR72" i="13"/>
  <c r="AS72" i="13"/>
  <c r="AT72" i="13"/>
  <c r="AU72" i="13"/>
  <c r="AV72" i="13"/>
  <c r="AW72" i="13"/>
  <c r="AX72" i="13"/>
  <c r="AY72" i="13"/>
  <c r="AZ72" i="13"/>
  <c r="BA72" i="13"/>
  <c r="BB72" i="13"/>
  <c r="BC72" i="13"/>
  <c r="BD72" i="13"/>
  <c r="BE72" i="13"/>
  <c r="BF72" i="13"/>
  <c r="BG72" i="13"/>
  <c r="BH72" i="13"/>
  <c r="BI72" i="13"/>
  <c r="BJ72" i="13"/>
  <c r="BK72" i="13"/>
  <c r="BL72" i="13"/>
  <c r="BM72" i="13"/>
  <c r="BN72" i="13"/>
  <c r="BO72" i="13"/>
  <c r="BP72" i="13"/>
  <c r="BQ72" i="13"/>
  <c r="BR72" i="13"/>
  <c r="BS72" i="13"/>
  <c r="BT72" i="13"/>
  <c r="BU72" i="13"/>
  <c r="BV72" i="13"/>
  <c r="BW72" i="13"/>
  <c r="BX72" i="13"/>
  <c r="BY72" i="13"/>
  <c r="BZ72" i="13"/>
  <c r="CA72" i="13"/>
  <c r="CB72" i="13"/>
  <c r="CC72" i="13"/>
  <c r="CD72" i="13"/>
  <c r="CE72" i="13"/>
  <c r="CF72" i="13"/>
  <c r="CG72" i="13"/>
  <c r="CH72" i="13"/>
  <c r="CI72" i="13"/>
  <c r="CJ72" i="13"/>
  <c r="CK72" i="13"/>
  <c r="CL72" i="13"/>
  <c r="CM72" i="13"/>
  <c r="CN72" i="13"/>
  <c r="CO72" i="13"/>
  <c r="CP72" i="13"/>
  <c r="CQ72" i="13"/>
  <c r="CR72" i="13"/>
  <c r="CS72" i="13"/>
  <c r="CT72" i="13"/>
  <c r="F73" i="13"/>
  <c r="G73" i="13"/>
  <c r="H73" i="13"/>
  <c r="I73" i="13"/>
  <c r="J73" i="13"/>
  <c r="K73" i="13"/>
  <c r="L73" i="13"/>
  <c r="M73" i="13"/>
  <c r="N73" i="13"/>
  <c r="O73" i="13"/>
  <c r="P73" i="13"/>
  <c r="Q73" i="13"/>
  <c r="R73" i="13"/>
  <c r="S73" i="13"/>
  <c r="T73" i="13"/>
  <c r="U73" i="13"/>
  <c r="V73" i="13"/>
  <c r="W73" i="13"/>
  <c r="X73" i="13"/>
  <c r="Y73" i="13"/>
  <c r="Z73" i="13"/>
  <c r="AA73" i="13"/>
  <c r="AB73" i="13"/>
  <c r="AC73" i="13"/>
  <c r="AD73" i="13"/>
  <c r="AE73" i="13"/>
  <c r="AF73" i="13"/>
  <c r="AG73" i="13"/>
  <c r="AH73" i="13"/>
  <c r="AI73" i="13"/>
  <c r="AJ73" i="13"/>
  <c r="AK73" i="13"/>
  <c r="AL73" i="13"/>
  <c r="AM73" i="13"/>
  <c r="AN73" i="13"/>
  <c r="AO73" i="13"/>
  <c r="AP73" i="13"/>
  <c r="AQ73" i="13"/>
  <c r="AR73" i="13"/>
  <c r="AS73" i="13"/>
  <c r="AT73" i="13"/>
  <c r="AU73" i="13"/>
  <c r="AV73" i="13"/>
  <c r="AW73" i="13"/>
  <c r="AX73" i="13"/>
  <c r="AY73" i="13"/>
  <c r="AZ73" i="13"/>
  <c r="BA73" i="13"/>
  <c r="BB73" i="13"/>
  <c r="BC73" i="13"/>
  <c r="BD73" i="13"/>
  <c r="BE73" i="13"/>
  <c r="BF73" i="13"/>
  <c r="BG73" i="13"/>
  <c r="BH73" i="13"/>
  <c r="BI73" i="13"/>
  <c r="BJ73" i="13"/>
  <c r="BK73" i="13"/>
  <c r="BL73" i="13"/>
  <c r="BM73" i="13"/>
  <c r="BN73" i="13"/>
  <c r="BO73" i="13"/>
  <c r="BP73" i="13"/>
  <c r="BQ73" i="13"/>
  <c r="BR73" i="13"/>
  <c r="BS73" i="13"/>
  <c r="BT73" i="13"/>
  <c r="BU73" i="13"/>
  <c r="BV73" i="13"/>
  <c r="BW73" i="13"/>
  <c r="BX73" i="13"/>
  <c r="BY73" i="13"/>
  <c r="BZ73" i="13"/>
  <c r="CA73" i="13"/>
  <c r="CB73" i="13"/>
  <c r="CC73" i="13"/>
  <c r="CD73" i="13"/>
  <c r="CE73" i="13"/>
  <c r="CF73" i="13"/>
  <c r="CG73" i="13"/>
  <c r="CH73" i="13"/>
  <c r="CI73" i="13"/>
  <c r="CJ73" i="13"/>
  <c r="CK73" i="13"/>
  <c r="CL73" i="13"/>
  <c r="CM73" i="13"/>
  <c r="CN73" i="13"/>
  <c r="CO73" i="13"/>
  <c r="CP73" i="13"/>
  <c r="CQ73" i="13"/>
  <c r="CR73" i="13"/>
  <c r="CS73" i="13"/>
  <c r="CT73" i="13"/>
  <c r="F74" i="13"/>
  <c r="G74" i="13"/>
  <c r="H74" i="13"/>
  <c r="I74" i="13"/>
  <c r="J74" i="13"/>
  <c r="K74" i="13"/>
  <c r="L74" i="13"/>
  <c r="M74" i="13"/>
  <c r="N74" i="13"/>
  <c r="O74" i="13"/>
  <c r="P74" i="13"/>
  <c r="Q74" i="13"/>
  <c r="R74" i="13"/>
  <c r="S74" i="13"/>
  <c r="T74" i="13"/>
  <c r="U74" i="13"/>
  <c r="V74" i="13"/>
  <c r="W74" i="13"/>
  <c r="X74" i="13"/>
  <c r="Y74" i="13"/>
  <c r="Z74" i="13"/>
  <c r="AA74" i="13"/>
  <c r="AB74" i="13"/>
  <c r="AC74" i="13"/>
  <c r="AD74" i="13"/>
  <c r="AE74" i="13"/>
  <c r="AF74" i="13"/>
  <c r="AG74" i="13"/>
  <c r="AH74" i="13"/>
  <c r="AI74" i="13"/>
  <c r="AJ74" i="13"/>
  <c r="AK74" i="13"/>
  <c r="AL74" i="13"/>
  <c r="AM74" i="13"/>
  <c r="AN74" i="13"/>
  <c r="AO74" i="13"/>
  <c r="AP74" i="13"/>
  <c r="AQ74" i="13"/>
  <c r="AR74" i="13"/>
  <c r="AS74" i="13"/>
  <c r="AT74" i="13"/>
  <c r="AU74" i="13"/>
  <c r="AV74" i="13"/>
  <c r="AW74" i="13"/>
  <c r="AX74" i="13"/>
  <c r="AY74" i="13"/>
  <c r="AZ74" i="13"/>
  <c r="BA74" i="13"/>
  <c r="BB74" i="13"/>
  <c r="BC74" i="13"/>
  <c r="BD74" i="13"/>
  <c r="BE74" i="13"/>
  <c r="BF74" i="13"/>
  <c r="BG74" i="13"/>
  <c r="BH74" i="13"/>
  <c r="BI74" i="13"/>
  <c r="BJ74" i="13"/>
  <c r="BK74" i="13"/>
  <c r="BL74" i="13"/>
  <c r="BM74" i="13"/>
  <c r="BN74" i="13"/>
  <c r="BO74" i="13"/>
  <c r="BP74" i="13"/>
  <c r="BQ74" i="13"/>
  <c r="BR74" i="13"/>
  <c r="BS74" i="13"/>
  <c r="BT74" i="13"/>
  <c r="BU74" i="13"/>
  <c r="BV74" i="13"/>
  <c r="BW74" i="13"/>
  <c r="BX74" i="13"/>
  <c r="BY74" i="13"/>
  <c r="BZ74" i="13"/>
  <c r="CA74" i="13"/>
  <c r="CB74" i="13"/>
  <c r="CC74" i="13"/>
  <c r="CD74" i="13"/>
  <c r="CE74" i="13"/>
  <c r="CF74" i="13"/>
  <c r="CG74" i="13"/>
  <c r="CH74" i="13"/>
  <c r="CI74" i="13"/>
  <c r="CJ74" i="13"/>
  <c r="CK74" i="13"/>
  <c r="CL74" i="13"/>
  <c r="CM74" i="13"/>
  <c r="CN74" i="13"/>
  <c r="CO74" i="13"/>
  <c r="CP74" i="13"/>
  <c r="CQ74" i="13"/>
  <c r="CR74" i="13"/>
  <c r="CS74" i="13"/>
  <c r="CT74" i="13"/>
  <c r="F75" i="13"/>
  <c r="G75" i="13"/>
  <c r="H75" i="13"/>
  <c r="I75" i="13"/>
  <c r="J75" i="13"/>
  <c r="K75" i="13"/>
  <c r="L75" i="13"/>
  <c r="M75" i="13"/>
  <c r="N75" i="13"/>
  <c r="O75" i="13"/>
  <c r="P75" i="13"/>
  <c r="Q75" i="13"/>
  <c r="R75" i="13"/>
  <c r="S75" i="13"/>
  <c r="T75" i="13"/>
  <c r="U75" i="13"/>
  <c r="V75" i="13"/>
  <c r="W75" i="13"/>
  <c r="X75" i="13"/>
  <c r="Y75" i="13"/>
  <c r="Z75" i="13"/>
  <c r="AA75" i="13"/>
  <c r="AB75" i="13"/>
  <c r="AC75" i="13"/>
  <c r="AD75" i="13"/>
  <c r="AE75" i="13"/>
  <c r="AF75" i="13"/>
  <c r="AG75" i="13"/>
  <c r="AH75" i="13"/>
  <c r="AI75" i="13"/>
  <c r="AJ75" i="13"/>
  <c r="AK75" i="13"/>
  <c r="AL75" i="13"/>
  <c r="AM75" i="13"/>
  <c r="AN75" i="13"/>
  <c r="AO75" i="13"/>
  <c r="AP75" i="13"/>
  <c r="AQ75" i="13"/>
  <c r="AR75" i="13"/>
  <c r="AS75" i="13"/>
  <c r="AT75" i="13"/>
  <c r="AU75" i="13"/>
  <c r="AV75" i="13"/>
  <c r="AW75" i="13"/>
  <c r="AX75" i="13"/>
  <c r="AY75" i="13"/>
  <c r="AZ75" i="13"/>
  <c r="BA75" i="13"/>
  <c r="BB75" i="13"/>
  <c r="BC75" i="13"/>
  <c r="BD75" i="13"/>
  <c r="BE75" i="13"/>
  <c r="BF75" i="13"/>
  <c r="BG75" i="13"/>
  <c r="BH75" i="13"/>
  <c r="BI75" i="13"/>
  <c r="BJ75" i="13"/>
  <c r="BK75" i="13"/>
  <c r="BL75" i="13"/>
  <c r="BM75" i="13"/>
  <c r="BN75" i="13"/>
  <c r="BO75" i="13"/>
  <c r="BP75" i="13"/>
  <c r="BQ75" i="13"/>
  <c r="BR75" i="13"/>
  <c r="BS75" i="13"/>
  <c r="BT75" i="13"/>
  <c r="BU75" i="13"/>
  <c r="BV75" i="13"/>
  <c r="BW75" i="13"/>
  <c r="BX75" i="13"/>
  <c r="BY75" i="13"/>
  <c r="BZ75" i="13"/>
  <c r="CA75" i="13"/>
  <c r="CB75" i="13"/>
  <c r="CC75" i="13"/>
  <c r="CD75" i="13"/>
  <c r="CE75" i="13"/>
  <c r="CF75" i="13"/>
  <c r="CG75" i="13"/>
  <c r="CH75" i="13"/>
  <c r="CI75" i="13"/>
  <c r="CJ75" i="13"/>
  <c r="CK75" i="13"/>
  <c r="CL75" i="13"/>
  <c r="CM75" i="13"/>
  <c r="CN75" i="13"/>
  <c r="CO75" i="13"/>
  <c r="CP75" i="13"/>
  <c r="CQ75" i="13"/>
  <c r="CR75" i="13"/>
  <c r="CS75" i="13"/>
  <c r="CT75" i="13"/>
  <c r="F76" i="13"/>
  <c r="G76" i="13"/>
  <c r="H76" i="13"/>
  <c r="I76" i="13"/>
  <c r="J76" i="13"/>
  <c r="K76" i="13"/>
  <c r="L76" i="13"/>
  <c r="M76" i="13"/>
  <c r="N76" i="13"/>
  <c r="O76" i="13"/>
  <c r="P76" i="13"/>
  <c r="Q76" i="13"/>
  <c r="R76" i="13"/>
  <c r="S76" i="13"/>
  <c r="T76" i="13"/>
  <c r="U76" i="13"/>
  <c r="V76" i="13"/>
  <c r="W76" i="13"/>
  <c r="X76" i="13"/>
  <c r="Y76" i="13"/>
  <c r="Z76" i="13"/>
  <c r="AA76" i="13"/>
  <c r="AB76" i="13"/>
  <c r="AC76" i="13"/>
  <c r="AD76" i="13"/>
  <c r="AE76" i="13"/>
  <c r="AF76" i="13"/>
  <c r="AG76" i="13"/>
  <c r="AH76" i="13"/>
  <c r="AI76" i="13"/>
  <c r="AJ76" i="13"/>
  <c r="AK76" i="13"/>
  <c r="AL76" i="13"/>
  <c r="AM76" i="13"/>
  <c r="AN76" i="13"/>
  <c r="AO76" i="13"/>
  <c r="AP76" i="13"/>
  <c r="AQ76" i="13"/>
  <c r="AR76" i="13"/>
  <c r="AS76" i="13"/>
  <c r="AT76" i="13"/>
  <c r="AU76" i="13"/>
  <c r="AV76" i="13"/>
  <c r="AW76" i="13"/>
  <c r="AX76" i="13"/>
  <c r="AY76" i="13"/>
  <c r="AZ76" i="13"/>
  <c r="BA76" i="13"/>
  <c r="BB76" i="13"/>
  <c r="BC76" i="13"/>
  <c r="BD76" i="13"/>
  <c r="BE76" i="13"/>
  <c r="BF76" i="13"/>
  <c r="BG76" i="13"/>
  <c r="BH76" i="13"/>
  <c r="BI76" i="13"/>
  <c r="BJ76" i="13"/>
  <c r="BK76" i="13"/>
  <c r="BL76" i="13"/>
  <c r="BM76" i="13"/>
  <c r="BN76" i="13"/>
  <c r="BO76" i="13"/>
  <c r="BP76" i="13"/>
  <c r="BQ76" i="13"/>
  <c r="BR76" i="13"/>
  <c r="BS76" i="13"/>
  <c r="BT76" i="13"/>
  <c r="BU76" i="13"/>
  <c r="BV76" i="13"/>
  <c r="BW76" i="13"/>
  <c r="BX76" i="13"/>
  <c r="BY76" i="13"/>
  <c r="BZ76" i="13"/>
  <c r="CA76" i="13"/>
  <c r="CB76" i="13"/>
  <c r="CC76" i="13"/>
  <c r="CD76" i="13"/>
  <c r="CE76" i="13"/>
  <c r="CF76" i="13"/>
  <c r="CG76" i="13"/>
  <c r="CH76" i="13"/>
  <c r="CI76" i="13"/>
  <c r="CJ76" i="13"/>
  <c r="CK76" i="13"/>
  <c r="CL76" i="13"/>
  <c r="CM76" i="13"/>
  <c r="CN76" i="13"/>
  <c r="CO76" i="13"/>
  <c r="CP76" i="13"/>
  <c r="CQ76" i="13"/>
  <c r="CR76" i="13"/>
  <c r="CS76" i="13"/>
  <c r="CT76" i="13"/>
  <c r="F77" i="13"/>
  <c r="G77" i="13"/>
  <c r="H77" i="13"/>
  <c r="I77" i="13"/>
  <c r="J77" i="13"/>
  <c r="K77" i="13"/>
  <c r="L77" i="13"/>
  <c r="M77" i="13"/>
  <c r="N77" i="13"/>
  <c r="O77" i="13"/>
  <c r="P77" i="13"/>
  <c r="Q77" i="13"/>
  <c r="R77" i="13"/>
  <c r="S77" i="13"/>
  <c r="T77" i="13"/>
  <c r="U77" i="13"/>
  <c r="V77" i="13"/>
  <c r="W77" i="13"/>
  <c r="X77" i="13"/>
  <c r="Y77" i="13"/>
  <c r="Z77" i="13"/>
  <c r="AA77" i="13"/>
  <c r="AB77" i="13"/>
  <c r="AC77" i="13"/>
  <c r="AD77" i="13"/>
  <c r="AE77" i="13"/>
  <c r="AF77" i="13"/>
  <c r="AG77" i="13"/>
  <c r="AH77" i="13"/>
  <c r="AI77" i="13"/>
  <c r="AJ77" i="13"/>
  <c r="AK77" i="13"/>
  <c r="AL77" i="13"/>
  <c r="AM77" i="13"/>
  <c r="AN77" i="13"/>
  <c r="AO77" i="13"/>
  <c r="AP77" i="13"/>
  <c r="AQ77" i="13"/>
  <c r="AR77" i="13"/>
  <c r="AS77" i="13"/>
  <c r="AT77" i="13"/>
  <c r="AU77" i="13"/>
  <c r="AV77" i="13"/>
  <c r="AW77" i="13"/>
  <c r="AX77" i="13"/>
  <c r="AY77" i="13"/>
  <c r="AZ77" i="13"/>
  <c r="BA77" i="13"/>
  <c r="BB77" i="13"/>
  <c r="BC77" i="13"/>
  <c r="BD77" i="13"/>
  <c r="BE77" i="13"/>
  <c r="BF77" i="13"/>
  <c r="BG77" i="13"/>
  <c r="BH77" i="13"/>
  <c r="BI77" i="13"/>
  <c r="BJ77" i="13"/>
  <c r="BK77" i="13"/>
  <c r="BL77" i="13"/>
  <c r="BM77" i="13"/>
  <c r="BN77" i="13"/>
  <c r="BO77" i="13"/>
  <c r="BP77" i="13"/>
  <c r="BQ77" i="13"/>
  <c r="BR77" i="13"/>
  <c r="BS77" i="13"/>
  <c r="BT77" i="13"/>
  <c r="BU77" i="13"/>
  <c r="BV77" i="13"/>
  <c r="BW77" i="13"/>
  <c r="BX77" i="13"/>
  <c r="BY77" i="13"/>
  <c r="BZ77" i="13"/>
  <c r="CA77" i="13"/>
  <c r="CB77" i="13"/>
  <c r="CC77" i="13"/>
  <c r="CD77" i="13"/>
  <c r="CE77" i="13"/>
  <c r="CF77" i="13"/>
  <c r="CG77" i="13"/>
  <c r="CH77" i="13"/>
  <c r="CI77" i="13"/>
  <c r="CJ77" i="13"/>
  <c r="CK77" i="13"/>
  <c r="CL77" i="13"/>
  <c r="CM77" i="13"/>
  <c r="CN77" i="13"/>
  <c r="CO77" i="13"/>
  <c r="CP77" i="13"/>
  <c r="CQ77" i="13"/>
  <c r="CR77" i="13"/>
  <c r="CS77" i="13"/>
  <c r="CT77" i="13"/>
  <c r="F78" i="13"/>
  <c r="G78" i="13"/>
  <c r="H78" i="13"/>
  <c r="I78" i="13"/>
  <c r="J78" i="13"/>
  <c r="K78" i="13"/>
  <c r="L78" i="13"/>
  <c r="M78" i="13"/>
  <c r="N78" i="13"/>
  <c r="O78" i="13"/>
  <c r="P78" i="13"/>
  <c r="Q78" i="13"/>
  <c r="R78" i="13"/>
  <c r="S78" i="13"/>
  <c r="T78" i="13"/>
  <c r="U78" i="13"/>
  <c r="V78" i="13"/>
  <c r="W78" i="13"/>
  <c r="X78" i="13"/>
  <c r="Y78" i="13"/>
  <c r="Z78" i="13"/>
  <c r="AA78" i="13"/>
  <c r="AB78" i="13"/>
  <c r="AC78" i="13"/>
  <c r="AD78" i="13"/>
  <c r="AE78" i="13"/>
  <c r="AF78" i="13"/>
  <c r="AG78" i="13"/>
  <c r="AH78" i="13"/>
  <c r="AI78" i="13"/>
  <c r="AJ78" i="13"/>
  <c r="AK78" i="13"/>
  <c r="AL78" i="13"/>
  <c r="AM78" i="13"/>
  <c r="AN78" i="13"/>
  <c r="AO78" i="13"/>
  <c r="AP78" i="13"/>
  <c r="AQ78" i="13"/>
  <c r="AR78" i="13"/>
  <c r="AS78" i="13"/>
  <c r="AT78" i="13"/>
  <c r="AU78" i="13"/>
  <c r="AV78" i="13"/>
  <c r="AW78" i="13"/>
  <c r="AX78" i="13"/>
  <c r="AY78" i="13"/>
  <c r="AZ78" i="13"/>
  <c r="BA78" i="13"/>
  <c r="BB78" i="13"/>
  <c r="BC78" i="13"/>
  <c r="BD78" i="13"/>
  <c r="BE78" i="13"/>
  <c r="BF78" i="13"/>
  <c r="BG78" i="13"/>
  <c r="BH78" i="13"/>
  <c r="BI78" i="13"/>
  <c r="BJ78" i="13"/>
  <c r="BK78" i="13"/>
  <c r="BL78" i="13"/>
  <c r="BM78" i="13"/>
  <c r="BN78" i="13"/>
  <c r="BO78" i="13"/>
  <c r="BP78" i="13"/>
  <c r="BQ78" i="13"/>
  <c r="BR78" i="13"/>
  <c r="BS78" i="13"/>
  <c r="BT78" i="13"/>
  <c r="BU78" i="13"/>
  <c r="BV78" i="13"/>
  <c r="BW78" i="13"/>
  <c r="BX78" i="13"/>
  <c r="BY78" i="13"/>
  <c r="BZ78" i="13"/>
  <c r="CA78" i="13"/>
  <c r="CB78" i="13"/>
  <c r="CC78" i="13"/>
  <c r="CD78" i="13"/>
  <c r="CE78" i="13"/>
  <c r="CF78" i="13"/>
  <c r="CG78" i="13"/>
  <c r="CH78" i="13"/>
  <c r="CI78" i="13"/>
  <c r="CJ78" i="13"/>
  <c r="CK78" i="13"/>
  <c r="CL78" i="13"/>
  <c r="CM78" i="13"/>
  <c r="CN78" i="13"/>
  <c r="CO78" i="13"/>
  <c r="CP78" i="13"/>
  <c r="CQ78" i="13"/>
  <c r="CR78" i="13"/>
  <c r="CS78" i="13"/>
  <c r="CT78" i="13"/>
  <c r="F71" i="14"/>
  <c r="G71" i="14"/>
  <c r="H71" i="14"/>
  <c r="I71" i="14"/>
  <c r="J71" i="14"/>
  <c r="K71" i="14"/>
  <c r="L71" i="14"/>
  <c r="M71" i="14"/>
  <c r="N71" i="14"/>
  <c r="O71" i="14"/>
  <c r="P71" i="14"/>
  <c r="Q71" i="14"/>
  <c r="R71" i="14"/>
  <c r="S71" i="14"/>
  <c r="T71" i="14"/>
  <c r="U71" i="14"/>
  <c r="V71" i="14"/>
  <c r="W71" i="14"/>
  <c r="X71" i="14"/>
  <c r="Y71" i="14"/>
  <c r="Z71" i="14"/>
  <c r="AA71" i="14"/>
  <c r="AB71" i="14"/>
  <c r="AC71" i="14"/>
  <c r="AD71" i="14"/>
  <c r="AE71" i="14"/>
  <c r="AF71" i="14"/>
  <c r="AG71" i="14"/>
  <c r="AH71" i="14"/>
  <c r="AI71" i="14"/>
  <c r="AJ71" i="14"/>
  <c r="AK71" i="14"/>
  <c r="AL71" i="14"/>
  <c r="AM71" i="14"/>
  <c r="AN71" i="14"/>
  <c r="AO71" i="14"/>
  <c r="AP71" i="14"/>
  <c r="AQ71" i="14"/>
  <c r="AR71" i="14"/>
  <c r="AS71" i="14"/>
  <c r="AT71" i="14"/>
  <c r="AU71" i="14"/>
  <c r="AV71" i="14"/>
  <c r="AW71" i="14"/>
  <c r="AX71" i="14"/>
  <c r="AY71" i="14"/>
  <c r="AZ71" i="14"/>
  <c r="BA71" i="14"/>
  <c r="BB71" i="14"/>
  <c r="BC71" i="14"/>
  <c r="BD71" i="14"/>
  <c r="BE71" i="14"/>
  <c r="BF71" i="14"/>
  <c r="BG71" i="14"/>
  <c r="BH71" i="14"/>
  <c r="BI71" i="14"/>
  <c r="BJ71" i="14"/>
  <c r="BK71" i="14"/>
  <c r="BL71" i="14"/>
  <c r="BM71" i="14"/>
  <c r="BN71" i="14"/>
  <c r="BO71" i="14"/>
  <c r="BP71" i="14"/>
  <c r="BQ71" i="14"/>
  <c r="BR71" i="14"/>
  <c r="BS71" i="14"/>
  <c r="BT71" i="14"/>
  <c r="BU71" i="14"/>
  <c r="BV71" i="14"/>
  <c r="BW71" i="14"/>
  <c r="BX71" i="14"/>
  <c r="BY71" i="14"/>
  <c r="BZ71" i="14"/>
  <c r="CA71" i="14"/>
  <c r="CB71" i="14"/>
  <c r="CC71" i="14"/>
  <c r="CD71" i="14"/>
  <c r="CE71" i="14"/>
  <c r="CF71" i="14"/>
  <c r="CG71" i="14"/>
  <c r="CH71" i="14"/>
  <c r="CI71" i="14"/>
  <c r="CJ71" i="14"/>
  <c r="CK71" i="14"/>
  <c r="CL71" i="14"/>
  <c r="CM71" i="14"/>
  <c r="CN71" i="14"/>
  <c r="CO71" i="14"/>
  <c r="CP71" i="14"/>
  <c r="CQ71" i="14"/>
  <c r="CR71" i="14"/>
  <c r="CS71" i="14"/>
  <c r="CT71" i="14"/>
  <c r="F72" i="14"/>
  <c r="G72" i="14"/>
  <c r="H72" i="14"/>
  <c r="I72" i="14"/>
  <c r="J72" i="14"/>
  <c r="K72" i="14"/>
  <c r="L72" i="14"/>
  <c r="M72" i="14"/>
  <c r="N72" i="14"/>
  <c r="O72" i="14"/>
  <c r="P72" i="14"/>
  <c r="Q72" i="14"/>
  <c r="R72" i="14"/>
  <c r="S72" i="14"/>
  <c r="T72" i="14"/>
  <c r="U72" i="14"/>
  <c r="V72" i="14"/>
  <c r="W72" i="14"/>
  <c r="X72" i="14"/>
  <c r="Y72" i="14"/>
  <c r="Z72" i="14"/>
  <c r="AA72" i="14"/>
  <c r="AB72" i="14"/>
  <c r="AC72" i="14"/>
  <c r="AD72" i="14"/>
  <c r="AE72" i="14"/>
  <c r="AF72" i="14"/>
  <c r="AG72" i="14"/>
  <c r="AH72" i="14"/>
  <c r="AI72" i="14"/>
  <c r="AJ72" i="14"/>
  <c r="AK72" i="14"/>
  <c r="AL72" i="14"/>
  <c r="AM72" i="14"/>
  <c r="AN72" i="14"/>
  <c r="AO72" i="14"/>
  <c r="AP72" i="14"/>
  <c r="AQ72" i="14"/>
  <c r="AR72" i="14"/>
  <c r="AS72" i="14"/>
  <c r="AT72" i="14"/>
  <c r="AU72" i="14"/>
  <c r="AV72" i="14"/>
  <c r="AW72" i="14"/>
  <c r="AX72" i="14"/>
  <c r="AY72" i="14"/>
  <c r="AZ72" i="14"/>
  <c r="BA72" i="14"/>
  <c r="BB72" i="14"/>
  <c r="BC72" i="14"/>
  <c r="BD72" i="14"/>
  <c r="BE72" i="14"/>
  <c r="BF72" i="14"/>
  <c r="BG72" i="14"/>
  <c r="BH72" i="14"/>
  <c r="BI72" i="14"/>
  <c r="BJ72" i="14"/>
  <c r="BK72" i="14"/>
  <c r="BL72" i="14"/>
  <c r="BM72" i="14"/>
  <c r="BN72" i="14"/>
  <c r="BO72" i="14"/>
  <c r="BP72" i="14"/>
  <c r="BQ72" i="14"/>
  <c r="BR72" i="14"/>
  <c r="BS72" i="14"/>
  <c r="BT72" i="14"/>
  <c r="BU72" i="14"/>
  <c r="BV72" i="14"/>
  <c r="BW72" i="14"/>
  <c r="BX72" i="14"/>
  <c r="BY72" i="14"/>
  <c r="BZ72" i="14"/>
  <c r="CA72" i="14"/>
  <c r="CB72" i="14"/>
  <c r="CC72" i="14"/>
  <c r="CD72" i="14"/>
  <c r="CE72" i="14"/>
  <c r="CF72" i="14"/>
  <c r="CG72" i="14"/>
  <c r="CH72" i="14"/>
  <c r="CI72" i="14"/>
  <c r="CJ72" i="14"/>
  <c r="CK72" i="14"/>
  <c r="CL72" i="14"/>
  <c r="CM72" i="14"/>
  <c r="CN72" i="14"/>
  <c r="CO72" i="14"/>
  <c r="CP72" i="14"/>
  <c r="CQ72" i="14"/>
  <c r="CR72" i="14"/>
  <c r="CS72" i="14"/>
  <c r="CT72" i="14"/>
  <c r="F73" i="14"/>
  <c r="G73" i="14"/>
  <c r="H73" i="14"/>
  <c r="I73" i="14"/>
  <c r="J73" i="14"/>
  <c r="K73" i="14"/>
  <c r="L73" i="14"/>
  <c r="M73" i="14"/>
  <c r="N73" i="14"/>
  <c r="O73" i="14"/>
  <c r="P73" i="14"/>
  <c r="Q73" i="14"/>
  <c r="R73" i="14"/>
  <c r="S73" i="14"/>
  <c r="T73" i="14"/>
  <c r="U73" i="14"/>
  <c r="V73" i="14"/>
  <c r="W73" i="14"/>
  <c r="X73" i="14"/>
  <c r="Y73" i="14"/>
  <c r="Z73" i="14"/>
  <c r="AA73" i="14"/>
  <c r="AB73" i="14"/>
  <c r="AC73" i="14"/>
  <c r="AD73" i="14"/>
  <c r="AE73" i="14"/>
  <c r="AF73" i="14"/>
  <c r="AG73" i="14"/>
  <c r="AH73" i="14"/>
  <c r="AI73" i="14"/>
  <c r="AJ73" i="14"/>
  <c r="AK73" i="14"/>
  <c r="AL73" i="14"/>
  <c r="AM73" i="14"/>
  <c r="AN73" i="14"/>
  <c r="AO73" i="14"/>
  <c r="AP73" i="14"/>
  <c r="AQ73" i="14"/>
  <c r="AR73" i="14"/>
  <c r="AS73" i="14"/>
  <c r="AT73" i="14"/>
  <c r="AU73" i="14"/>
  <c r="AV73" i="14"/>
  <c r="AW73" i="14"/>
  <c r="AX73" i="14"/>
  <c r="AY73" i="14"/>
  <c r="AZ73" i="14"/>
  <c r="BA73" i="14"/>
  <c r="BB73" i="14"/>
  <c r="BC73" i="14"/>
  <c r="BD73" i="14"/>
  <c r="BE73" i="14"/>
  <c r="BF73" i="14"/>
  <c r="BG73" i="14"/>
  <c r="BH73" i="14"/>
  <c r="BI73" i="14"/>
  <c r="BJ73" i="14"/>
  <c r="BK73" i="14"/>
  <c r="BL73" i="14"/>
  <c r="BM73" i="14"/>
  <c r="BN73" i="14"/>
  <c r="BO73" i="14"/>
  <c r="BP73" i="14"/>
  <c r="BQ73" i="14"/>
  <c r="BR73" i="14"/>
  <c r="BS73" i="14"/>
  <c r="BT73" i="14"/>
  <c r="BU73" i="14"/>
  <c r="BV73" i="14"/>
  <c r="BW73" i="14"/>
  <c r="BX73" i="14"/>
  <c r="BY73" i="14"/>
  <c r="BZ73" i="14"/>
  <c r="CA73" i="14"/>
  <c r="CB73" i="14"/>
  <c r="CC73" i="14"/>
  <c r="CD73" i="14"/>
  <c r="CE73" i="14"/>
  <c r="CF73" i="14"/>
  <c r="CG73" i="14"/>
  <c r="CH73" i="14"/>
  <c r="CI73" i="14"/>
  <c r="CJ73" i="14"/>
  <c r="CK73" i="14"/>
  <c r="CL73" i="14"/>
  <c r="CM73" i="14"/>
  <c r="CN73" i="14"/>
  <c r="CO73" i="14"/>
  <c r="CP73" i="14"/>
  <c r="CQ73" i="14"/>
  <c r="CR73" i="14"/>
  <c r="CS73" i="14"/>
  <c r="CT73" i="14"/>
  <c r="F74" i="14"/>
  <c r="G74" i="14"/>
  <c r="H74" i="14"/>
  <c r="I74" i="14"/>
  <c r="J74" i="14"/>
  <c r="K74" i="14"/>
  <c r="L74" i="14"/>
  <c r="M74" i="14"/>
  <c r="N74" i="14"/>
  <c r="O74" i="14"/>
  <c r="P74" i="14"/>
  <c r="Q74" i="14"/>
  <c r="R74" i="14"/>
  <c r="S74" i="14"/>
  <c r="T74" i="14"/>
  <c r="U74" i="14"/>
  <c r="V74" i="14"/>
  <c r="W74" i="14"/>
  <c r="X74" i="14"/>
  <c r="Y74" i="14"/>
  <c r="Z74" i="14"/>
  <c r="AA74" i="14"/>
  <c r="AB74" i="14"/>
  <c r="AC74" i="14"/>
  <c r="AD74" i="14"/>
  <c r="AE74" i="14"/>
  <c r="AF74" i="14"/>
  <c r="AG74" i="14"/>
  <c r="AH74" i="14"/>
  <c r="AI74" i="14"/>
  <c r="AJ74" i="14"/>
  <c r="AK74" i="14"/>
  <c r="AL74" i="14"/>
  <c r="AM74" i="14"/>
  <c r="AN74" i="14"/>
  <c r="AO74" i="14"/>
  <c r="AP74" i="14"/>
  <c r="AQ74" i="14"/>
  <c r="AR74" i="14"/>
  <c r="AS74" i="14"/>
  <c r="AT74" i="14"/>
  <c r="AU74" i="14"/>
  <c r="AV74" i="14"/>
  <c r="AW74" i="14"/>
  <c r="AX74" i="14"/>
  <c r="AY74" i="14"/>
  <c r="AZ74" i="14"/>
  <c r="BA74" i="14"/>
  <c r="BB74" i="14"/>
  <c r="BC74" i="14"/>
  <c r="BD74" i="14"/>
  <c r="BE74" i="14"/>
  <c r="BF74" i="14"/>
  <c r="BG74" i="14"/>
  <c r="BH74" i="14"/>
  <c r="BI74" i="14"/>
  <c r="BJ74" i="14"/>
  <c r="BK74" i="14"/>
  <c r="BL74" i="14"/>
  <c r="BM74" i="14"/>
  <c r="BN74" i="14"/>
  <c r="BO74" i="14"/>
  <c r="BP74" i="14"/>
  <c r="BQ74" i="14"/>
  <c r="BR74" i="14"/>
  <c r="BS74" i="14"/>
  <c r="BT74" i="14"/>
  <c r="BU74" i="14"/>
  <c r="BV74" i="14"/>
  <c r="BW74" i="14"/>
  <c r="BX74" i="14"/>
  <c r="BY74" i="14"/>
  <c r="BZ74" i="14"/>
  <c r="CA74" i="14"/>
  <c r="CB74" i="14"/>
  <c r="CC74" i="14"/>
  <c r="CD74" i="14"/>
  <c r="CE74" i="14"/>
  <c r="CF74" i="14"/>
  <c r="CG74" i="14"/>
  <c r="CH74" i="14"/>
  <c r="CI74" i="14"/>
  <c r="CJ74" i="14"/>
  <c r="CK74" i="14"/>
  <c r="CL74" i="14"/>
  <c r="CM74" i="14"/>
  <c r="CN74" i="14"/>
  <c r="CO74" i="14"/>
  <c r="CP74" i="14"/>
  <c r="CQ74" i="14"/>
  <c r="CR74" i="14"/>
  <c r="CS74" i="14"/>
  <c r="CT74" i="14"/>
  <c r="F75" i="14"/>
  <c r="G75" i="14"/>
  <c r="H75" i="14"/>
  <c r="I75" i="14"/>
  <c r="J75" i="14"/>
  <c r="K75" i="14"/>
  <c r="L75" i="14"/>
  <c r="M75" i="14"/>
  <c r="N75" i="14"/>
  <c r="O75" i="14"/>
  <c r="P75" i="14"/>
  <c r="Q75" i="14"/>
  <c r="R75" i="14"/>
  <c r="S75" i="14"/>
  <c r="T75" i="14"/>
  <c r="U75" i="14"/>
  <c r="V75" i="14"/>
  <c r="W75" i="14"/>
  <c r="X75" i="14"/>
  <c r="Y75" i="14"/>
  <c r="Z75" i="14"/>
  <c r="AA75" i="14"/>
  <c r="AB75" i="14"/>
  <c r="AC75" i="14"/>
  <c r="AD75" i="14"/>
  <c r="AE75" i="14"/>
  <c r="AF75" i="14"/>
  <c r="AG75" i="14"/>
  <c r="AH75" i="14"/>
  <c r="AI75" i="14"/>
  <c r="AJ75" i="14"/>
  <c r="AK75" i="14"/>
  <c r="AL75" i="14"/>
  <c r="AM75" i="14"/>
  <c r="AN75" i="14"/>
  <c r="AO75" i="14"/>
  <c r="AP75" i="14"/>
  <c r="AQ75" i="14"/>
  <c r="AR75" i="14"/>
  <c r="AS75" i="14"/>
  <c r="AT75" i="14"/>
  <c r="AU75" i="14"/>
  <c r="AV75" i="14"/>
  <c r="AW75" i="14"/>
  <c r="AX75" i="14"/>
  <c r="AY75" i="14"/>
  <c r="AZ75" i="14"/>
  <c r="BA75" i="14"/>
  <c r="BB75" i="14"/>
  <c r="BC75" i="14"/>
  <c r="BD75" i="14"/>
  <c r="BE75" i="14"/>
  <c r="BF75" i="14"/>
  <c r="BG75" i="14"/>
  <c r="BH75" i="14"/>
  <c r="BI75" i="14"/>
  <c r="BJ75" i="14"/>
  <c r="BK75" i="14"/>
  <c r="BL75" i="14"/>
  <c r="BM75" i="14"/>
  <c r="BN75" i="14"/>
  <c r="BO75" i="14"/>
  <c r="BP75" i="14"/>
  <c r="BQ75" i="14"/>
  <c r="BR75" i="14"/>
  <c r="BS75" i="14"/>
  <c r="BT75" i="14"/>
  <c r="BU75" i="14"/>
  <c r="BV75" i="14"/>
  <c r="BW75" i="14"/>
  <c r="BX75" i="14"/>
  <c r="BY75" i="14"/>
  <c r="BZ75" i="14"/>
  <c r="CA75" i="14"/>
  <c r="CB75" i="14"/>
  <c r="CC75" i="14"/>
  <c r="CD75" i="14"/>
  <c r="CE75" i="14"/>
  <c r="CF75" i="14"/>
  <c r="CG75" i="14"/>
  <c r="CH75" i="14"/>
  <c r="CI75" i="14"/>
  <c r="CJ75" i="14"/>
  <c r="CK75" i="14"/>
  <c r="CL75" i="14"/>
  <c r="CM75" i="14"/>
  <c r="CN75" i="14"/>
  <c r="CO75" i="14"/>
  <c r="CP75" i="14"/>
  <c r="CQ75" i="14"/>
  <c r="CR75" i="14"/>
  <c r="CS75" i="14"/>
  <c r="CT75" i="14"/>
  <c r="F76" i="14"/>
  <c r="G76" i="14"/>
  <c r="H76" i="14"/>
  <c r="I76" i="14"/>
  <c r="J76" i="14"/>
  <c r="K76" i="14"/>
  <c r="L76" i="14"/>
  <c r="M76" i="14"/>
  <c r="N76" i="14"/>
  <c r="O76" i="14"/>
  <c r="P76" i="14"/>
  <c r="Q76" i="14"/>
  <c r="R76" i="14"/>
  <c r="S76" i="14"/>
  <c r="T76" i="14"/>
  <c r="U76" i="14"/>
  <c r="V76" i="14"/>
  <c r="W76" i="14"/>
  <c r="X76" i="14"/>
  <c r="Y76" i="14"/>
  <c r="Z76" i="14"/>
  <c r="AA76" i="14"/>
  <c r="AB76" i="14"/>
  <c r="AC76" i="14"/>
  <c r="AD76" i="14"/>
  <c r="AE76" i="14"/>
  <c r="AF76" i="14"/>
  <c r="AG76" i="14"/>
  <c r="AH76" i="14"/>
  <c r="AI76" i="14"/>
  <c r="AJ76" i="14"/>
  <c r="AK76" i="14"/>
  <c r="AL76" i="14"/>
  <c r="AM76" i="14"/>
  <c r="AN76" i="14"/>
  <c r="AO76" i="14"/>
  <c r="AP76" i="14"/>
  <c r="AQ76" i="14"/>
  <c r="AR76" i="14"/>
  <c r="AS76" i="14"/>
  <c r="AT76" i="14"/>
  <c r="AU76" i="14"/>
  <c r="AV76" i="14"/>
  <c r="AW76" i="14"/>
  <c r="AX76" i="14"/>
  <c r="AY76" i="14"/>
  <c r="AZ76" i="14"/>
  <c r="BA76" i="14"/>
  <c r="BB76" i="14"/>
  <c r="BC76" i="14"/>
  <c r="BD76" i="14"/>
  <c r="BE76" i="14"/>
  <c r="BF76" i="14"/>
  <c r="BG76" i="14"/>
  <c r="BH76" i="14"/>
  <c r="BI76" i="14"/>
  <c r="BJ76" i="14"/>
  <c r="BK76" i="14"/>
  <c r="BL76" i="14"/>
  <c r="BM76" i="14"/>
  <c r="BN76" i="14"/>
  <c r="BO76" i="14"/>
  <c r="BP76" i="14"/>
  <c r="BQ76" i="14"/>
  <c r="BR76" i="14"/>
  <c r="BS76" i="14"/>
  <c r="BT76" i="14"/>
  <c r="BU76" i="14"/>
  <c r="BV76" i="14"/>
  <c r="BW76" i="14"/>
  <c r="BX76" i="14"/>
  <c r="BY76" i="14"/>
  <c r="BZ76" i="14"/>
  <c r="CA76" i="14"/>
  <c r="CB76" i="14"/>
  <c r="CC76" i="14"/>
  <c r="CD76" i="14"/>
  <c r="CE76" i="14"/>
  <c r="CF76" i="14"/>
  <c r="CG76" i="14"/>
  <c r="CH76" i="14"/>
  <c r="CI76" i="14"/>
  <c r="CJ76" i="14"/>
  <c r="CK76" i="14"/>
  <c r="CL76" i="14"/>
  <c r="CM76" i="14"/>
  <c r="CN76" i="14"/>
  <c r="CO76" i="14"/>
  <c r="CP76" i="14"/>
  <c r="CQ76" i="14"/>
  <c r="CR76" i="14"/>
  <c r="CS76" i="14"/>
  <c r="CT76" i="14"/>
  <c r="F77" i="14"/>
  <c r="G77" i="14"/>
  <c r="H77" i="14"/>
  <c r="I77" i="14"/>
  <c r="J77" i="14"/>
  <c r="K77" i="14"/>
  <c r="L77" i="14"/>
  <c r="M77" i="14"/>
  <c r="N77" i="14"/>
  <c r="O77" i="14"/>
  <c r="P77" i="14"/>
  <c r="Q77" i="14"/>
  <c r="R77" i="14"/>
  <c r="S77" i="14"/>
  <c r="T77" i="14"/>
  <c r="U77" i="14"/>
  <c r="V77" i="14"/>
  <c r="W77" i="14"/>
  <c r="X77" i="14"/>
  <c r="Y77" i="14"/>
  <c r="Z77" i="14"/>
  <c r="AA77" i="14"/>
  <c r="AB77" i="14"/>
  <c r="AC77" i="14"/>
  <c r="AD77" i="14"/>
  <c r="AE77" i="14"/>
  <c r="AF77" i="14"/>
  <c r="AG77" i="14"/>
  <c r="AH77" i="14"/>
  <c r="AI77" i="14"/>
  <c r="AJ77" i="14"/>
  <c r="AK77" i="14"/>
  <c r="AL77" i="14"/>
  <c r="AM77" i="14"/>
  <c r="AN77" i="14"/>
  <c r="AO77" i="14"/>
  <c r="AP77" i="14"/>
  <c r="AQ77" i="14"/>
  <c r="AR77" i="14"/>
  <c r="AS77" i="14"/>
  <c r="AT77" i="14"/>
  <c r="AU77" i="14"/>
  <c r="AV77" i="14"/>
  <c r="AW77" i="14"/>
  <c r="AX77" i="14"/>
  <c r="AY77" i="14"/>
  <c r="AZ77" i="14"/>
  <c r="BA77" i="14"/>
  <c r="BB77" i="14"/>
  <c r="BC77" i="14"/>
  <c r="BD77" i="14"/>
  <c r="BE77" i="14"/>
  <c r="BF77" i="14"/>
  <c r="BG77" i="14"/>
  <c r="BH77" i="14"/>
  <c r="BI77" i="14"/>
  <c r="BJ77" i="14"/>
  <c r="BK77" i="14"/>
  <c r="BL77" i="14"/>
  <c r="BM77" i="14"/>
  <c r="BN77" i="14"/>
  <c r="BO77" i="14"/>
  <c r="BP77" i="14"/>
  <c r="BQ77" i="14"/>
  <c r="BR77" i="14"/>
  <c r="BS77" i="14"/>
  <c r="BT77" i="14"/>
  <c r="BU77" i="14"/>
  <c r="BV77" i="14"/>
  <c r="BW77" i="14"/>
  <c r="BX77" i="14"/>
  <c r="BY77" i="14"/>
  <c r="BZ77" i="14"/>
  <c r="CA77" i="14"/>
  <c r="CB77" i="14"/>
  <c r="CC77" i="14"/>
  <c r="CD77" i="14"/>
  <c r="CE77" i="14"/>
  <c r="CF77" i="14"/>
  <c r="CG77" i="14"/>
  <c r="CH77" i="14"/>
  <c r="CI77" i="14"/>
  <c r="CJ77" i="14"/>
  <c r="CK77" i="14"/>
  <c r="CL77" i="14"/>
  <c r="CM77" i="14"/>
  <c r="CN77" i="14"/>
  <c r="CO77" i="14"/>
  <c r="CP77" i="14"/>
  <c r="CQ77" i="14"/>
  <c r="CR77" i="14"/>
  <c r="CS77" i="14"/>
  <c r="CT77" i="14"/>
  <c r="F78" i="14"/>
  <c r="G78" i="14"/>
  <c r="H78" i="14"/>
  <c r="I78" i="14"/>
  <c r="J78" i="14"/>
  <c r="K78" i="14"/>
  <c r="L78" i="14"/>
  <c r="M78" i="14"/>
  <c r="N78" i="14"/>
  <c r="O78" i="14"/>
  <c r="P78" i="14"/>
  <c r="Q78" i="14"/>
  <c r="R78" i="14"/>
  <c r="S78" i="14"/>
  <c r="T78" i="14"/>
  <c r="U78" i="14"/>
  <c r="V78" i="14"/>
  <c r="W78" i="14"/>
  <c r="X78" i="14"/>
  <c r="Y78" i="14"/>
  <c r="Z78" i="14"/>
  <c r="AA78" i="14"/>
  <c r="AB78" i="14"/>
  <c r="AC78" i="14"/>
  <c r="AD78" i="14"/>
  <c r="AE78" i="14"/>
  <c r="AF78" i="14"/>
  <c r="AG78" i="14"/>
  <c r="AH78" i="14"/>
  <c r="AI78" i="14"/>
  <c r="AJ78" i="14"/>
  <c r="AK78" i="14"/>
  <c r="AL78" i="14"/>
  <c r="AM78" i="14"/>
  <c r="AN78" i="14"/>
  <c r="AO78" i="14"/>
  <c r="AP78" i="14"/>
  <c r="AQ78" i="14"/>
  <c r="AR78" i="14"/>
  <c r="AS78" i="14"/>
  <c r="AT78" i="14"/>
  <c r="AU78" i="14"/>
  <c r="AV78" i="14"/>
  <c r="AW78" i="14"/>
  <c r="AX78" i="14"/>
  <c r="AY78" i="14"/>
  <c r="AZ78" i="14"/>
  <c r="BA78" i="14"/>
  <c r="BB78" i="14"/>
  <c r="BC78" i="14"/>
  <c r="BD78" i="14"/>
  <c r="BE78" i="14"/>
  <c r="BF78" i="14"/>
  <c r="BF70" i="14" s="1"/>
  <c r="BG78" i="14"/>
  <c r="BH78" i="14"/>
  <c r="BI78" i="14"/>
  <c r="BJ78" i="14"/>
  <c r="BK78" i="14"/>
  <c r="BL78" i="14"/>
  <c r="BM78" i="14"/>
  <c r="BN78" i="14"/>
  <c r="BO78" i="14"/>
  <c r="BP78" i="14"/>
  <c r="BQ78" i="14"/>
  <c r="BR78" i="14"/>
  <c r="BS78" i="14"/>
  <c r="BT78" i="14"/>
  <c r="BU78" i="14"/>
  <c r="BV78" i="14"/>
  <c r="BW78" i="14"/>
  <c r="BX78" i="14"/>
  <c r="BY78" i="14"/>
  <c r="BZ78" i="14"/>
  <c r="CA78" i="14"/>
  <c r="CB78" i="14"/>
  <c r="CC78" i="14"/>
  <c r="CD78" i="14"/>
  <c r="CE78" i="14"/>
  <c r="CF78" i="14"/>
  <c r="CG78" i="14"/>
  <c r="CH78" i="14"/>
  <c r="CI78" i="14"/>
  <c r="CJ78" i="14"/>
  <c r="CK78" i="14"/>
  <c r="CL78" i="14"/>
  <c r="CM78" i="14"/>
  <c r="CN78" i="14"/>
  <c r="CO78" i="14"/>
  <c r="CP78" i="14"/>
  <c r="CQ78" i="14"/>
  <c r="CR78" i="14"/>
  <c r="CS78" i="14"/>
  <c r="CT78" i="14"/>
  <c r="F71" i="15"/>
  <c r="G71" i="15"/>
  <c r="H71" i="15"/>
  <c r="I71" i="15"/>
  <c r="J71" i="15"/>
  <c r="K71" i="15"/>
  <c r="L71" i="15"/>
  <c r="M71" i="15"/>
  <c r="N71" i="15"/>
  <c r="O71" i="15"/>
  <c r="P71" i="15"/>
  <c r="Q71" i="15"/>
  <c r="R71" i="15"/>
  <c r="S71" i="15"/>
  <c r="T71" i="15"/>
  <c r="U71" i="15"/>
  <c r="V71" i="15"/>
  <c r="W71" i="15"/>
  <c r="X71" i="15"/>
  <c r="Y71" i="15"/>
  <c r="Z71" i="15"/>
  <c r="AA71" i="15"/>
  <c r="AB71" i="15"/>
  <c r="AC71" i="15"/>
  <c r="AD71" i="15"/>
  <c r="AE71" i="15"/>
  <c r="AF71" i="15"/>
  <c r="AG71" i="15"/>
  <c r="AH71" i="15"/>
  <c r="AI71" i="15"/>
  <c r="AJ71" i="15"/>
  <c r="AK71" i="15"/>
  <c r="AL71" i="15"/>
  <c r="AM71" i="15"/>
  <c r="AN71" i="15"/>
  <c r="AO71" i="15"/>
  <c r="AP71" i="15"/>
  <c r="AQ71" i="15"/>
  <c r="AR71" i="15"/>
  <c r="AS71" i="15"/>
  <c r="AT71" i="15"/>
  <c r="AU71" i="15"/>
  <c r="AV71" i="15"/>
  <c r="AW71" i="15"/>
  <c r="AX71" i="15"/>
  <c r="AY71" i="15"/>
  <c r="AZ71" i="15"/>
  <c r="BA71" i="15"/>
  <c r="BB71" i="15"/>
  <c r="BC71" i="15"/>
  <c r="BD71" i="15"/>
  <c r="BE71" i="15"/>
  <c r="BF71" i="15"/>
  <c r="BG71" i="15"/>
  <c r="BH71" i="15"/>
  <c r="BI71" i="15"/>
  <c r="BJ71" i="15"/>
  <c r="BK71" i="15"/>
  <c r="BL71" i="15"/>
  <c r="BM71" i="15"/>
  <c r="BN71" i="15"/>
  <c r="BO71" i="15"/>
  <c r="BP71" i="15"/>
  <c r="BQ71" i="15"/>
  <c r="BR71" i="15"/>
  <c r="BS71" i="15"/>
  <c r="BT71" i="15"/>
  <c r="BU71" i="15"/>
  <c r="BV71" i="15"/>
  <c r="BW71" i="15"/>
  <c r="BX71" i="15"/>
  <c r="BY71" i="15"/>
  <c r="BZ71" i="15"/>
  <c r="CA71" i="15"/>
  <c r="CB71" i="15"/>
  <c r="CC71" i="15"/>
  <c r="CD71" i="15"/>
  <c r="CE71" i="15"/>
  <c r="CF71" i="15"/>
  <c r="CG71" i="15"/>
  <c r="CH71" i="15"/>
  <c r="CI71" i="15"/>
  <c r="CJ71" i="15"/>
  <c r="CK71" i="15"/>
  <c r="CL71" i="15"/>
  <c r="CM71" i="15"/>
  <c r="CN71" i="15"/>
  <c r="CO71" i="15"/>
  <c r="CP71" i="15"/>
  <c r="CQ71" i="15"/>
  <c r="CR71" i="15"/>
  <c r="CS71" i="15"/>
  <c r="CT71" i="15"/>
  <c r="F72" i="15"/>
  <c r="G72" i="15"/>
  <c r="H72" i="15"/>
  <c r="I72" i="15"/>
  <c r="J72" i="15"/>
  <c r="K72" i="15"/>
  <c r="L72" i="15"/>
  <c r="M72" i="15"/>
  <c r="N72" i="15"/>
  <c r="O72" i="15"/>
  <c r="P72" i="15"/>
  <c r="Q72" i="15"/>
  <c r="R72" i="15"/>
  <c r="S72" i="15"/>
  <c r="T72" i="15"/>
  <c r="U72" i="15"/>
  <c r="V72" i="15"/>
  <c r="W72" i="15"/>
  <c r="X72" i="15"/>
  <c r="Y72" i="15"/>
  <c r="Z72" i="15"/>
  <c r="AA72" i="15"/>
  <c r="AB72" i="15"/>
  <c r="AC72" i="15"/>
  <c r="AD72" i="15"/>
  <c r="AE72" i="15"/>
  <c r="AF72" i="15"/>
  <c r="AG72" i="15"/>
  <c r="AH72" i="15"/>
  <c r="AI72" i="15"/>
  <c r="AJ72" i="15"/>
  <c r="AK72" i="15"/>
  <c r="AL72" i="15"/>
  <c r="AM72" i="15"/>
  <c r="AN72" i="15"/>
  <c r="AO72" i="15"/>
  <c r="AP72" i="15"/>
  <c r="AQ72" i="15"/>
  <c r="AR72" i="15"/>
  <c r="AS72" i="15"/>
  <c r="AT72" i="15"/>
  <c r="AU72" i="15"/>
  <c r="AV72" i="15"/>
  <c r="AW72" i="15"/>
  <c r="AX72" i="15"/>
  <c r="AY72" i="15"/>
  <c r="AZ72" i="15"/>
  <c r="BA72" i="15"/>
  <c r="BB72" i="15"/>
  <c r="BC72" i="15"/>
  <c r="BD72" i="15"/>
  <c r="BE72" i="15"/>
  <c r="BF72" i="15"/>
  <c r="BG72" i="15"/>
  <c r="BH72" i="15"/>
  <c r="BI72" i="15"/>
  <c r="BJ72" i="15"/>
  <c r="BK72" i="15"/>
  <c r="BL72" i="15"/>
  <c r="BM72" i="15"/>
  <c r="BN72" i="15"/>
  <c r="BO72" i="15"/>
  <c r="BP72" i="15"/>
  <c r="BQ72" i="15"/>
  <c r="BR72" i="15"/>
  <c r="BS72" i="15"/>
  <c r="BT72" i="15"/>
  <c r="BU72" i="15"/>
  <c r="BV72" i="15"/>
  <c r="BW72" i="15"/>
  <c r="BX72" i="15"/>
  <c r="BY72" i="15"/>
  <c r="BZ72" i="15"/>
  <c r="CA72" i="15"/>
  <c r="CB72" i="15"/>
  <c r="CC72" i="15"/>
  <c r="CD72" i="15"/>
  <c r="CE72" i="15"/>
  <c r="CF72" i="15"/>
  <c r="CG72" i="15"/>
  <c r="CH72" i="15"/>
  <c r="CI72" i="15"/>
  <c r="CJ72" i="15"/>
  <c r="CK72" i="15"/>
  <c r="CL72" i="15"/>
  <c r="CM72" i="15"/>
  <c r="CN72" i="15"/>
  <c r="CO72" i="15"/>
  <c r="CP72" i="15"/>
  <c r="CQ72" i="15"/>
  <c r="CR72" i="15"/>
  <c r="CS72" i="15"/>
  <c r="CT72" i="15"/>
  <c r="F73" i="15"/>
  <c r="G73" i="15"/>
  <c r="H73" i="15"/>
  <c r="I73" i="15"/>
  <c r="J73" i="15"/>
  <c r="K73" i="15"/>
  <c r="L73" i="15"/>
  <c r="M73" i="15"/>
  <c r="N73" i="15"/>
  <c r="O73" i="15"/>
  <c r="P73" i="15"/>
  <c r="Q73" i="15"/>
  <c r="R73" i="15"/>
  <c r="S73" i="15"/>
  <c r="T73" i="15"/>
  <c r="U73" i="15"/>
  <c r="V73" i="15"/>
  <c r="W73" i="15"/>
  <c r="X73" i="15"/>
  <c r="Y73" i="15"/>
  <c r="Z73" i="15"/>
  <c r="AA73" i="15"/>
  <c r="AB73" i="15"/>
  <c r="AC73" i="15"/>
  <c r="AD73" i="15"/>
  <c r="AE73" i="15"/>
  <c r="AF73" i="15"/>
  <c r="AG73" i="15"/>
  <c r="AH73" i="15"/>
  <c r="AI73" i="15"/>
  <c r="AJ73" i="15"/>
  <c r="AK73" i="15"/>
  <c r="AL73" i="15"/>
  <c r="AM73" i="15"/>
  <c r="AN73" i="15"/>
  <c r="AO73" i="15"/>
  <c r="AP73" i="15"/>
  <c r="AQ73" i="15"/>
  <c r="AR73" i="15"/>
  <c r="AS73" i="15"/>
  <c r="AT73" i="15"/>
  <c r="AU73" i="15"/>
  <c r="AV73" i="15"/>
  <c r="AW73" i="15"/>
  <c r="AX73" i="15"/>
  <c r="AY73" i="15"/>
  <c r="AZ73" i="15"/>
  <c r="BA73" i="15"/>
  <c r="BB73" i="15"/>
  <c r="BC73" i="15"/>
  <c r="BD73" i="15"/>
  <c r="BE73" i="15"/>
  <c r="BF73" i="15"/>
  <c r="BG73" i="15"/>
  <c r="BH73" i="15"/>
  <c r="BI73" i="15"/>
  <c r="BJ73" i="15"/>
  <c r="BK73" i="15"/>
  <c r="BL73" i="15"/>
  <c r="BM73" i="15"/>
  <c r="BN73" i="15"/>
  <c r="BO73" i="15"/>
  <c r="BP73" i="15"/>
  <c r="BQ73" i="15"/>
  <c r="BR73" i="15"/>
  <c r="BS73" i="15"/>
  <c r="BT73" i="15"/>
  <c r="BU73" i="15"/>
  <c r="BV73" i="15"/>
  <c r="BW73" i="15"/>
  <c r="BX73" i="15"/>
  <c r="BY73" i="15"/>
  <c r="BZ73" i="15"/>
  <c r="CA73" i="15"/>
  <c r="CB73" i="15"/>
  <c r="CC73" i="15"/>
  <c r="CD73" i="15"/>
  <c r="CE73" i="15"/>
  <c r="CF73" i="15"/>
  <c r="CG73" i="15"/>
  <c r="CH73" i="15"/>
  <c r="CI73" i="15"/>
  <c r="CJ73" i="15"/>
  <c r="CK73" i="15"/>
  <c r="CL73" i="15"/>
  <c r="CM73" i="15"/>
  <c r="CN73" i="15"/>
  <c r="CO73" i="15"/>
  <c r="CP73" i="15"/>
  <c r="CQ73" i="15"/>
  <c r="CR73" i="15"/>
  <c r="CS73" i="15"/>
  <c r="CT73" i="15"/>
  <c r="F74" i="15"/>
  <c r="G74" i="15"/>
  <c r="H74" i="15"/>
  <c r="I74" i="15"/>
  <c r="J74" i="15"/>
  <c r="K74" i="15"/>
  <c r="L74" i="15"/>
  <c r="M74" i="15"/>
  <c r="N74" i="15"/>
  <c r="O74" i="15"/>
  <c r="P74" i="15"/>
  <c r="Q74" i="15"/>
  <c r="R74" i="15"/>
  <c r="S74" i="15"/>
  <c r="T74" i="15"/>
  <c r="U74" i="15"/>
  <c r="V74" i="15"/>
  <c r="W74" i="15"/>
  <c r="X74" i="15"/>
  <c r="Y74" i="15"/>
  <c r="Z74" i="15"/>
  <c r="AA74" i="15"/>
  <c r="AB74" i="15"/>
  <c r="AC74" i="15"/>
  <c r="AD74" i="15"/>
  <c r="AE74" i="15"/>
  <c r="AF74" i="15"/>
  <c r="AG74" i="15"/>
  <c r="AH74" i="15"/>
  <c r="AI74" i="15"/>
  <c r="AJ74" i="15"/>
  <c r="AK74" i="15"/>
  <c r="AL74" i="15"/>
  <c r="AM74" i="15"/>
  <c r="AN74" i="15"/>
  <c r="AO74" i="15"/>
  <c r="AP74" i="15"/>
  <c r="AQ74" i="15"/>
  <c r="AR74" i="15"/>
  <c r="AS74" i="15"/>
  <c r="AT74" i="15"/>
  <c r="AU74" i="15"/>
  <c r="AV74" i="15"/>
  <c r="AW74" i="15"/>
  <c r="AX74" i="15"/>
  <c r="AY74" i="15"/>
  <c r="AZ74" i="15"/>
  <c r="BA74" i="15"/>
  <c r="BB74" i="15"/>
  <c r="BC74" i="15"/>
  <c r="BD74" i="15"/>
  <c r="BE74" i="15"/>
  <c r="BF74" i="15"/>
  <c r="BG74" i="15"/>
  <c r="BH74" i="15"/>
  <c r="BI74" i="15"/>
  <c r="BJ74" i="15"/>
  <c r="BK74" i="15"/>
  <c r="BL74" i="15"/>
  <c r="BM74" i="15"/>
  <c r="BN74" i="15"/>
  <c r="BO74" i="15"/>
  <c r="BP74" i="15"/>
  <c r="BQ74" i="15"/>
  <c r="BR74" i="15"/>
  <c r="BS74" i="15"/>
  <c r="BT74" i="15"/>
  <c r="BU74" i="15"/>
  <c r="BV74" i="15"/>
  <c r="BW74" i="15"/>
  <c r="BX74" i="15"/>
  <c r="BY74" i="15"/>
  <c r="BZ74" i="15"/>
  <c r="CA74" i="15"/>
  <c r="CB74" i="15"/>
  <c r="CC74" i="15"/>
  <c r="CD74" i="15"/>
  <c r="CE74" i="15"/>
  <c r="CF74" i="15"/>
  <c r="CG74" i="15"/>
  <c r="CH74" i="15"/>
  <c r="CI74" i="15"/>
  <c r="CJ74" i="15"/>
  <c r="CK74" i="15"/>
  <c r="CL74" i="15"/>
  <c r="CM74" i="15"/>
  <c r="CN74" i="15"/>
  <c r="CO74" i="15"/>
  <c r="CP74" i="15"/>
  <c r="CQ74" i="15"/>
  <c r="CR74" i="15"/>
  <c r="CS74" i="15"/>
  <c r="CT74" i="15"/>
  <c r="F75" i="15"/>
  <c r="G75" i="15"/>
  <c r="H75" i="15"/>
  <c r="I75" i="15"/>
  <c r="J75" i="15"/>
  <c r="K75" i="15"/>
  <c r="L75" i="15"/>
  <c r="M75" i="15"/>
  <c r="N75" i="15"/>
  <c r="O75" i="15"/>
  <c r="P75" i="15"/>
  <c r="Q75" i="15"/>
  <c r="R75" i="15"/>
  <c r="S75" i="15"/>
  <c r="T75" i="15"/>
  <c r="U75" i="15"/>
  <c r="V75" i="15"/>
  <c r="W75" i="15"/>
  <c r="X75" i="15"/>
  <c r="Y75" i="15"/>
  <c r="Z75" i="15"/>
  <c r="AA75" i="15"/>
  <c r="AB75" i="15"/>
  <c r="AC75" i="15"/>
  <c r="AD75" i="15"/>
  <c r="AE75" i="15"/>
  <c r="AF75" i="15"/>
  <c r="AG75" i="15"/>
  <c r="AH75" i="15"/>
  <c r="AI75" i="15"/>
  <c r="AJ75" i="15"/>
  <c r="AK75" i="15"/>
  <c r="AL75" i="15"/>
  <c r="AM75" i="15"/>
  <c r="AN75" i="15"/>
  <c r="AO75" i="15"/>
  <c r="AP75" i="15"/>
  <c r="AQ75" i="15"/>
  <c r="AR75" i="15"/>
  <c r="AS75" i="15"/>
  <c r="AT75" i="15"/>
  <c r="AU75" i="15"/>
  <c r="AV75" i="15"/>
  <c r="AW75" i="15"/>
  <c r="AX75" i="15"/>
  <c r="AY75" i="15"/>
  <c r="AZ75" i="15"/>
  <c r="BA75" i="15"/>
  <c r="BB75" i="15"/>
  <c r="BC75" i="15"/>
  <c r="BD75" i="15"/>
  <c r="BE75" i="15"/>
  <c r="BF75" i="15"/>
  <c r="BG75" i="15"/>
  <c r="BH75" i="15"/>
  <c r="BI75" i="15"/>
  <c r="BJ75" i="15"/>
  <c r="BK75" i="15"/>
  <c r="BL75" i="15"/>
  <c r="BM75" i="15"/>
  <c r="BN75" i="15"/>
  <c r="BO75" i="15"/>
  <c r="BP75" i="15"/>
  <c r="BQ75" i="15"/>
  <c r="BR75" i="15"/>
  <c r="BS75" i="15"/>
  <c r="BT75" i="15"/>
  <c r="BU75" i="15"/>
  <c r="BV75" i="15"/>
  <c r="BW75" i="15"/>
  <c r="BX75" i="15"/>
  <c r="BY75" i="15"/>
  <c r="BZ75" i="15"/>
  <c r="CA75" i="15"/>
  <c r="CB75" i="15"/>
  <c r="CC75" i="15"/>
  <c r="CD75" i="15"/>
  <c r="CE75" i="15"/>
  <c r="CF75" i="15"/>
  <c r="CG75" i="15"/>
  <c r="CH75" i="15"/>
  <c r="CI75" i="15"/>
  <c r="CJ75" i="15"/>
  <c r="CK75" i="15"/>
  <c r="CL75" i="15"/>
  <c r="CM75" i="15"/>
  <c r="CN75" i="15"/>
  <c r="CO75" i="15"/>
  <c r="CP75" i="15"/>
  <c r="CQ75" i="15"/>
  <c r="CR75" i="15"/>
  <c r="CS75" i="15"/>
  <c r="CT75" i="15"/>
  <c r="F76" i="15"/>
  <c r="G76" i="15"/>
  <c r="H76" i="15"/>
  <c r="I76" i="15"/>
  <c r="J76" i="15"/>
  <c r="K76" i="15"/>
  <c r="L76" i="15"/>
  <c r="M76" i="15"/>
  <c r="N76" i="15"/>
  <c r="O76" i="15"/>
  <c r="P76" i="15"/>
  <c r="Q76" i="15"/>
  <c r="R76" i="15"/>
  <c r="S76" i="15"/>
  <c r="T76" i="15"/>
  <c r="U76" i="15"/>
  <c r="V76" i="15"/>
  <c r="W76" i="15"/>
  <c r="X76" i="15"/>
  <c r="Y76" i="15"/>
  <c r="Z76" i="15"/>
  <c r="AA76" i="15"/>
  <c r="AB76" i="15"/>
  <c r="AC76" i="15"/>
  <c r="AD76" i="15"/>
  <c r="AE76" i="15"/>
  <c r="AF76" i="15"/>
  <c r="AG76" i="15"/>
  <c r="AH76" i="15"/>
  <c r="AI76" i="15"/>
  <c r="AJ76" i="15"/>
  <c r="AK76" i="15"/>
  <c r="AL76" i="15"/>
  <c r="AM76" i="15"/>
  <c r="AN76" i="15"/>
  <c r="AO76" i="15"/>
  <c r="AP76" i="15"/>
  <c r="AQ76" i="15"/>
  <c r="AR76" i="15"/>
  <c r="AS76" i="15"/>
  <c r="AT76" i="15"/>
  <c r="AU76" i="15"/>
  <c r="AV76" i="15"/>
  <c r="AW76" i="15"/>
  <c r="AX76" i="15"/>
  <c r="AY76" i="15"/>
  <c r="AZ76" i="15"/>
  <c r="BA76" i="15"/>
  <c r="BB76" i="15"/>
  <c r="BC76" i="15"/>
  <c r="BD76" i="15"/>
  <c r="BE76" i="15"/>
  <c r="BF76" i="15"/>
  <c r="BG76" i="15"/>
  <c r="BH76" i="15"/>
  <c r="BI76" i="15"/>
  <c r="BJ76" i="15"/>
  <c r="BK76" i="15"/>
  <c r="BL76" i="15"/>
  <c r="BM76" i="15"/>
  <c r="BN76" i="15"/>
  <c r="BO76" i="15"/>
  <c r="BP76" i="15"/>
  <c r="BQ76" i="15"/>
  <c r="BR76" i="15"/>
  <c r="BS76" i="15"/>
  <c r="BT76" i="15"/>
  <c r="BU76" i="15"/>
  <c r="BV76" i="15"/>
  <c r="BW76" i="15"/>
  <c r="BX76" i="15"/>
  <c r="BY76" i="15"/>
  <c r="BZ76" i="15"/>
  <c r="CA76" i="15"/>
  <c r="CB76" i="15"/>
  <c r="CC76" i="15"/>
  <c r="CD76" i="15"/>
  <c r="CE76" i="15"/>
  <c r="CF76" i="15"/>
  <c r="CG76" i="15"/>
  <c r="CH76" i="15"/>
  <c r="CI76" i="15"/>
  <c r="CJ76" i="15"/>
  <c r="CK76" i="15"/>
  <c r="CL76" i="15"/>
  <c r="CM76" i="15"/>
  <c r="CN76" i="15"/>
  <c r="CO76" i="15"/>
  <c r="CP76" i="15"/>
  <c r="CQ76" i="15"/>
  <c r="CR76" i="15"/>
  <c r="CS76" i="15"/>
  <c r="CT76" i="15"/>
  <c r="F77" i="15"/>
  <c r="G77" i="15"/>
  <c r="H77" i="15"/>
  <c r="I77" i="15"/>
  <c r="J77" i="15"/>
  <c r="K77" i="15"/>
  <c r="L77" i="15"/>
  <c r="M77" i="15"/>
  <c r="N77" i="15"/>
  <c r="O77" i="15"/>
  <c r="P77" i="15"/>
  <c r="Q77" i="15"/>
  <c r="R77" i="15"/>
  <c r="S77" i="15"/>
  <c r="T77" i="15"/>
  <c r="U77" i="15"/>
  <c r="V77" i="15"/>
  <c r="W77" i="15"/>
  <c r="X77" i="15"/>
  <c r="Y77" i="15"/>
  <c r="Z77" i="15"/>
  <c r="AA77" i="15"/>
  <c r="AB77" i="15"/>
  <c r="AC77" i="15"/>
  <c r="AD77" i="15"/>
  <c r="AE77" i="15"/>
  <c r="AF77" i="15"/>
  <c r="AG77" i="15"/>
  <c r="AH77" i="15"/>
  <c r="AI77" i="15"/>
  <c r="AJ77" i="15"/>
  <c r="AK77" i="15"/>
  <c r="AL77" i="15"/>
  <c r="AM77" i="15"/>
  <c r="AN77" i="15"/>
  <c r="AO77" i="15"/>
  <c r="AP77" i="15"/>
  <c r="AQ77" i="15"/>
  <c r="AR77" i="15"/>
  <c r="AS77" i="15"/>
  <c r="AT77" i="15"/>
  <c r="AU77" i="15"/>
  <c r="AV77" i="15"/>
  <c r="AW77" i="15"/>
  <c r="AX77" i="15"/>
  <c r="AY77" i="15"/>
  <c r="AZ77" i="15"/>
  <c r="BA77" i="15"/>
  <c r="BB77" i="15"/>
  <c r="BC77" i="15"/>
  <c r="BD77" i="15"/>
  <c r="BE77" i="15"/>
  <c r="BF77" i="15"/>
  <c r="BG77" i="15"/>
  <c r="BH77" i="15"/>
  <c r="BI77" i="15"/>
  <c r="BJ77" i="15"/>
  <c r="BK77" i="15"/>
  <c r="BL77" i="15"/>
  <c r="BM77" i="15"/>
  <c r="BN77" i="15"/>
  <c r="BO77" i="15"/>
  <c r="BP77" i="15"/>
  <c r="BQ77" i="15"/>
  <c r="BR77" i="15"/>
  <c r="BS77" i="15"/>
  <c r="BT77" i="15"/>
  <c r="BU77" i="15"/>
  <c r="BV77" i="15"/>
  <c r="BW77" i="15"/>
  <c r="BX77" i="15"/>
  <c r="BY77" i="15"/>
  <c r="BZ77" i="15"/>
  <c r="CA77" i="15"/>
  <c r="CB77" i="15"/>
  <c r="CC77" i="15"/>
  <c r="CD77" i="15"/>
  <c r="CE77" i="15"/>
  <c r="CF77" i="15"/>
  <c r="CG77" i="15"/>
  <c r="CH77" i="15"/>
  <c r="CI77" i="15"/>
  <c r="CJ77" i="15"/>
  <c r="CK77" i="15"/>
  <c r="CL77" i="15"/>
  <c r="CM77" i="15"/>
  <c r="CN77" i="15"/>
  <c r="CO77" i="15"/>
  <c r="CP77" i="15"/>
  <c r="CQ77" i="15"/>
  <c r="CR77" i="15"/>
  <c r="CS77" i="15"/>
  <c r="CT77" i="15"/>
  <c r="F78" i="15"/>
  <c r="G78" i="15"/>
  <c r="H78" i="15"/>
  <c r="I78" i="15"/>
  <c r="J78" i="15"/>
  <c r="K78" i="15"/>
  <c r="L78" i="15"/>
  <c r="M78" i="15"/>
  <c r="N78" i="15"/>
  <c r="O78" i="15"/>
  <c r="P78" i="15"/>
  <c r="Q78" i="15"/>
  <c r="R78" i="15"/>
  <c r="S78" i="15"/>
  <c r="T78" i="15"/>
  <c r="U78" i="15"/>
  <c r="V78" i="15"/>
  <c r="W78" i="15"/>
  <c r="X78" i="15"/>
  <c r="Y78" i="15"/>
  <c r="Z78" i="15"/>
  <c r="AA78" i="15"/>
  <c r="AB78" i="15"/>
  <c r="AC78" i="15"/>
  <c r="AD78" i="15"/>
  <c r="AE78" i="15"/>
  <c r="AF78" i="15"/>
  <c r="AG78" i="15"/>
  <c r="AH78" i="15"/>
  <c r="AI78" i="15"/>
  <c r="AJ78" i="15"/>
  <c r="AK78" i="15"/>
  <c r="AL78" i="15"/>
  <c r="AM78" i="15"/>
  <c r="AN78" i="15"/>
  <c r="AO78" i="15"/>
  <c r="AP78" i="15"/>
  <c r="AQ78" i="15"/>
  <c r="AR78" i="15"/>
  <c r="AS78" i="15"/>
  <c r="AT78" i="15"/>
  <c r="AU78" i="15"/>
  <c r="AV78" i="15"/>
  <c r="AW78" i="15"/>
  <c r="AX78" i="15"/>
  <c r="AY78" i="15"/>
  <c r="AZ78" i="15"/>
  <c r="BA78" i="15"/>
  <c r="BB78" i="15"/>
  <c r="BC78" i="15"/>
  <c r="BD78" i="15"/>
  <c r="BE78" i="15"/>
  <c r="BF78" i="15"/>
  <c r="BG78" i="15"/>
  <c r="BH78" i="15"/>
  <c r="BI78" i="15"/>
  <c r="BJ78" i="15"/>
  <c r="BK78" i="15"/>
  <c r="BL78" i="15"/>
  <c r="BM78" i="15"/>
  <c r="BN78" i="15"/>
  <c r="BO78" i="15"/>
  <c r="BP78" i="15"/>
  <c r="BQ78" i="15"/>
  <c r="BR78" i="15"/>
  <c r="BS78" i="15"/>
  <c r="BT78" i="15"/>
  <c r="BU78" i="15"/>
  <c r="BV78" i="15"/>
  <c r="BW78" i="15"/>
  <c r="BX78" i="15"/>
  <c r="BY78" i="15"/>
  <c r="BZ78" i="15"/>
  <c r="CA78" i="15"/>
  <c r="CB78" i="15"/>
  <c r="CC78" i="15"/>
  <c r="CD78" i="15"/>
  <c r="CE78" i="15"/>
  <c r="CF78" i="15"/>
  <c r="CG78" i="15"/>
  <c r="CH78" i="15"/>
  <c r="CI78" i="15"/>
  <c r="CJ78" i="15"/>
  <c r="CK78" i="15"/>
  <c r="CL78" i="15"/>
  <c r="CM78" i="15"/>
  <c r="CN78" i="15"/>
  <c r="CO78" i="15"/>
  <c r="CP78" i="15"/>
  <c r="CQ78" i="15"/>
  <c r="CR78" i="15"/>
  <c r="CS78" i="15"/>
  <c r="CT78" i="15"/>
  <c r="F71" i="16"/>
  <c r="G71" i="16"/>
  <c r="H71" i="16"/>
  <c r="I71" i="16"/>
  <c r="J71" i="16"/>
  <c r="K71" i="16"/>
  <c r="L71" i="16"/>
  <c r="M71" i="16"/>
  <c r="N71" i="16"/>
  <c r="O71" i="16"/>
  <c r="P71" i="16"/>
  <c r="Q71" i="16"/>
  <c r="R71" i="16"/>
  <c r="S71" i="16"/>
  <c r="T71" i="16"/>
  <c r="U71" i="16"/>
  <c r="V71" i="16"/>
  <c r="W71" i="16"/>
  <c r="X71" i="16"/>
  <c r="Y71" i="16"/>
  <c r="Z71" i="16"/>
  <c r="AA71" i="16"/>
  <c r="AB71" i="16"/>
  <c r="AC71" i="16"/>
  <c r="AD71" i="16"/>
  <c r="AE71" i="16"/>
  <c r="AF71" i="16"/>
  <c r="AG71" i="16"/>
  <c r="AH71" i="16"/>
  <c r="AI71" i="16"/>
  <c r="AJ71" i="16"/>
  <c r="AK71" i="16"/>
  <c r="AL71" i="16"/>
  <c r="AM71" i="16"/>
  <c r="AN71" i="16"/>
  <c r="AO71" i="16"/>
  <c r="AP71" i="16"/>
  <c r="AQ71" i="16"/>
  <c r="AR71" i="16"/>
  <c r="AS71" i="16"/>
  <c r="AT71" i="16"/>
  <c r="AU71" i="16"/>
  <c r="AV71" i="16"/>
  <c r="AW71" i="16"/>
  <c r="AX71" i="16"/>
  <c r="AY71" i="16"/>
  <c r="AZ71" i="16"/>
  <c r="BA71" i="16"/>
  <c r="BB71" i="16"/>
  <c r="BC71" i="16"/>
  <c r="BD71" i="16"/>
  <c r="BE71" i="16"/>
  <c r="BF71" i="16"/>
  <c r="BG71" i="16"/>
  <c r="BH71" i="16"/>
  <c r="BI71" i="16"/>
  <c r="BJ71" i="16"/>
  <c r="BK71" i="16"/>
  <c r="BL71" i="16"/>
  <c r="BM71" i="16"/>
  <c r="BN71" i="16"/>
  <c r="BO71" i="16"/>
  <c r="BP71" i="16"/>
  <c r="BQ71" i="16"/>
  <c r="BR71" i="16"/>
  <c r="BS71" i="16"/>
  <c r="BT71" i="16"/>
  <c r="BU71" i="16"/>
  <c r="BV71" i="16"/>
  <c r="BW71" i="16"/>
  <c r="BX71" i="16"/>
  <c r="BY71" i="16"/>
  <c r="BZ71" i="16"/>
  <c r="CA71" i="16"/>
  <c r="CB71" i="16"/>
  <c r="CC71" i="16"/>
  <c r="CD71" i="16"/>
  <c r="CE71" i="16"/>
  <c r="CF71" i="16"/>
  <c r="CG71" i="16"/>
  <c r="CH71" i="16"/>
  <c r="CI71" i="16"/>
  <c r="CJ71" i="16"/>
  <c r="CK71" i="16"/>
  <c r="CL71" i="16"/>
  <c r="CM71" i="16"/>
  <c r="CN71" i="16"/>
  <c r="CO71" i="16"/>
  <c r="CP71" i="16"/>
  <c r="CQ71" i="16"/>
  <c r="CR71" i="16"/>
  <c r="CS71" i="16"/>
  <c r="CT71" i="16"/>
  <c r="F72" i="16"/>
  <c r="G72" i="16"/>
  <c r="H72" i="16"/>
  <c r="I72" i="16"/>
  <c r="J72" i="16"/>
  <c r="K72" i="16"/>
  <c r="L72" i="16"/>
  <c r="M72" i="16"/>
  <c r="N72" i="16"/>
  <c r="O72" i="16"/>
  <c r="P72" i="16"/>
  <c r="Q72" i="16"/>
  <c r="R72" i="16"/>
  <c r="S72" i="16"/>
  <c r="T72" i="16"/>
  <c r="U72" i="16"/>
  <c r="V72" i="16"/>
  <c r="W72" i="16"/>
  <c r="X72" i="16"/>
  <c r="Y72" i="16"/>
  <c r="Z72" i="16"/>
  <c r="AA72" i="16"/>
  <c r="AB72" i="16"/>
  <c r="AC72" i="16"/>
  <c r="AD72" i="16"/>
  <c r="AE72" i="16"/>
  <c r="AF72" i="16"/>
  <c r="AG72" i="16"/>
  <c r="AH72" i="16"/>
  <c r="AI72" i="16"/>
  <c r="AJ72" i="16"/>
  <c r="AK72" i="16"/>
  <c r="AL72" i="16"/>
  <c r="AM72" i="16"/>
  <c r="AN72" i="16"/>
  <c r="AO72" i="16"/>
  <c r="AP72" i="16"/>
  <c r="AQ72" i="16"/>
  <c r="AR72" i="16"/>
  <c r="AS72" i="16"/>
  <c r="AT72" i="16"/>
  <c r="AU72" i="16"/>
  <c r="AV72" i="16"/>
  <c r="AW72" i="16"/>
  <c r="AX72" i="16"/>
  <c r="AY72" i="16"/>
  <c r="AZ72" i="16"/>
  <c r="BA72" i="16"/>
  <c r="BB72" i="16"/>
  <c r="BC72" i="16"/>
  <c r="BD72" i="16"/>
  <c r="BE72" i="16"/>
  <c r="BF72" i="16"/>
  <c r="BG72" i="16"/>
  <c r="BH72" i="16"/>
  <c r="BI72" i="16"/>
  <c r="BJ72" i="16"/>
  <c r="BK72" i="16"/>
  <c r="BL72" i="16"/>
  <c r="BM72" i="16"/>
  <c r="BN72" i="16"/>
  <c r="BO72" i="16"/>
  <c r="BP72" i="16"/>
  <c r="BQ72" i="16"/>
  <c r="BR72" i="16"/>
  <c r="BS72" i="16"/>
  <c r="BT72" i="16"/>
  <c r="BU72" i="16"/>
  <c r="BV72" i="16"/>
  <c r="BW72" i="16"/>
  <c r="BX72" i="16"/>
  <c r="BY72" i="16"/>
  <c r="BZ72" i="16"/>
  <c r="CA72" i="16"/>
  <c r="CB72" i="16"/>
  <c r="CC72" i="16"/>
  <c r="CD72" i="16"/>
  <c r="CE72" i="16"/>
  <c r="CF72" i="16"/>
  <c r="CG72" i="16"/>
  <c r="CH72" i="16"/>
  <c r="CI72" i="16"/>
  <c r="CJ72" i="16"/>
  <c r="CK72" i="16"/>
  <c r="CL72" i="16"/>
  <c r="CM72" i="16"/>
  <c r="CN72" i="16"/>
  <c r="CO72" i="16"/>
  <c r="CP72" i="16"/>
  <c r="CQ72" i="16"/>
  <c r="CR72" i="16"/>
  <c r="CS72" i="16"/>
  <c r="CT72" i="16"/>
  <c r="F73" i="16"/>
  <c r="G73" i="16"/>
  <c r="H73" i="16"/>
  <c r="I73" i="16"/>
  <c r="J73" i="16"/>
  <c r="K73" i="16"/>
  <c r="L73" i="16"/>
  <c r="M73" i="16"/>
  <c r="N73" i="16"/>
  <c r="O73" i="16"/>
  <c r="P73" i="16"/>
  <c r="Q73" i="16"/>
  <c r="R73" i="16"/>
  <c r="S73" i="16"/>
  <c r="T73" i="16"/>
  <c r="U73" i="16"/>
  <c r="V73" i="16"/>
  <c r="W73" i="16"/>
  <c r="X73" i="16"/>
  <c r="Y73" i="16"/>
  <c r="Z73" i="16"/>
  <c r="AA73" i="16"/>
  <c r="AB73" i="16"/>
  <c r="AC73" i="16"/>
  <c r="AD73" i="16"/>
  <c r="AE73" i="16"/>
  <c r="AF73" i="16"/>
  <c r="AG73" i="16"/>
  <c r="AH73" i="16"/>
  <c r="AI73" i="16"/>
  <c r="AJ73" i="16"/>
  <c r="AK73" i="16"/>
  <c r="AL73" i="16"/>
  <c r="AM73" i="16"/>
  <c r="AN73" i="16"/>
  <c r="AO73" i="16"/>
  <c r="AP73" i="16"/>
  <c r="AQ73" i="16"/>
  <c r="AR73" i="16"/>
  <c r="AS73" i="16"/>
  <c r="AT73" i="16"/>
  <c r="AU73" i="16"/>
  <c r="AV73" i="16"/>
  <c r="AW73" i="16"/>
  <c r="AX73" i="16"/>
  <c r="AY73" i="16"/>
  <c r="AZ73" i="16"/>
  <c r="BA73" i="16"/>
  <c r="BB73" i="16"/>
  <c r="BC73" i="16"/>
  <c r="BD73" i="16"/>
  <c r="BE73" i="16"/>
  <c r="BF73" i="16"/>
  <c r="BG73" i="16"/>
  <c r="BH73" i="16"/>
  <c r="BI73" i="16"/>
  <c r="BJ73" i="16"/>
  <c r="BK73" i="16"/>
  <c r="BL73" i="16"/>
  <c r="BM73" i="16"/>
  <c r="BN73" i="16"/>
  <c r="BO73" i="16"/>
  <c r="BP73" i="16"/>
  <c r="BQ73" i="16"/>
  <c r="BR73" i="16"/>
  <c r="BS73" i="16"/>
  <c r="BT73" i="16"/>
  <c r="BU73" i="16"/>
  <c r="BV73" i="16"/>
  <c r="BW73" i="16"/>
  <c r="BX73" i="16"/>
  <c r="BY73" i="16"/>
  <c r="BZ73" i="16"/>
  <c r="CA73" i="16"/>
  <c r="CB73" i="16"/>
  <c r="CC73" i="16"/>
  <c r="CD73" i="16"/>
  <c r="CE73" i="16"/>
  <c r="CF73" i="16"/>
  <c r="CG73" i="16"/>
  <c r="CH73" i="16"/>
  <c r="CI73" i="16"/>
  <c r="CJ73" i="16"/>
  <c r="CK73" i="16"/>
  <c r="CL73" i="16"/>
  <c r="CM73" i="16"/>
  <c r="CN73" i="16"/>
  <c r="CO73" i="16"/>
  <c r="CP73" i="16"/>
  <c r="CQ73" i="16"/>
  <c r="CR73" i="16"/>
  <c r="CS73" i="16"/>
  <c r="CT73" i="16"/>
  <c r="F74" i="16"/>
  <c r="G74" i="16"/>
  <c r="H74" i="16"/>
  <c r="I74" i="16"/>
  <c r="J74" i="16"/>
  <c r="K74" i="16"/>
  <c r="L74" i="16"/>
  <c r="M74" i="16"/>
  <c r="N74" i="16"/>
  <c r="O74" i="16"/>
  <c r="P74" i="16"/>
  <c r="Q74" i="16"/>
  <c r="R74" i="16"/>
  <c r="S74" i="16"/>
  <c r="T74" i="16"/>
  <c r="U74" i="16"/>
  <c r="V74" i="16"/>
  <c r="W74" i="16"/>
  <c r="X74" i="16"/>
  <c r="Y74" i="16"/>
  <c r="Z74" i="16"/>
  <c r="AA74" i="16"/>
  <c r="AB74" i="16"/>
  <c r="AC74" i="16"/>
  <c r="AD74" i="16"/>
  <c r="AE74" i="16"/>
  <c r="AF74" i="16"/>
  <c r="AG74" i="16"/>
  <c r="AH74" i="16"/>
  <c r="AI74" i="16"/>
  <c r="AJ74" i="16"/>
  <c r="AK74" i="16"/>
  <c r="AL74" i="16"/>
  <c r="AM74" i="16"/>
  <c r="AN74" i="16"/>
  <c r="AO74" i="16"/>
  <c r="AP74" i="16"/>
  <c r="AQ74" i="16"/>
  <c r="AR74" i="16"/>
  <c r="AS74" i="16"/>
  <c r="AT74" i="16"/>
  <c r="AU74" i="16"/>
  <c r="AV74" i="16"/>
  <c r="AW74" i="16"/>
  <c r="AX74" i="16"/>
  <c r="AY74" i="16"/>
  <c r="AZ74" i="16"/>
  <c r="BA74" i="16"/>
  <c r="BB74" i="16"/>
  <c r="BC74" i="16"/>
  <c r="BD74" i="16"/>
  <c r="BE74" i="16"/>
  <c r="BF74" i="16"/>
  <c r="BG74" i="16"/>
  <c r="BH74" i="16"/>
  <c r="BI74" i="16"/>
  <c r="BJ74" i="16"/>
  <c r="BK74" i="16"/>
  <c r="BL74" i="16"/>
  <c r="BM74" i="16"/>
  <c r="BN74" i="16"/>
  <c r="BO74" i="16"/>
  <c r="BP74" i="16"/>
  <c r="BQ74" i="16"/>
  <c r="BR74" i="16"/>
  <c r="BS74" i="16"/>
  <c r="BT74" i="16"/>
  <c r="BU74" i="16"/>
  <c r="BV74" i="16"/>
  <c r="BW74" i="16"/>
  <c r="BX74" i="16"/>
  <c r="BY74" i="16"/>
  <c r="BZ74" i="16"/>
  <c r="CA74" i="16"/>
  <c r="CB74" i="16"/>
  <c r="CC74" i="16"/>
  <c r="CD74" i="16"/>
  <c r="CE74" i="16"/>
  <c r="CF74" i="16"/>
  <c r="CG74" i="16"/>
  <c r="CH74" i="16"/>
  <c r="CI74" i="16"/>
  <c r="CJ74" i="16"/>
  <c r="CK74" i="16"/>
  <c r="CL74" i="16"/>
  <c r="CM74" i="16"/>
  <c r="CN74" i="16"/>
  <c r="CO74" i="16"/>
  <c r="CP74" i="16"/>
  <c r="CQ74" i="16"/>
  <c r="CR74" i="16"/>
  <c r="CS74" i="16"/>
  <c r="CT74" i="16"/>
  <c r="F75" i="16"/>
  <c r="G75" i="16"/>
  <c r="H75" i="16"/>
  <c r="I75" i="16"/>
  <c r="J75" i="16"/>
  <c r="K75" i="16"/>
  <c r="L75" i="16"/>
  <c r="M75" i="16"/>
  <c r="N75" i="16"/>
  <c r="O75" i="16"/>
  <c r="P75" i="16"/>
  <c r="Q75" i="16"/>
  <c r="R75" i="16"/>
  <c r="S75" i="16"/>
  <c r="T75" i="16"/>
  <c r="U75" i="16"/>
  <c r="V75" i="16"/>
  <c r="W75" i="16"/>
  <c r="X75" i="16"/>
  <c r="Y75" i="16"/>
  <c r="Z75" i="16"/>
  <c r="AA75" i="16"/>
  <c r="AB75" i="16"/>
  <c r="AC75" i="16"/>
  <c r="AD75" i="16"/>
  <c r="AE75" i="16"/>
  <c r="AF75" i="16"/>
  <c r="AG75" i="16"/>
  <c r="AH75" i="16"/>
  <c r="AI75" i="16"/>
  <c r="AJ75" i="16"/>
  <c r="AK75" i="16"/>
  <c r="AL75" i="16"/>
  <c r="AM75" i="16"/>
  <c r="AN75" i="16"/>
  <c r="AO75" i="16"/>
  <c r="AP75" i="16"/>
  <c r="AQ75" i="16"/>
  <c r="AR75" i="16"/>
  <c r="AS75" i="16"/>
  <c r="AT75" i="16"/>
  <c r="AU75" i="16"/>
  <c r="AV75" i="16"/>
  <c r="AW75" i="16"/>
  <c r="AX75" i="16"/>
  <c r="AY75" i="16"/>
  <c r="AZ75" i="16"/>
  <c r="BA75" i="16"/>
  <c r="BB75" i="16"/>
  <c r="BC75" i="16"/>
  <c r="BD75" i="16"/>
  <c r="BE75" i="16"/>
  <c r="BF75" i="16"/>
  <c r="BG75" i="16"/>
  <c r="BH75" i="16"/>
  <c r="BI75" i="16"/>
  <c r="BJ75" i="16"/>
  <c r="BK75" i="16"/>
  <c r="BL75" i="16"/>
  <c r="BM75" i="16"/>
  <c r="BN75" i="16"/>
  <c r="BO75" i="16"/>
  <c r="BP75" i="16"/>
  <c r="BQ75" i="16"/>
  <c r="BR75" i="16"/>
  <c r="BS75" i="16"/>
  <c r="BT75" i="16"/>
  <c r="BU75" i="16"/>
  <c r="BV75" i="16"/>
  <c r="BW75" i="16"/>
  <c r="BX75" i="16"/>
  <c r="BY75" i="16"/>
  <c r="BZ75" i="16"/>
  <c r="CA75" i="16"/>
  <c r="CB75" i="16"/>
  <c r="CC75" i="16"/>
  <c r="CD75" i="16"/>
  <c r="CE75" i="16"/>
  <c r="CF75" i="16"/>
  <c r="CG75" i="16"/>
  <c r="CH75" i="16"/>
  <c r="CI75" i="16"/>
  <c r="CJ75" i="16"/>
  <c r="CK75" i="16"/>
  <c r="CL75" i="16"/>
  <c r="CM75" i="16"/>
  <c r="CN75" i="16"/>
  <c r="CO75" i="16"/>
  <c r="CP75" i="16"/>
  <c r="CQ75" i="16"/>
  <c r="CR75" i="16"/>
  <c r="CS75" i="16"/>
  <c r="CT75" i="16"/>
  <c r="F76" i="16"/>
  <c r="G76" i="16"/>
  <c r="H76" i="16"/>
  <c r="I76" i="16"/>
  <c r="J76" i="16"/>
  <c r="K76" i="16"/>
  <c r="L76" i="16"/>
  <c r="M76" i="16"/>
  <c r="N76" i="16"/>
  <c r="O76" i="16"/>
  <c r="P76" i="16"/>
  <c r="Q76" i="16"/>
  <c r="R76" i="16"/>
  <c r="S76" i="16"/>
  <c r="T76" i="16"/>
  <c r="U76" i="16"/>
  <c r="V76" i="16"/>
  <c r="W76" i="16"/>
  <c r="X76" i="16"/>
  <c r="Y76" i="16"/>
  <c r="Z76" i="16"/>
  <c r="AA76" i="16"/>
  <c r="AB76" i="16"/>
  <c r="AC76" i="16"/>
  <c r="AD76" i="16"/>
  <c r="AE76" i="16"/>
  <c r="AF76" i="16"/>
  <c r="AG76" i="16"/>
  <c r="AH76" i="16"/>
  <c r="AI76" i="16"/>
  <c r="AJ76" i="16"/>
  <c r="AK76" i="16"/>
  <c r="AL76" i="16"/>
  <c r="AM76" i="16"/>
  <c r="AN76" i="16"/>
  <c r="AO76" i="16"/>
  <c r="AP76" i="16"/>
  <c r="AQ76" i="16"/>
  <c r="AR76" i="16"/>
  <c r="AS76" i="16"/>
  <c r="AT76" i="16"/>
  <c r="AU76" i="16"/>
  <c r="AV76" i="16"/>
  <c r="AW76" i="16"/>
  <c r="AX76" i="16"/>
  <c r="AY76" i="16"/>
  <c r="AZ76" i="16"/>
  <c r="BA76" i="16"/>
  <c r="BB76" i="16"/>
  <c r="BC76" i="16"/>
  <c r="BD76" i="16"/>
  <c r="BE76" i="16"/>
  <c r="BF76" i="16"/>
  <c r="BG76" i="16"/>
  <c r="BH76" i="16"/>
  <c r="BI76" i="16"/>
  <c r="BJ76" i="16"/>
  <c r="BK76" i="16"/>
  <c r="BL76" i="16"/>
  <c r="BM76" i="16"/>
  <c r="BN76" i="16"/>
  <c r="BO76" i="16"/>
  <c r="BP76" i="16"/>
  <c r="BQ76" i="16"/>
  <c r="BR76" i="16"/>
  <c r="BS76" i="16"/>
  <c r="BT76" i="16"/>
  <c r="BU76" i="16"/>
  <c r="BV76" i="16"/>
  <c r="BW76" i="16"/>
  <c r="BX76" i="16"/>
  <c r="BY76" i="16"/>
  <c r="BZ76" i="16"/>
  <c r="CA76" i="16"/>
  <c r="CB76" i="16"/>
  <c r="CC76" i="16"/>
  <c r="CD76" i="16"/>
  <c r="CE76" i="16"/>
  <c r="CF76" i="16"/>
  <c r="CG76" i="16"/>
  <c r="CH76" i="16"/>
  <c r="CI76" i="16"/>
  <c r="CJ76" i="16"/>
  <c r="CK76" i="16"/>
  <c r="CL76" i="16"/>
  <c r="CM76" i="16"/>
  <c r="CN76" i="16"/>
  <c r="CO76" i="16"/>
  <c r="CP76" i="16"/>
  <c r="CQ76" i="16"/>
  <c r="CR76" i="16"/>
  <c r="CS76" i="16"/>
  <c r="CT76" i="16"/>
  <c r="F77" i="16"/>
  <c r="G77" i="16"/>
  <c r="H77" i="16"/>
  <c r="I77" i="16"/>
  <c r="J77" i="16"/>
  <c r="K77" i="16"/>
  <c r="L77" i="16"/>
  <c r="M77" i="16"/>
  <c r="N77" i="16"/>
  <c r="O77" i="16"/>
  <c r="P77" i="16"/>
  <c r="Q77" i="16"/>
  <c r="R77" i="16"/>
  <c r="S77" i="16"/>
  <c r="T77" i="16"/>
  <c r="U77" i="16"/>
  <c r="V77" i="16"/>
  <c r="W77" i="16"/>
  <c r="X77" i="16"/>
  <c r="Y77" i="16"/>
  <c r="Z77" i="16"/>
  <c r="AA77" i="16"/>
  <c r="AB77" i="16"/>
  <c r="AC77" i="16"/>
  <c r="AD77" i="16"/>
  <c r="AE77" i="16"/>
  <c r="AF77" i="16"/>
  <c r="AG77" i="16"/>
  <c r="AH77" i="16"/>
  <c r="AI77" i="16"/>
  <c r="AJ77" i="16"/>
  <c r="AK77" i="16"/>
  <c r="AL77" i="16"/>
  <c r="AM77" i="16"/>
  <c r="AN77" i="16"/>
  <c r="AO77" i="16"/>
  <c r="AP77" i="16"/>
  <c r="AQ77" i="16"/>
  <c r="AR77" i="16"/>
  <c r="AS77" i="16"/>
  <c r="AT77" i="16"/>
  <c r="AU77" i="16"/>
  <c r="AV77" i="16"/>
  <c r="AW77" i="16"/>
  <c r="AX77" i="16"/>
  <c r="AY77" i="16"/>
  <c r="AZ77" i="16"/>
  <c r="BA77" i="16"/>
  <c r="BB77" i="16"/>
  <c r="BC77" i="16"/>
  <c r="BD77" i="16"/>
  <c r="BE77" i="16"/>
  <c r="BF77" i="16"/>
  <c r="BG77" i="16"/>
  <c r="BH77" i="16"/>
  <c r="BI77" i="16"/>
  <c r="BJ77" i="16"/>
  <c r="BK77" i="16"/>
  <c r="BL77" i="16"/>
  <c r="BM77" i="16"/>
  <c r="BN77" i="16"/>
  <c r="BO77" i="16"/>
  <c r="BP77" i="16"/>
  <c r="BQ77" i="16"/>
  <c r="BR77" i="16"/>
  <c r="BS77" i="16"/>
  <c r="BT77" i="16"/>
  <c r="BU77" i="16"/>
  <c r="BV77" i="16"/>
  <c r="BW77" i="16"/>
  <c r="BX77" i="16"/>
  <c r="BY77" i="16"/>
  <c r="BZ77" i="16"/>
  <c r="CA77" i="16"/>
  <c r="CB77" i="16"/>
  <c r="CC77" i="16"/>
  <c r="CD77" i="16"/>
  <c r="CE77" i="16"/>
  <c r="CF77" i="16"/>
  <c r="CG77" i="16"/>
  <c r="CH77" i="16"/>
  <c r="CI77" i="16"/>
  <c r="CJ77" i="16"/>
  <c r="CK77" i="16"/>
  <c r="CL77" i="16"/>
  <c r="CM77" i="16"/>
  <c r="CN77" i="16"/>
  <c r="CO77" i="16"/>
  <c r="CP77" i="16"/>
  <c r="CQ77" i="16"/>
  <c r="CR77" i="16"/>
  <c r="CS77" i="16"/>
  <c r="CT77" i="16"/>
  <c r="F78" i="16"/>
  <c r="G78" i="16"/>
  <c r="H78" i="16"/>
  <c r="I78" i="16"/>
  <c r="J78" i="16"/>
  <c r="K78" i="16"/>
  <c r="L78" i="16"/>
  <c r="M78" i="16"/>
  <c r="N78" i="16"/>
  <c r="O78" i="16"/>
  <c r="P78" i="16"/>
  <c r="Q78" i="16"/>
  <c r="R78" i="16"/>
  <c r="S78" i="16"/>
  <c r="T78" i="16"/>
  <c r="U78" i="16"/>
  <c r="V78" i="16"/>
  <c r="W78" i="16"/>
  <c r="X78" i="16"/>
  <c r="Y78" i="16"/>
  <c r="Z78" i="16"/>
  <c r="AA78" i="16"/>
  <c r="AB78" i="16"/>
  <c r="AC78" i="16"/>
  <c r="AD78" i="16"/>
  <c r="AE78" i="16"/>
  <c r="AF78" i="16"/>
  <c r="AG78" i="16"/>
  <c r="AH78" i="16"/>
  <c r="AI78" i="16"/>
  <c r="AJ78" i="16"/>
  <c r="AK78" i="16"/>
  <c r="AL78" i="16"/>
  <c r="AM78" i="16"/>
  <c r="AN78" i="16"/>
  <c r="AO78" i="16"/>
  <c r="AP78" i="16"/>
  <c r="AQ78" i="16"/>
  <c r="AR78" i="16"/>
  <c r="AS78" i="16"/>
  <c r="AT78" i="16"/>
  <c r="AU78" i="16"/>
  <c r="AV78" i="16"/>
  <c r="AW78" i="16"/>
  <c r="AX78" i="16"/>
  <c r="AY78" i="16"/>
  <c r="AZ78" i="16"/>
  <c r="BA78" i="16"/>
  <c r="BB78" i="16"/>
  <c r="BC78" i="16"/>
  <c r="BD78" i="16"/>
  <c r="BE78" i="16"/>
  <c r="BF78" i="16"/>
  <c r="BG78" i="16"/>
  <c r="BH78" i="16"/>
  <c r="BI78" i="16"/>
  <c r="BJ78" i="16"/>
  <c r="BK78" i="16"/>
  <c r="BL78" i="16"/>
  <c r="BM78" i="16"/>
  <c r="BN78" i="16"/>
  <c r="BO78" i="16"/>
  <c r="BP78" i="16"/>
  <c r="BQ78" i="16"/>
  <c r="BR78" i="16"/>
  <c r="BS78" i="16"/>
  <c r="BT78" i="16"/>
  <c r="BU78" i="16"/>
  <c r="BV78" i="16"/>
  <c r="BW78" i="16"/>
  <c r="BX78" i="16"/>
  <c r="BY78" i="16"/>
  <c r="BZ78" i="16"/>
  <c r="CA78" i="16"/>
  <c r="CB78" i="16"/>
  <c r="CC78" i="16"/>
  <c r="CD78" i="16"/>
  <c r="CE78" i="16"/>
  <c r="CF78" i="16"/>
  <c r="CG78" i="16"/>
  <c r="CH78" i="16"/>
  <c r="CI78" i="16"/>
  <c r="CJ78" i="16"/>
  <c r="CK78" i="16"/>
  <c r="CL78" i="16"/>
  <c r="CM78" i="16"/>
  <c r="CN78" i="16"/>
  <c r="CO78" i="16"/>
  <c r="CP78" i="16"/>
  <c r="CQ78" i="16"/>
  <c r="CR78" i="16"/>
  <c r="CS78" i="16"/>
  <c r="CT78" i="16"/>
  <c r="F71" i="17"/>
  <c r="G71" i="17"/>
  <c r="H71" i="17"/>
  <c r="I71" i="17"/>
  <c r="J71" i="17"/>
  <c r="K71" i="17"/>
  <c r="L71" i="17"/>
  <c r="M71" i="17"/>
  <c r="N71" i="17"/>
  <c r="O71" i="17"/>
  <c r="P71" i="17"/>
  <c r="Q71" i="17"/>
  <c r="R71" i="17"/>
  <c r="S71" i="17"/>
  <c r="T71" i="17"/>
  <c r="U71" i="17"/>
  <c r="V71" i="17"/>
  <c r="W71" i="17"/>
  <c r="X71" i="17"/>
  <c r="Y71" i="17"/>
  <c r="Z71" i="17"/>
  <c r="AA71" i="17"/>
  <c r="AB71" i="17"/>
  <c r="AC71" i="17"/>
  <c r="AD71" i="17"/>
  <c r="AE71" i="17"/>
  <c r="AF71" i="17"/>
  <c r="AG71" i="17"/>
  <c r="AH71" i="17"/>
  <c r="AI71" i="17"/>
  <c r="AJ71" i="17"/>
  <c r="AK71" i="17"/>
  <c r="AL71" i="17"/>
  <c r="AM71" i="17"/>
  <c r="AN71" i="17"/>
  <c r="AO71" i="17"/>
  <c r="AP71" i="17"/>
  <c r="AQ71" i="17"/>
  <c r="AR71" i="17"/>
  <c r="AS71" i="17"/>
  <c r="AT71" i="17"/>
  <c r="AU71" i="17"/>
  <c r="AV71" i="17"/>
  <c r="AW71" i="17"/>
  <c r="AX71" i="17"/>
  <c r="AY71" i="17"/>
  <c r="AZ71" i="17"/>
  <c r="BA71" i="17"/>
  <c r="BB71" i="17"/>
  <c r="BC71" i="17"/>
  <c r="BD71" i="17"/>
  <c r="BE71" i="17"/>
  <c r="BF71" i="17"/>
  <c r="BG71" i="17"/>
  <c r="BH71" i="17"/>
  <c r="BI71" i="17"/>
  <c r="BJ71" i="17"/>
  <c r="BK71" i="17"/>
  <c r="BL71" i="17"/>
  <c r="BM71" i="17"/>
  <c r="BN71" i="17"/>
  <c r="BO71" i="17"/>
  <c r="BP71" i="17"/>
  <c r="BQ71" i="17"/>
  <c r="BR71" i="17"/>
  <c r="BS71" i="17"/>
  <c r="BT71" i="17"/>
  <c r="BU71" i="17"/>
  <c r="BV71" i="17"/>
  <c r="BW71" i="17"/>
  <c r="BX71" i="17"/>
  <c r="BY71" i="17"/>
  <c r="BZ71" i="17"/>
  <c r="CA71" i="17"/>
  <c r="CB71" i="17"/>
  <c r="CC71" i="17"/>
  <c r="CD71" i="17"/>
  <c r="CE71" i="17"/>
  <c r="CF71" i="17"/>
  <c r="CG71" i="17"/>
  <c r="CH71" i="17"/>
  <c r="CI71" i="17"/>
  <c r="CJ71" i="17"/>
  <c r="CK71" i="17"/>
  <c r="CL71" i="17"/>
  <c r="CM71" i="17"/>
  <c r="CN71" i="17"/>
  <c r="CO71" i="17"/>
  <c r="CP71" i="17"/>
  <c r="CQ71" i="17"/>
  <c r="CR71" i="17"/>
  <c r="CS71" i="17"/>
  <c r="CT71" i="17"/>
  <c r="F72" i="17"/>
  <c r="G72" i="17"/>
  <c r="H72" i="17"/>
  <c r="I72" i="17"/>
  <c r="J72" i="17"/>
  <c r="K72" i="17"/>
  <c r="L72" i="17"/>
  <c r="M72" i="17"/>
  <c r="N72" i="17"/>
  <c r="O72" i="17"/>
  <c r="P72" i="17"/>
  <c r="Q72" i="17"/>
  <c r="R72" i="17"/>
  <c r="S72" i="17"/>
  <c r="T72" i="17"/>
  <c r="U72" i="17"/>
  <c r="V72" i="17"/>
  <c r="W72" i="17"/>
  <c r="X72" i="17"/>
  <c r="Y72" i="17"/>
  <c r="Z72" i="17"/>
  <c r="AA72" i="17"/>
  <c r="AB72" i="17"/>
  <c r="AC72" i="17"/>
  <c r="AD72" i="17"/>
  <c r="AE72" i="17"/>
  <c r="AF72" i="17"/>
  <c r="AG72" i="17"/>
  <c r="AH72" i="17"/>
  <c r="AI72" i="17"/>
  <c r="AJ72" i="17"/>
  <c r="AK72" i="17"/>
  <c r="AL72" i="17"/>
  <c r="AM72" i="17"/>
  <c r="AN72" i="17"/>
  <c r="AO72" i="17"/>
  <c r="AP72" i="17"/>
  <c r="AQ72" i="17"/>
  <c r="AR72" i="17"/>
  <c r="AS72" i="17"/>
  <c r="AT72" i="17"/>
  <c r="AU72" i="17"/>
  <c r="AV72" i="17"/>
  <c r="AW72" i="17"/>
  <c r="AX72" i="17"/>
  <c r="AY72" i="17"/>
  <c r="AZ72" i="17"/>
  <c r="BA72" i="17"/>
  <c r="BB72" i="17"/>
  <c r="BC72" i="17"/>
  <c r="BD72" i="17"/>
  <c r="BE72" i="17"/>
  <c r="BF72" i="17"/>
  <c r="BG72" i="17"/>
  <c r="BH72" i="17"/>
  <c r="BI72" i="17"/>
  <c r="BJ72" i="17"/>
  <c r="BK72" i="17"/>
  <c r="BL72" i="17"/>
  <c r="BM72" i="17"/>
  <c r="BN72" i="17"/>
  <c r="BO72" i="17"/>
  <c r="BP72" i="17"/>
  <c r="BQ72" i="17"/>
  <c r="BR72" i="17"/>
  <c r="BS72" i="17"/>
  <c r="BT72" i="17"/>
  <c r="BU72" i="17"/>
  <c r="BV72" i="17"/>
  <c r="BW72" i="17"/>
  <c r="BX72" i="17"/>
  <c r="BY72" i="17"/>
  <c r="BZ72" i="17"/>
  <c r="CA72" i="17"/>
  <c r="CB72" i="17"/>
  <c r="CC72" i="17"/>
  <c r="CD72" i="17"/>
  <c r="CE72" i="17"/>
  <c r="CF72" i="17"/>
  <c r="CG72" i="17"/>
  <c r="CH72" i="17"/>
  <c r="CI72" i="17"/>
  <c r="CJ72" i="17"/>
  <c r="CK72" i="17"/>
  <c r="CL72" i="17"/>
  <c r="CM72" i="17"/>
  <c r="CN72" i="17"/>
  <c r="CO72" i="17"/>
  <c r="CP72" i="17"/>
  <c r="CQ72" i="17"/>
  <c r="CR72" i="17"/>
  <c r="CS72" i="17"/>
  <c r="CT72" i="17"/>
  <c r="F73" i="17"/>
  <c r="G73" i="17"/>
  <c r="H73" i="17"/>
  <c r="I73" i="17"/>
  <c r="J73" i="17"/>
  <c r="K73" i="17"/>
  <c r="L73" i="17"/>
  <c r="M73" i="17"/>
  <c r="N73" i="17"/>
  <c r="O73" i="17"/>
  <c r="P73" i="17"/>
  <c r="Q73" i="17"/>
  <c r="R73" i="17"/>
  <c r="S73" i="17"/>
  <c r="T73" i="17"/>
  <c r="U73" i="17"/>
  <c r="V73" i="17"/>
  <c r="W73" i="17"/>
  <c r="X73" i="17"/>
  <c r="Y73" i="17"/>
  <c r="Z73" i="17"/>
  <c r="AA73" i="17"/>
  <c r="AB73" i="17"/>
  <c r="AC73" i="17"/>
  <c r="AD73" i="17"/>
  <c r="AE73" i="17"/>
  <c r="AF73" i="17"/>
  <c r="AG73" i="17"/>
  <c r="AH73" i="17"/>
  <c r="AI73" i="17"/>
  <c r="AJ73" i="17"/>
  <c r="AK73" i="17"/>
  <c r="AL73" i="17"/>
  <c r="AM73" i="17"/>
  <c r="AN73" i="17"/>
  <c r="AO73" i="17"/>
  <c r="AP73" i="17"/>
  <c r="AQ73" i="17"/>
  <c r="AR73" i="17"/>
  <c r="AS73" i="17"/>
  <c r="AT73" i="17"/>
  <c r="AU73" i="17"/>
  <c r="AV73" i="17"/>
  <c r="AW73" i="17"/>
  <c r="AX73" i="17"/>
  <c r="AY73" i="17"/>
  <c r="AZ73" i="17"/>
  <c r="BA73" i="17"/>
  <c r="BB73" i="17"/>
  <c r="BC73" i="17"/>
  <c r="BD73" i="17"/>
  <c r="BE73" i="17"/>
  <c r="BF73" i="17"/>
  <c r="BG73" i="17"/>
  <c r="BH73" i="17"/>
  <c r="BI73" i="17"/>
  <c r="BJ73" i="17"/>
  <c r="BK73" i="17"/>
  <c r="BL73" i="17"/>
  <c r="BM73" i="17"/>
  <c r="BN73" i="17"/>
  <c r="BO73" i="17"/>
  <c r="BP73" i="17"/>
  <c r="BQ73" i="17"/>
  <c r="BR73" i="17"/>
  <c r="BS73" i="17"/>
  <c r="BT73" i="17"/>
  <c r="BU73" i="17"/>
  <c r="BV73" i="17"/>
  <c r="BW73" i="17"/>
  <c r="BX73" i="17"/>
  <c r="BY73" i="17"/>
  <c r="BZ73" i="17"/>
  <c r="CA73" i="17"/>
  <c r="CB73" i="17"/>
  <c r="CC73" i="17"/>
  <c r="CD73" i="17"/>
  <c r="CE73" i="17"/>
  <c r="CF73" i="17"/>
  <c r="CG73" i="17"/>
  <c r="CH73" i="17"/>
  <c r="CI73" i="17"/>
  <c r="CJ73" i="17"/>
  <c r="CK73" i="17"/>
  <c r="CL73" i="17"/>
  <c r="CM73" i="17"/>
  <c r="CN73" i="17"/>
  <c r="CO73" i="17"/>
  <c r="CP73" i="17"/>
  <c r="CQ73" i="17"/>
  <c r="CR73" i="17"/>
  <c r="CS73" i="17"/>
  <c r="CT73" i="17"/>
  <c r="F74" i="17"/>
  <c r="G74" i="17"/>
  <c r="H74" i="17"/>
  <c r="I74" i="17"/>
  <c r="J74" i="17"/>
  <c r="K74" i="17"/>
  <c r="L74" i="17"/>
  <c r="M74" i="17"/>
  <c r="N74" i="17"/>
  <c r="O74" i="17"/>
  <c r="P74" i="17"/>
  <c r="Q74" i="17"/>
  <c r="R74" i="17"/>
  <c r="S74" i="17"/>
  <c r="T74" i="17"/>
  <c r="U74" i="17"/>
  <c r="V74" i="17"/>
  <c r="W74" i="17"/>
  <c r="X74" i="17"/>
  <c r="Y74" i="17"/>
  <c r="Z74" i="17"/>
  <c r="AA74" i="17"/>
  <c r="AB74" i="17"/>
  <c r="AC74" i="17"/>
  <c r="AD74" i="17"/>
  <c r="AE74" i="17"/>
  <c r="AF74" i="17"/>
  <c r="AG74" i="17"/>
  <c r="AH74" i="17"/>
  <c r="AI74" i="17"/>
  <c r="AJ74" i="17"/>
  <c r="AK74" i="17"/>
  <c r="AL74" i="17"/>
  <c r="AM74" i="17"/>
  <c r="AN74" i="17"/>
  <c r="AO74" i="17"/>
  <c r="AP74" i="17"/>
  <c r="AQ74" i="17"/>
  <c r="AR74" i="17"/>
  <c r="AS74" i="17"/>
  <c r="AT74" i="17"/>
  <c r="AU74" i="17"/>
  <c r="AV74" i="17"/>
  <c r="AW74" i="17"/>
  <c r="AX74" i="17"/>
  <c r="AY74" i="17"/>
  <c r="AZ74" i="17"/>
  <c r="BA74" i="17"/>
  <c r="BB74" i="17"/>
  <c r="BC74" i="17"/>
  <c r="BD74" i="17"/>
  <c r="BE74" i="17"/>
  <c r="BF74" i="17"/>
  <c r="BG74" i="17"/>
  <c r="BH74" i="17"/>
  <c r="BI74" i="17"/>
  <c r="BJ74" i="17"/>
  <c r="BK74" i="17"/>
  <c r="BL74" i="17"/>
  <c r="BM74" i="17"/>
  <c r="BN74" i="17"/>
  <c r="BO74" i="17"/>
  <c r="BP74" i="17"/>
  <c r="BQ74" i="17"/>
  <c r="BR74" i="17"/>
  <c r="BS74" i="17"/>
  <c r="BT74" i="17"/>
  <c r="BU74" i="17"/>
  <c r="BV74" i="17"/>
  <c r="BW74" i="17"/>
  <c r="BX74" i="17"/>
  <c r="BY74" i="17"/>
  <c r="BZ74" i="17"/>
  <c r="CA74" i="17"/>
  <c r="CB74" i="17"/>
  <c r="CC74" i="17"/>
  <c r="CD74" i="17"/>
  <c r="CE74" i="17"/>
  <c r="CF74" i="17"/>
  <c r="CG74" i="17"/>
  <c r="CH74" i="17"/>
  <c r="CI74" i="17"/>
  <c r="CJ74" i="17"/>
  <c r="CK74" i="17"/>
  <c r="CL74" i="17"/>
  <c r="CM74" i="17"/>
  <c r="CN74" i="17"/>
  <c r="CO74" i="17"/>
  <c r="CP74" i="17"/>
  <c r="CQ74" i="17"/>
  <c r="CR74" i="17"/>
  <c r="CS74" i="17"/>
  <c r="CT74" i="17"/>
  <c r="F75" i="17"/>
  <c r="G75" i="17"/>
  <c r="H75" i="17"/>
  <c r="I75" i="17"/>
  <c r="J75" i="17"/>
  <c r="K75" i="17"/>
  <c r="L75" i="17"/>
  <c r="M75" i="17"/>
  <c r="N75" i="17"/>
  <c r="O75" i="17"/>
  <c r="P75" i="17"/>
  <c r="Q75" i="17"/>
  <c r="R75" i="17"/>
  <c r="S75" i="17"/>
  <c r="T75" i="17"/>
  <c r="U75" i="17"/>
  <c r="V75" i="17"/>
  <c r="W75" i="17"/>
  <c r="X75" i="17"/>
  <c r="Y75" i="17"/>
  <c r="Z75" i="17"/>
  <c r="AA75" i="17"/>
  <c r="AB75" i="17"/>
  <c r="AC75" i="17"/>
  <c r="AD75" i="17"/>
  <c r="AE75" i="17"/>
  <c r="AF75" i="17"/>
  <c r="AG75" i="17"/>
  <c r="AH75" i="17"/>
  <c r="AI75" i="17"/>
  <c r="AJ75" i="17"/>
  <c r="AK75" i="17"/>
  <c r="AL75" i="17"/>
  <c r="AM75" i="17"/>
  <c r="AN75" i="17"/>
  <c r="AO75" i="17"/>
  <c r="AP75" i="17"/>
  <c r="AQ75" i="17"/>
  <c r="AR75" i="17"/>
  <c r="AS75" i="17"/>
  <c r="AT75" i="17"/>
  <c r="AU75" i="17"/>
  <c r="AV75" i="17"/>
  <c r="AW75" i="17"/>
  <c r="AX75" i="17"/>
  <c r="AY75" i="17"/>
  <c r="AZ75" i="17"/>
  <c r="BA75" i="17"/>
  <c r="BB75" i="17"/>
  <c r="BC75" i="17"/>
  <c r="BD75" i="17"/>
  <c r="BE75" i="17"/>
  <c r="BF75" i="17"/>
  <c r="BG75" i="17"/>
  <c r="BH75" i="17"/>
  <c r="BI75" i="17"/>
  <c r="BJ75" i="17"/>
  <c r="BK75" i="17"/>
  <c r="BL75" i="17"/>
  <c r="BM75" i="17"/>
  <c r="BN75" i="17"/>
  <c r="BO75" i="17"/>
  <c r="BP75" i="17"/>
  <c r="BQ75" i="17"/>
  <c r="BR75" i="17"/>
  <c r="BS75" i="17"/>
  <c r="BT75" i="17"/>
  <c r="BU75" i="17"/>
  <c r="BV75" i="17"/>
  <c r="BW75" i="17"/>
  <c r="BX75" i="17"/>
  <c r="BY75" i="17"/>
  <c r="BZ75" i="17"/>
  <c r="CA75" i="17"/>
  <c r="CB75" i="17"/>
  <c r="CC75" i="17"/>
  <c r="CD75" i="17"/>
  <c r="CE75" i="17"/>
  <c r="CF75" i="17"/>
  <c r="CG75" i="17"/>
  <c r="CH75" i="17"/>
  <c r="CI75" i="17"/>
  <c r="CJ75" i="17"/>
  <c r="CK75" i="17"/>
  <c r="CL75" i="17"/>
  <c r="CM75" i="17"/>
  <c r="CN75" i="17"/>
  <c r="CO75" i="17"/>
  <c r="CP75" i="17"/>
  <c r="CQ75" i="17"/>
  <c r="CR75" i="17"/>
  <c r="CS75" i="17"/>
  <c r="CT75" i="17"/>
  <c r="F76" i="17"/>
  <c r="G76" i="17"/>
  <c r="H76" i="17"/>
  <c r="I76" i="17"/>
  <c r="J76" i="17"/>
  <c r="K76" i="17"/>
  <c r="L76" i="17"/>
  <c r="M76" i="17"/>
  <c r="N76" i="17"/>
  <c r="O76" i="17"/>
  <c r="P76" i="17"/>
  <c r="Q76" i="17"/>
  <c r="R76" i="17"/>
  <c r="S76" i="17"/>
  <c r="T76" i="17"/>
  <c r="U76" i="17"/>
  <c r="V76" i="17"/>
  <c r="W76" i="17"/>
  <c r="X76" i="17"/>
  <c r="Y76" i="17"/>
  <c r="Z76" i="17"/>
  <c r="AA76" i="17"/>
  <c r="AB76" i="17"/>
  <c r="AC76" i="17"/>
  <c r="AD76" i="17"/>
  <c r="AE76" i="17"/>
  <c r="AF76" i="17"/>
  <c r="AG76" i="17"/>
  <c r="AH76" i="17"/>
  <c r="AI76" i="17"/>
  <c r="AJ76" i="17"/>
  <c r="AK76" i="17"/>
  <c r="AL76" i="17"/>
  <c r="AM76" i="17"/>
  <c r="AN76" i="17"/>
  <c r="AO76" i="17"/>
  <c r="AP76" i="17"/>
  <c r="AQ76" i="17"/>
  <c r="AR76" i="17"/>
  <c r="AS76" i="17"/>
  <c r="AT76" i="17"/>
  <c r="AU76" i="17"/>
  <c r="AV76" i="17"/>
  <c r="AW76" i="17"/>
  <c r="AX76" i="17"/>
  <c r="AY76" i="17"/>
  <c r="AZ76" i="17"/>
  <c r="BA76" i="17"/>
  <c r="BB76" i="17"/>
  <c r="BC76" i="17"/>
  <c r="BD76" i="17"/>
  <c r="BE76" i="17"/>
  <c r="BF76" i="17"/>
  <c r="BG76" i="17"/>
  <c r="BH76" i="17"/>
  <c r="BI76" i="17"/>
  <c r="BJ76" i="17"/>
  <c r="BK76" i="17"/>
  <c r="BL76" i="17"/>
  <c r="BM76" i="17"/>
  <c r="BN76" i="17"/>
  <c r="BO76" i="17"/>
  <c r="BP76" i="17"/>
  <c r="BQ76" i="17"/>
  <c r="BR76" i="17"/>
  <c r="BS76" i="17"/>
  <c r="BT76" i="17"/>
  <c r="BU76" i="17"/>
  <c r="BV76" i="17"/>
  <c r="BW76" i="17"/>
  <c r="BX76" i="17"/>
  <c r="BY76" i="17"/>
  <c r="BZ76" i="17"/>
  <c r="CA76" i="17"/>
  <c r="CB76" i="17"/>
  <c r="CC76" i="17"/>
  <c r="CD76" i="17"/>
  <c r="CE76" i="17"/>
  <c r="CF76" i="17"/>
  <c r="CG76" i="17"/>
  <c r="CH76" i="17"/>
  <c r="CI76" i="17"/>
  <c r="CJ76" i="17"/>
  <c r="CK76" i="17"/>
  <c r="CL76" i="17"/>
  <c r="CM76" i="17"/>
  <c r="CN76" i="17"/>
  <c r="CO76" i="17"/>
  <c r="CP76" i="17"/>
  <c r="CQ76" i="17"/>
  <c r="CR76" i="17"/>
  <c r="CS76" i="17"/>
  <c r="CT76" i="17"/>
  <c r="F77" i="17"/>
  <c r="G77" i="17"/>
  <c r="H77" i="17"/>
  <c r="I77" i="17"/>
  <c r="J77" i="17"/>
  <c r="K77" i="17"/>
  <c r="L77" i="17"/>
  <c r="M77" i="17"/>
  <c r="N77" i="17"/>
  <c r="O77" i="17"/>
  <c r="P77" i="17"/>
  <c r="Q77" i="17"/>
  <c r="R77" i="17"/>
  <c r="S77" i="17"/>
  <c r="T77" i="17"/>
  <c r="U77" i="17"/>
  <c r="V77" i="17"/>
  <c r="W77" i="17"/>
  <c r="X77" i="17"/>
  <c r="Y77" i="17"/>
  <c r="Z77" i="17"/>
  <c r="AA77" i="17"/>
  <c r="AB77" i="17"/>
  <c r="AC77" i="17"/>
  <c r="AD77" i="17"/>
  <c r="AE77" i="17"/>
  <c r="AF77" i="17"/>
  <c r="AG77" i="17"/>
  <c r="AH77" i="17"/>
  <c r="AI77" i="17"/>
  <c r="AJ77" i="17"/>
  <c r="AK77" i="17"/>
  <c r="AL77" i="17"/>
  <c r="AM77" i="17"/>
  <c r="AN77" i="17"/>
  <c r="AO77" i="17"/>
  <c r="AP77" i="17"/>
  <c r="AQ77" i="17"/>
  <c r="AR77" i="17"/>
  <c r="AS77" i="17"/>
  <c r="AT77" i="17"/>
  <c r="AU77" i="17"/>
  <c r="AV77" i="17"/>
  <c r="AW77" i="17"/>
  <c r="AX77" i="17"/>
  <c r="AY77" i="17"/>
  <c r="AZ77" i="17"/>
  <c r="BA77" i="17"/>
  <c r="BB77" i="17"/>
  <c r="BC77" i="17"/>
  <c r="BD77" i="17"/>
  <c r="BE77" i="17"/>
  <c r="BF77" i="17"/>
  <c r="BG77" i="17"/>
  <c r="BH77" i="17"/>
  <c r="BI77" i="17"/>
  <c r="BJ77" i="17"/>
  <c r="BK77" i="17"/>
  <c r="BL77" i="17"/>
  <c r="BM77" i="17"/>
  <c r="BN77" i="17"/>
  <c r="BO77" i="17"/>
  <c r="BP77" i="17"/>
  <c r="BQ77" i="17"/>
  <c r="BR77" i="17"/>
  <c r="BS77" i="17"/>
  <c r="BT77" i="17"/>
  <c r="BU77" i="17"/>
  <c r="BV77" i="17"/>
  <c r="BW77" i="17"/>
  <c r="BX77" i="17"/>
  <c r="BY77" i="17"/>
  <c r="BZ77" i="17"/>
  <c r="CA77" i="17"/>
  <c r="CB77" i="17"/>
  <c r="CC77" i="17"/>
  <c r="CD77" i="17"/>
  <c r="CE77" i="17"/>
  <c r="CF77" i="17"/>
  <c r="CG77" i="17"/>
  <c r="CH77" i="17"/>
  <c r="CI77" i="17"/>
  <c r="CJ77" i="17"/>
  <c r="CK77" i="17"/>
  <c r="CL77" i="17"/>
  <c r="CM77" i="17"/>
  <c r="CN77" i="17"/>
  <c r="CO77" i="17"/>
  <c r="CP77" i="17"/>
  <c r="CQ77" i="17"/>
  <c r="CR77" i="17"/>
  <c r="CS77" i="17"/>
  <c r="CT77" i="17"/>
  <c r="F78" i="17"/>
  <c r="G78" i="17"/>
  <c r="H78" i="17"/>
  <c r="I78" i="17"/>
  <c r="J78" i="17"/>
  <c r="K78" i="17"/>
  <c r="L78" i="17"/>
  <c r="M78" i="17"/>
  <c r="N78" i="17"/>
  <c r="O78" i="17"/>
  <c r="P78" i="17"/>
  <c r="Q78" i="17"/>
  <c r="R78" i="17"/>
  <c r="S78" i="17"/>
  <c r="T78" i="17"/>
  <c r="U78" i="17"/>
  <c r="V78" i="17"/>
  <c r="W78" i="17"/>
  <c r="X78" i="17"/>
  <c r="Y78" i="17"/>
  <c r="Z78" i="17"/>
  <c r="AA78" i="17"/>
  <c r="AB78" i="17"/>
  <c r="AC78" i="17"/>
  <c r="AD78" i="17"/>
  <c r="AE78" i="17"/>
  <c r="AF78" i="17"/>
  <c r="AG78" i="17"/>
  <c r="AH78" i="17"/>
  <c r="AI78" i="17"/>
  <c r="AJ78" i="17"/>
  <c r="AK78" i="17"/>
  <c r="AL78" i="17"/>
  <c r="AM78" i="17"/>
  <c r="AN78" i="17"/>
  <c r="AO78" i="17"/>
  <c r="AP78" i="17"/>
  <c r="AQ78" i="17"/>
  <c r="AR78" i="17"/>
  <c r="AS78" i="17"/>
  <c r="AT78" i="17"/>
  <c r="AU78" i="17"/>
  <c r="AV78" i="17"/>
  <c r="AW78" i="17"/>
  <c r="AX78" i="17"/>
  <c r="AY78" i="17"/>
  <c r="AZ78" i="17"/>
  <c r="BA78" i="17"/>
  <c r="BB78" i="17"/>
  <c r="BC78" i="17"/>
  <c r="BD78" i="17"/>
  <c r="BE78" i="17"/>
  <c r="BF78" i="17"/>
  <c r="BG78" i="17"/>
  <c r="BH78" i="17"/>
  <c r="BI78" i="17"/>
  <c r="BJ78" i="17"/>
  <c r="BK78" i="17"/>
  <c r="BL78" i="17"/>
  <c r="BM78" i="17"/>
  <c r="BN78" i="17"/>
  <c r="BO78" i="17"/>
  <c r="BP78" i="17"/>
  <c r="BQ78" i="17"/>
  <c r="BR78" i="17"/>
  <c r="BS78" i="17"/>
  <c r="BT78" i="17"/>
  <c r="BU78" i="17"/>
  <c r="BV78" i="17"/>
  <c r="BW78" i="17"/>
  <c r="BX78" i="17"/>
  <c r="BY78" i="17"/>
  <c r="BZ78" i="17"/>
  <c r="CA78" i="17"/>
  <c r="CB78" i="17"/>
  <c r="CC78" i="17"/>
  <c r="CD78" i="17"/>
  <c r="CE78" i="17"/>
  <c r="CF78" i="17"/>
  <c r="CG78" i="17"/>
  <c r="CH78" i="17"/>
  <c r="CI78" i="17"/>
  <c r="CJ78" i="17"/>
  <c r="CK78" i="17"/>
  <c r="CL78" i="17"/>
  <c r="CM78" i="17"/>
  <c r="CN78" i="17"/>
  <c r="CO78" i="17"/>
  <c r="CP78" i="17"/>
  <c r="CQ78" i="17"/>
  <c r="CR78" i="17"/>
  <c r="CS78" i="17"/>
  <c r="CT78" i="17"/>
  <c r="F71" i="18"/>
  <c r="G71" i="18"/>
  <c r="H71" i="18"/>
  <c r="I71" i="18"/>
  <c r="J71" i="18"/>
  <c r="K71" i="18"/>
  <c r="L71" i="18"/>
  <c r="M71" i="18"/>
  <c r="N71" i="18"/>
  <c r="O71" i="18"/>
  <c r="P71" i="18"/>
  <c r="Q71" i="18"/>
  <c r="R71" i="18"/>
  <c r="S71" i="18"/>
  <c r="T71" i="18"/>
  <c r="U71" i="18"/>
  <c r="V71" i="18"/>
  <c r="W71" i="18"/>
  <c r="X71" i="18"/>
  <c r="Y71" i="18"/>
  <c r="Z71" i="18"/>
  <c r="AA71" i="18"/>
  <c r="AB71" i="18"/>
  <c r="AC71" i="18"/>
  <c r="AD71" i="18"/>
  <c r="AE71" i="18"/>
  <c r="AF71" i="18"/>
  <c r="AG71" i="18"/>
  <c r="AH71" i="18"/>
  <c r="AI71" i="18"/>
  <c r="AJ71" i="18"/>
  <c r="AK71" i="18"/>
  <c r="AL71" i="18"/>
  <c r="AM71" i="18"/>
  <c r="AN71" i="18"/>
  <c r="AO71" i="18"/>
  <c r="AP71" i="18"/>
  <c r="AQ71" i="18"/>
  <c r="AR71" i="18"/>
  <c r="AS71" i="18"/>
  <c r="AT71" i="18"/>
  <c r="AU71" i="18"/>
  <c r="AV71" i="18"/>
  <c r="AW71" i="18"/>
  <c r="AX71" i="18"/>
  <c r="AY71" i="18"/>
  <c r="AZ71" i="18"/>
  <c r="BA71" i="18"/>
  <c r="BB71" i="18"/>
  <c r="BC71" i="18"/>
  <c r="BD71" i="18"/>
  <c r="BE71" i="18"/>
  <c r="BF71" i="18"/>
  <c r="BG71" i="18"/>
  <c r="BH71" i="18"/>
  <c r="BI71" i="18"/>
  <c r="BJ71" i="18"/>
  <c r="BK71" i="18"/>
  <c r="BL71" i="18"/>
  <c r="BM71" i="18"/>
  <c r="BN71" i="18"/>
  <c r="BO71" i="18"/>
  <c r="BP71" i="18"/>
  <c r="BQ71" i="18"/>
  <c r="BR71" i="18"/>
  <c r="BS71" i="18"/>
  <c r="BT71" i="18"/>
  <c r="BU71" i="18"/>
  <c r="BV71" i="18"/>
  <c r="BW71" i="18"/>
  <c r="BX71" i="18"/>
  <c r="BY71" i="18"/>
  <c r="BZ71" i="18"/>
  <c r="CA71" i="18"/>
  <c r="CB71" i="18"/>
  <c r="CC71" i="18"/>
  <c r="CD71" i="18"/>
  <c r="CE71" i="18"/>
  <c r="CF71" i="18"/>
  <c r="CG71" i="18"/>
  <c r="CH71" i="18"/>
  <c r="CI71" i="18"/>
  <c r="CJ71" i="18"/>
  <c r="CK71" i="18"/>
  <c r="CL71" i="18"/>
  <c r="CM71" i="18"/>
  <c r="CN71" i="18"/>
  <c r="CO71" i="18"/>
  <c r="CP71" i="18"/>
  <c r="CQ71" i="18"/>
  <c r="CR71" i="18"/>
  <c r="CS71" i="18"/>
  <c r="CT71" i="18"/>
  <c r="F72" i="18"/>
  <c r="G72" i="18"/>
  <c r="H72" i="18"/>
  <c r="I72" i="18"/>
  <c r="J72" i="18"/>
  <c r="K72" i="18"/>
  <c r="L72" i="18"/>
  <c r="M72" i="18"/>
  <c r="N72" i="18"/>
  <c r="O72" i="18"/>
  <c r="P72" i="18"/>
  <c r="Q72" i="18"/>
  <c r="R72" i="18"/>
  <c r="S72" i="18"/>
  <c r="T72" i="18"/>
  <c r="U72" i="18"/>
  <c r="V72" i="18"/>
  <c r="W72" i="18"/>
  <c r="X72" i="18"/>
  <c r="Y72" i="18"/>
  <c r="Z72" i="18"/>
  <c r="AA72" i="18"/>
  <c r="AB72" i="18"/>
  <c r="AC72" i="18"/>
  <c r="AD72" i="18"/>
  <c r="AE72" i="18"/>
  <c r="AF72" i="18"/>
  <c r="AG72" i="18"/>
  <c r="AH72" i="18"/>
  <c r="AI72" i="18"/>
  <c r="AJ72" i="18"/>
  <c r="AK72" i="18"/>
  <c r="AL72" i="18"/>
  <c r="AM72" i="18"/>
  <c r="AN72" i="18"/>
  <c r="AO72" i="18"/>
  <c r="AP72" i="18"/>
  <c r="AQ72" i="18"/>
  <c r="AR72" i="18"/>
  <c r="AS72" i="18"/>
  <c r="AT72" i="18"/>
  <c r="AU72" i="18"/>
  <c r="AV72" i="18"/>
  <c r="AW72" i="18"/>
  <c r="AX72" i="18"/>
  <c r="AY72" i="18"/>
  <c r="AZ72" i="18"/>
  <c r="BA72" i="18"/>
  <c r="BB72" i="18"/>
  <c r="BC72" i="18"/>
  <c r="BD72" i="18"/>
  <c r="BE72" i="18"/>
  <c r="BF72" i="18"/>
  <c r="BG72" i="18"/>
  <c r="BH72" i="18"/>
  <c r="BI72" i="18"/>
  <c r="BJ72" i="18"/>
  <c r="BK72" i="18"/>
  <c r="BL72" i="18"/>
  <c r="BM72" i="18"/>
  <c r="BN72" i="18"/>
  <c r="BO72" i="18"/>
  <c r="BP72" i="18"/>
  <c r="BQ72" i="18"/>
  <c r="BR72" i="18"/>
  <c r="BS72" i="18"/>
  <c r="BT72" i="18"/>
  <c r="BU72" i="18"/>
  <c r="BV72" i="18"/>
  <c r="BW72" i="18"/>
  <c r="BX72" i="18"/>
  <c r="BY72" i="18"/>
  <c r="BZ72" i="18"/>
  <c r="CA72" i="18"/>
  <c r="CB72" i="18"/>
  <c r="CC72" i="18"/>
  <c r="CD72" i="18"/>
  <c r="CE72" i="18"/>
  <c r="CF72" i="18"/>
  <c r="CG72" i="18"/>
  <c r="CH72" i="18"/>
  <c r="CI72" i="18"/>
  <c r="CJ72" i="18"/>
  <c r="CK72" i="18"/>
  <c r="CL72" i="18"/>
  <c r="CM72" i="18"/>
  <c r="CN72" i="18"/>
  <c r="CO72" i="18"/>
  <c r="CP72" i="18"/>
  <c r="CQ72" i="18"/>
  <c r="CR72" i="18"/>
  <c r="CS72" i="18"/>
  <c r="CT72" i="18"/>
  <c r="F73" i="18"/>
  <c r="G73" i="18"/>
  <c r="H73" i="18"/>
  <c r="I73" i="18"/>
  <c r="J73" i="18"/>
  <c r="K73" i="18"/>
  <c r="L73" i="18"/>
  <c r="M73" i="18"/>
  <c r="N73" i="18"/>
  <c r="O73" i="18"/>
  <c r="P73" i="18"/>
  <c r="Q73" i="18"/>
  <c r="R73" i="18"/>
  <c r="S73" i="18"/>
  <c r="T73" i="18"/>
  <c r="U73" i="18"/>
  <c r="V73" i="18"/>
  <c r="W73" i="18"/>
  <c r="X73" i="18"/>
  <c r="Y73" i="18"/>
  <c r="Z73" i="18"/>
  <c r="AA73" i="18"/>
  <c r="AB73" i="18"/>
  <c r="AC73" i="18"/>
  <c r="AD73" i="18"/>
  <c r="AE73" i="18"/>
  <c r="AF73" i="18"/>
  <c r="AG73" i="18"/>
  <c r="AH73" i="18"/>
  <c r="AI73" i="18"/>
  <c r="AJ73" i="18"/>
  <c r="AK73" i="18"/>
  <c r="AL73" i="18"/>
  <c r="AM73" i="18"/>
  <c r="AN73" i="18"/>
  <c r="AO73" i="18"/>
  <c r="AP73" i="18"/>
  <c r="AQ73" i="18"/>
  <c r="AR73" i="18"/>
  <c r="AS73" i="18"/>
  <c r="AT73" i="18"/>
  <c r="AU73" i="18"/>
  <c r="AV73" i="18"/>
  <c r="AW73" i="18"/>
  <c r="AX73" i="18"/>
  <c r="AY73" i="18"/>
  <c r="AZ73" i="18"/>
  <c r="BA73" i="18"/>
  <c r="BB73" i="18"/>
  <c r="BC73" i="18"/>
  <c r="BD73" i="18"/>
  <c r="BE73" i="18"/>
  <c r="BF73" i="18"/>
  <c r="BG73" i="18"/>
  <c r="BH73" i="18"/>
  <c r="BI73" i="18"/>
  <c r="BJ73" i="18"/>
  <c r="BK73" i="18"/>
  <c r="BL73" i="18"/>
  <c r="BM73" i="18"/>
  <c r="BN73" i="18"/>
  <c r="BO73" i="18"/>
  <c r="BP73" i="18"/>
  <c r="BQ73" i="18"/>
  <c r="BR73" i="18"/>
  <c r="BS73" i="18"/>
  <c r="BT73" i="18"/>
  <c r="BU73" i="18"/>
  <c r="BV73" i="18"/>
  <c r="BW73" i="18"/>
  <c r="BX73" i="18"/>
  <c r="BY73" i="18"/>
  <c r="BZ73" i="18"/>
  <c r="CA73" i="18"/>
  <c r="CB73" i="18"/>
  <c r="CC73" i="18"/>
  <c r="CD73" i="18"/>
  <c r="CE73" i="18"/>
  <c r="CF73" i="18"/>
  <c r="CG73" i="18"/>
  <c r="CH73" i="18"/>
  <c r="CI73" i="18"/>
  <c r="CJ73" i="18"/>
  <c r="CK73" i="18"/>
  <c r="CL73" i="18"/>
  <c r="CM73" i="18"/>
  <c r="CN73" i="18"/>
  <c r="CO73" i="18"/>
  <c r="CP73" i="18"/>
  <c r="CQ73" i="18"/>
  <c r="CR73" i="18"/>
  <c r="CS73" i="18"/>
  <c r="CT73" i="18"/>
  <c r="F74" i="18"/>
  <c r="G74" i="18"/>
  <c r="H74" i="18"/>
  <c r="I74" i="18"/>
  <c r="J74" i="18"/>
  <c r="K74" i="18"/>
  <c r="L74" i="18"/>
  <c r="M74" i="18"/>
  <c r="N74" i="18"/>
  <c r="O74" i="18"/>
  <c r="P74" i="18"/>
  <c r="Q74" i="18"/>
  <c r="R74" i="18"/>
  <c r="S74" i="18"/>
  <c r="T74" i="18"/>
  <c r="U74" i="18"/>
  <c r="V74" i="18"/>
  <c r="W74" i="18"/>
  <c r="X74" i="18"/>
  <c r="Y74" i="18"/>
  <c r="Z74" i="18"/>
  <c r="AA74" i="18"/>
  <c r="AB74" i="18"/>
  <c r="AC74" i="18"/>
  <c r="AD74" i="18"/>
  <c r="AE74" i="18"/>
  <c r="AF74" i="18"/>
  <c r="AG74" i="18"/>
  <c r="AH74" i="18"/>
  <c r="AI74" i="18"/>
  <c r="AJ74" i="18"/>
  <c r="AK74" i="18"/>
  <c r="AL74" i="18"/>
  <c r="AM74" i="18"/>
  <c r="AN74" i="18"/>
  <c r="AO74" i="18"/>
  <c r="AP74" i="18"/>
  <c r="AQ74" i="18"/>
  <c r="AR74" i="18"/>
  <c r="AS74" i="18"/>
  <c r="AT74" i="18"/>
  <c r="AU74" i="18"/>
  <c r="AV74" i="18"/>
  <c r="AW74" i="18"/>
  <c r="AX74" i="18"/>
  <c r="AY74" i="18"/>
  <c r="AZ74" i="18"/>
  <c r="BA74" i="18"/>
  <c r="BB74" i="18"/>
  <c r="BC74" i="18"/>
  <c r="BD74" i="18"/>
  <c r="BE74" i="18"/>
  <c r="BF74" i="18"/>
  <c r="BG74" i="18"/>
  <c r="BH74" i="18"/>
  <c r="BI74" i="18"/>
  <c r="BJ74" i="18"/>
  <c r="BK74" i="18"/>
  <c r="BL74" i="18"/>
  <c r="BM74" i="18"/>
  <c r="BN74" i="18"/>
  <c r="BO74" i="18"/>
  <c r="BP74" i="18"/>
  <c r="BQ74" i="18"/>
  <c r="BR74" i="18"/>
  <c r="BS74" i="18"/>
  <c r="BT74" i="18"/>
  <c r="BU74" i="18"/>
  <c r="BV74" i="18"/>
  <c r="BW74" i="18"/>
  <c r="BX74" i="18"/>
  <c r="BY74" i="18"/>
  <c r="BZ74" i="18"/>
  <c r="CA74" i="18"/>
  <c r="CB74" i="18"/>
  <c r="CC74" i="18"/>
  <c r="CD74" i="18"/>
  <c r="CE74" i="18"/>
  <c r="CF74" i="18"/>
  <c r="CG74" i="18"/>
  <c r="CH74" i="18"/>
  <c r="CI74" i="18"/>
  <c r="CJ74" i="18"/>
  <c r="CK74" i="18"/>
  <c r="CL74" i="18"/>
  <c r="CM74" i="18"/>
  <c r="CN74" i="18"/>
  <c r="CO74" i="18"/>
  <c r="CP74" i="18"/>
  <c r="CQ74" i="18"/>
  <c r="CR74" i="18"/>
  <c r="CS74" i="18"/>
  <c r="CT74" i="18"/>
  <c r="F75" i="18"/>
  <c r="G75" i="18"/>
  <c r="H75" i="18"/>
  <c r="I75" i="18"/>
  <c r="J75" i="18"/>
  <c r="K75" i="18"/>
  <c r="L75" i="18"/>
  <c r="M75" i="18"/>
  <c r="N75" i="18"/>
  <c r="O75" i="18"/>
  <c r="P75" i="18"/>
  <c r="Q75" i="18"/>
  <c r="R75" i="18"/>
  <c r="S75" i="18"/>
  <c r="T75" i="18"/>
  <c r="U75" i="18"/>
  <c r="V75" i="18"/>
  <c r="W75" i="18"/>
  <c r="X75" i="18"/>
  <c r="Y75" i="18"/>
  <c r="Z75" i="18"/>
  <c r="AA75" i="18"/>
  <c r="AB75" i="18"/>
  <c r="AC75" i="18"/>
  <c r="AD75" i="18"/>
  <c r="AE75" i="18"/>
  <c r="AF75" i="18"/>
  <c r="AG75" i="18"/>
  <c r="AH75" i="18"/>
  <c r="AI75" i="18"/>
  <c r="AJ75" i="18"/>
  <c r="AK75" i="18"/>
  <c r="AL75" i="18"/>
  <c r="AM75" i="18"/>
  <c r="AN75" i="18"/>
  <c r="AO75" i="18"/>
  <c r="AP75" i="18"/>
  <c r="AQ75" i="18"/>
  <c r="AR75" i="18"/>
  <c r="AS75" i="18"/>
  <c r="AT75" i="18"/>
  <c r="AU75" i="18"/>
  <c r="AV75" i="18"/>
  <c r="AW75" i="18"/>
  <c r="AX75" i="18"/>
  <c r="AY75" i="18"/>
  <c r="AZ75" i="18"/>
  <c r="BA75" i="18"/>
  <c r="BB75" i="18"/>
  <c r="BC75" i="18"/>
  <c r="BD75" i="18"/>
  <c r="BE75" i="18"/>
  <c r="BF75" i="18"/>
  <c r="BG75" i="18"/>
  <c r="BH75" i="18"/>
  <c r="BI75" i="18"/>
  <c r="BJ75" i="18"/>
  <c r="BK75" i="18"/>
  <c r="BL75" i="18"/>
  <c r="BM75" i="18"/>
  <c r="BN75" i="18"/>
  <c r="BO75" i="18"/>
  <c r="BP75" i="18"/>
  <c r="BQ75" i="18"/>
  <c r="BR75" i="18"/>
  <c r="BS75" i="18"/>
  <c r="BT75" i="18"/>
  <c r="BU75" i="18"/>
  <c r="BV75" i="18"/>
  <c r="BW75" i="18"/>
  <c r="BX75" i="18"/>
  <c r="BY75" i="18"/>
  <c r="BZ75" i="18"/>
  <c r="CA75" i="18"/>
  <c r="CB75" i="18"/>
  <c r="CC75" i="18"/>
  <c r="CD75" i="18"/>
  <c r="CE75" i="18"/>
  <c r="CF75" i="18"/>
  <c r="CG75" i="18"/>
  <c r="CH75" i="18"/>
  <c r="CI75" i="18"/>
  <c r="CJ75" i="18"/>
  <c r="CK75" i="18"/>
  <c r="CL75" i="18"/>
  <c r="CM75" i="18"/>
  <c r="CN75" i="18"/>
  <c r="CO75" i="18"/>
  <c r="CP75" i="18"/>
  <c r="CQ75" i="18"/>
  <c r="CR75" i="18"/>
  <c r="CS75" i="18"/>
  <c r="CT75" i="18"/>
  <c r="F76" i="18"/>
  <c r="G76" i="18"/>
  <c r="H76" i="18"/>
  <c r="I76" i="18"/>
  <c r="J76" i="18"/>
  <c r="K76" i="18"/>
  <c r="L76" i="18"/>
  <c r="M76" i="18"/>
  <c r="N76" i="18"/>
  <c r="O76" i="18"/>
  <c r="P76" i="18"/>
  <c r="Q76" i="18"/>
  <c r="R76" i="18"/>
  <c r="S76" i="18"/>
  <c r="T76" i="18"/>
  <c r="U76" i="18"/>
  <c r="V76" i="18"/>
  <c r="W76" i="18"/>
  <c r="X76" i="18"/>
  <c r="Y76" i="18"/>
  <c r="Z76" i="18"/>
  <c r="AA76" i="18"/>
  <c r="AB76" i="18"/>
  <c r="AC76" i="18"/>
  <c r="AD76" i="18"/>
  <c r="AE76" i="18"/>
  <c r="AF76" i="18"/>
  <c r="AG76" i="18"/>
  <c r="AH76" i="18"/>
  <c r="AI76" i="18"/>
  <c r="AJ76" i="18"/>
  <c r="AK76" i="18"/>
  <c r="AL76" i="18"/>
  <c r="AM76" i="18"/>
  <c r="AN76" i="18"/>
  <c r="AO76" i="18"/>
  <c r="AP76" i="18"/>
  <c r="AQ76" i="18"/>
  <c r="AR76" i="18"/>
  <c r="AS76" i="18"/>
  <c r="AT76" i="18"/>
  <c r="AU76" i="18"/>
  <c r="AV76" i="18"/>
  <c r="AW76" i="18"/>
  <c r="AX76" i="18"/>
  <c r="AY76" i="18"/>
  <c r="AZ76" i="18"/>
  <c r="BA76" i="18"/>
  <c r="BB76" i="18"/>
  <c r="BC76" i="18"/>
  <c r="BD76" i="18"/>
  <c r="BE76" i="18"/>
  <c r="BF76" i="18"/>
  <c r="BG76" i="18"/>
  <c r="BH76" i="18"/>
  <c r="BI76" i="18"/>
  <c r="BJ76" i="18"/>
  <c r="BK76" i="18"/>
  <c r="BL76" i="18"/>
  <c r="BM76" i="18"/>
  <c r="BN76" i="18"/>
  <c r="BO76" i="18"/>
  <c r="BP76" i="18"/>
  <c r="BQ76" i="18"/>
  <c r="BR76" i="18"/>
  <c r="BS76" i="18"/>
  <c r="BT76" i="18"/>
  <c r="BU76" i="18"/>
  <c r="BV76" i="18"/>
  <c r="BW76" i="18"/>
  <c r="BX76" i="18"/>
  <c r="BY76" i="18"/>
  <c r="BZ76" i="18"/>
  <c r="CA76" i="18"/>
  <c r="CB76" i="18"/>
  <c r="CC76" i="18"/>
  <c r="CD76" i="18"/>
  <c r="CE76" i="18"/>
  <c r="CF76" i="18"/>
  <c r="CG76" i="18"/>
  <c r="CH76" i="18"/>
  <c r="CI76" i="18"/>
  <c r="CJ76" i="18"/>
  <c r="CK76" i="18"/>
  <c r="CL76" i="18"/>
  <c r="CM76" i="18"/>
  <c r="CN76" i="18"/>
  <c r="CO76" i="18"/>
  <c r="CP76" i="18"/>
  <c r="CQ76" i="18"/>
  <c r="CR76" i="18"/>
  <c r="CS76" i="18"/>
  <c r="CT76" i="18"/>
  <c r="F77" i="18"/>
  <c r="G77" i="18"/>
  <c r="H77" i="18"/>
  <c r="I77" i="18"/>
  <c r="J77" i="18"/>
  <c r="K77" i="18"/>
  <c r="L77" i="18"/>
  <c r="M77" i="18"/>
  <c r="N77" i="18"/>
  <c r="O77" i="18"/>
  <c r="P77" i="18"/>
  <c r="Q77" i="18"/>
  <c r="R77" i="18"/>
  <c r="S77" i="18"/>
  <c r="T77" i="18"/>
  <c r="U77" i="18"/>
  <c r="V77" i="18"/>
  <c r="W77" i="18"/>
  <c r="X77" i="18"/>
  <c r="Y77" i="18"/>
  <c r="Z77" i="18"/>
  <c r="AA77" i="18"/>
  <c r="AB77" i="18"/>
  <c r="AC77" i="18"/>
  <c r="AD77" i="18"/>
  <c r="AE77" i="18"/>
  <c r="AF77" i="18"/>
  <c r="AG77" i="18"/>
  <c r="AH77" i="18"/>
  <c r="AI77" i="18"/>
  <c r="AJ77" i="18"/>
  <c r="AK77" i="18"/>
  <c r="AL77" i="18"/>
  <c r="AM77" i="18"/>
  <c r="AN77" i="18"/>
  <c r="AO77" i="18"/>
  <c r="AP77" i="18"/>
  <c r="AQ77" i="18"/>
  <c r="AR77" i="18"/>
  <c r="AS77" i="18"/>
  <c r="AT77" i="18"/>
  <c r="AU77" i="18"/>
  <c r="AV77" i="18"/>
  <c r="AW77" i="18"/>
  <c r="AX77" i="18"/>
  <c r="AY77" i="18"/>
  <c r="AZ77" i="18"/>
  <c r="BA77" i="18"/>
  <c r="BB77" i="18"/>
  <c r="BC77" i="18"/>
  <c r="BD77" i="18"/>
  <c r="BE77" i="18"/>
  <c r="BF77" i="18"/>
  <c r="BG77" i="18"/>
  <c r="BH77" i="18"/>
  <c r="BI77" i="18"/>
  <c r="BJ77" i="18"/>
  <c r="BK77" i="18"/>
  <c r="BL77" i="18"/>
  <c r="BM77" i="18"/>
  <c r="BN77" i="18"/>
  <c r="BO77" i="18"/>
  <c r="BP77" i="18"/>
  <c r="BQ77" i="18"/>
  <c r="BR77" i="18"/>
  <c r="BS77" i="18"/>
  <c r="BT77" i="18"/>
  <c r="BU77" i="18"/>
  <c r="BV77" i="18"/>
  <c r="BW77" i="18"/>
  <c r="BX77" i="18"/>
  <c r="BY77" i="18"/>
  <c r="BZ77" i="18"/>
  <c r="CA77" i="18"/>
  <c r="CB77" i="18"/>
  <c r="CC77" i="18"/>
  <c r="CD77" i="18"/>
  <c r="CE77" i="18"/>
  <c r="CF77" i="18"/>
  <c r="CG77" i="18"/>
  <c r="CH77" i="18"/>
  <c r="CI77" i="18"/>
  <c r="CJ77" i="18"/>
  <c r="CK77" i="18"/>
  <c r="CL77" i="18"/>
  <c r="CM77" i="18"/>
  <c r="CN77" i="18"/>
  <c r="CO77" i="18"/>
  <c r="CP77" i="18"/>
  <c r="CQ77" i="18"/>
  <c r="CR77" i="18"/>
  <c r="CS77" i="18"/>
  <c r="CT77" i="18"/>
  <c r="F78" i="18"/>
  <c r="G78" i="18"/>
  <c r="H78" i="18"/>
  <c r="I78" i="18"/>
  <c r="J78" i="18"/>
  <c r="K78" i="18"/>
  <c r="L78" i="18"/>
  <c r="M78" i="18"/>
  <c r="N78" i="18"/>
  <c r="O78" i="18"/>
  <c r="P78" i="18"/>
  <c r="Q78" i="18"/>
  <c r="R78" i="18"/>
  <c r="S78" i="18"/>
  <c r="T78" i="18"/>
  <c r="U78" i="18"/>
  <c r="V78" i="18"/>
  <c r="W78" i="18"/>
  <c r="X78" i="18"/>
  <c r="Y78" i="18"/>
  <c r="Z78" i="18"/>
  <c r="AA78" i="18"/>
  <c r="AB78" i="18"/>
  <c r="AC78" i="18"/>
  <c r="AD78" i="18"/>
  <c r="AE78" i="18"/>
  <c r="AF78" i="18"/>
  <c r="AG78" i="18"/>
  <c r="AH78" i="18"/>
  <c r="AI78" i="18"/>
  <c r="AJ78" i="18"/>
  <c r="AK78" i="18"/>
  <c r="AL78" i="18"/>
  <c r="AM78" i="18"/>
  <c r="AN78" i="18"/>
  <c r="AO78" i="18"/>
  <c r="AP78" i="18"/>
  <c r="AQ78" i="18"/>
  <c r="AR78" i="18"/>
  <c r="AS78" i="18"/>
  <c r="AT78" i="18"/>
  <c r="AU78" i="18"/>
  <c r="AV78" i="18"/>
  <c r="AW78" i="18"/>
  <c r="AX78" i="18"/>
  <c r="AY78" i="18"/>
  <c r="AZ78" i="18"/>
  <c r="BA78" i="18"/>
  <c r="BB78" i="18"/>
  <c r="BC78" i="18"/>
  <c r="BD78" i="18"/>
  <c r="BE78" i="18"/>
  <c r="BF78" i="18"/>
  <c r="BG78" i="18"/>
  <c r="BH78" i="18"/>
  <c r="BI78" i="18"/>
  <c r="BJ78" i="18"/>
  <c r="BK78" i="18"/>
  <c r="BL78" i="18"/>
  <c r="BM78" i="18"/>
  <c r="BN78" i="18"/>
  <c r="BO78" i="18"/>
  <c r="BP78" i="18"/>
  <c r="BQ78" i="18"/>
  <c r="BR78" i="18"/>
  <c r="BS78" i="18"/>
  <c r="BT78" i="18"/>
  <c r="BU78" i="18"/>
  <c r="BV78" i="18"/>
  <c r="BW78" i="18"/>
  <c r="BX78" i="18"/>
  <c r="BY78" i="18"/>
  <c r="BZ78" i="18"/>
  <c r="CA78" i="18"/>
  <c r="CB78" i="18"/>
  <c r="CC78" i="18"/>
  <c r="CD78" i="18"/>
  <c r="CE78" i="18"/>
  <c r="CF78" i="18"/>
  <c r="CG78" i="18"/>
  <c r="CH78" i="18"/>
  <c r="CI78" i="18"/>
  <c r="CJ78" i="18"/>
  <c r="CK78" i="18"/>
  <c r="CL78" i="18"/>
  <c r="CM78" i="18"/>
  <c r="CN78" i="18"/>
  <c r="CO78" i="18"/>
  <c r="CP78" i="18"/>
  <c r="CQ78" i="18"/>
  <c r="CR78" i="18"/>
  <c r="CS78" i="18"/>
  <c r="CT78" i="18"/>
  <c r="F71" i="19"/>
  <c r="G71" i="19"/>
  <c r="H71" i="19"/>
  <c r="I71" i="19"/>
  <c r="J71" i="19"/>
  <c r="K71" i="19"/>
  <c r="L71" i="19"/>
  <c r="M71" i="19"/>
  <c r="N71" i="19"/>
  <c r="O71" i="19"/>
  <c r="P71" i="19"/>
  <c r="Q71" i="19"/>
  <c r="R71" i="19"/>
  <c r="S71" i="19"/>
  <c r="T71" i="19"/>
  <c r="U71" i="19"/>
  <c r="V71" i="19"/>
  <c r="W71" i="19"/>
  <c r="X71" i="19"/>
  <c r="Y71" i="19"/>
  <c r="Z71" i="19"/>
  <c r="AA71" i="19"/>
  <c r="AB71" i="19"/>
  <c r="AC71" i="19"/>
  <c r="AD71" i="19"/>
  <c r="AE71" i="19"/>
  <c r="AF71" i="19"/>
  <c r="AG71" i="19"/>
  <c r="AH71" i="19"/>
  <c r="AI71" i="19"/>
  <c r="AJ71" i="19"/>
  <c r="AK71" i="19"/>
  <c r="AL71" i="19"/>
  <c r="AM71" i="19"/>
  <c r="AN71" i="19"/>
  <c r="AO71" i="19"/>
  <c r="AP71" i="19"/>
  <c r="AQ71" i="19"/>
  <c r="AR71" i="19"/>
  <c r="AS71" i="19"/>
  <c r="AT71" i="19"/>
  <c r="AU71" i="19"/>
  <c r="AV71" i="19"/>
  <c r="AW71" i="19"/>
  <c r="AX71" i="19"/>
  <c r="AY71" i="19"/>
  <c r="AZ71" i="19"/>
  <c r="BA71" i="19"/>
  <c r="BB71" i="19"/>
  <c r="BC71" i="19"/>
  <c r="BD71" i="19"/>
  <c r="BE71" i="19"/>
  <c r="BF71" i="19"/>
  <c r="BG71" i="19"/>
  <c r="BH71" i="19"/>
  <c r="BI71" i="19"/>
  <c r="BJ71" i="19"/>
  <c r="BK71" i="19"/>
  <c r="BL71" i="19"/>
  <c r="BM71" i="19"/>
  <c r="BN71" i="19"/>
  <c r="BO71" i="19"/>
  <c r="BP71" i="19"/>
  <c r="BQ71" i="19"/>
  <c r="BR71" i="19"/>
  <c r="BS71" i="19"/>
  <c r="BT71" i="19"/>
  <c r="BU71" i="19"/>
  <c r="BV71" i="19"/>
  <c r="BW71" i="19"/>
  <c r="BX71" i="19"/>
  <c r="BY71" i="19"/>
  <c r="BZ71" i="19"/>
  <c r="CA71" i="19"/>
  <c r="CB71" i="19"/>
  <c r="CC71" i="19"/>
  <c r="CD71" i="19"/>
  <c r="CE71" i="19"/>
  <c r="CF71" i="19"/>
  <c r="CG71" i="19"/>
  <c r="CH71" i="19"/>
  <c r="CI71" i="19"/>
  <c r="CJ71" i="19"/>
  <c r="CK71" i="19"/>
  <c r="CL71" i="19"/>
  <c r="CM71" i="19"/>
  <c r="CN71" i="19"/>
  <c r="CO71" i="19"/>
  <c r="CP71" i="19"/>
  <c r="CQ71" i="19"/>
  <c r="CR71" i="19"/>
  <c r="CS71" i="19"/>
  <c r="CT71" i="19"/>
  <c r="F72" i="19"/>
  <c r="G72" i="19"/>
  <c r="H72" i="19"/>
  <c r="I72" i="19"/>
  <c r="J72" i="19"/>
  <c r="K72" i="19"/>
  <c r="L72" i="19"/>
  <c r="M72" i="19"/>
  <c r="N72" i="19"/>
  <c r="O72" i="19"/>
  <c r="P72" i="19"/>
  <c r="Q72" i="19"/>
  <c r="R72" i="19"/>
  <c r="S72" i="19"/>
  <c r="T72" i="19"/>
  <c r="U72" i="19"/>
  <c r="V72" i="19"/>
  <c r="W72" i="19"/>
  <c r="X72" i="19"/>
  <c r="Y72" i="19"/>
  <c r="Z72" i="19"/>
  <c r="AA72" i="19"/>
  <c r="AB72" i="19"/>
  <c r="AC72" i="19"/>
  <c r="AD72" i="19"/>
  <c r="AE72" i="19"/>
  <c r="AF72" i="19"/>
  <c r="AG72" i="19"/>
  <c r="AH72" i="19"/>
  <c r="AI72" i="19"/>
  <c r="AJ72" i="19"/>
  <c r="AK72" i="19"/>
  <c r="AL72" i="19"/>
  <c r="AM72" i="19"/>
  <c r="AN72" i="19"/>
  <c r="AO72" i="19"/>
  <c r="AP72" i="19"/>
  <c r="AQ72" i="19"/>
  <c r="AR72" i="19"/>
  <c r="AS72" i="19"/>
  <c r="AT72" i="19"/>
  <c r="AU72" i="19"/>
  <c r="AV72" i="19"/>
  <c r="AW72" i="19"/>
  <c r="AX72" i="19"/>
  <c r="AY72" i="19"/>
  <c r="AZ72" i="19"/>
  <c r="BA72" i="19"/>
  <c r="BB72" i="19"/>
  <c r="BC72" i="19"/>
  <c r="BD72" i="19"/>
  <c r="BE72" i="19"/>
  <c r="BF72" i="19"/>
  <c r="BG72" i="19"/>
  <c r="BH72" i="19"/>
  <c r="BI72" i="19"/>
  <c r="BJ72" i="19"/>
  <c r="BK72" i="19"/>
  <c r="BL72" i="19"/>
  <c r="BM72" i="19"/>
  <c r="BN72" i="19"/>
  <c r="BO72" i="19"/>
  <c r="BP72" i="19"/>
  <c r="BQ72" i="19"/>
  <c r="BR72" i="19"/>
  <c r="BS72" i="19"/>
  <c r="BT72" i="19"/>
  <c r="BU72" i="19"/>
  <c r="BV72" i="19"/>
  <c r="BW72" i="19"/>
  <c r="BX72" i="19"/>
  <c r="BY72" i="19"/>
  <c r="BZ72" i="19"/>
  <c r="CA72" i="19"/>
  <c r="CB72" i="19"/>
  <c r="CC72" i="19"/>
  <c r="CD72" i="19"/>
  <c r="CE72" i="19"/>
  <c r="CF72" i="19"/>
  <c r="CG72" i="19"/>
  <c r="CH72" i="19"/>
  <c r="CI72" i="19"/>
  <c r="CJ72" i="19"/>
  <c r="CK72" i="19"/>
  <c r="CL72" i="19"/>
  <c r="CM72" i="19"/>
  <c r="CN72" i="19"/>
  <c r="CO72" i="19"/>
  <c r="CP72" i="19"/>
  <c r="CQ72" i="19"/>
  <c r="CR72" i="19"/>
  <c r="CS72" i="19"/>
  <c r="CT72" i="19"/>
  <c r="F73" i="19"/>
  <c r="G73" i="19"/>
  <c r="H73" i="19"/>
  <c r="I73" i="19"/>
  <c r="J73" i="19"/>
  <c r="K73" i="19"/>
  <c r="L73" i="19"/>
  <c r="M73" i="19"/>
  <c r="N73" i="19"/>
  <c r="O73" i="19"/>
  <c r="P73" i="19"/>
  <c r="Q73" i="19"/>
  <c r="R73" i="19"/>
  <c r="S73" i="19"/>
  <c r="T73" i="19"/>
  <c r="U73" i="19"/>
  <c r="V73" i="19"/>
  <c r="W73" i="19"/>
  <c r="X73" i="19"/>
  <c r="Y73" i="19"/>
  <c r="Z73" i="19"/>
  <c r="AA73" i="19"/>
  <c r="AB73" i="19"/>
  <c r="AC73" i="19"/>
  <c r="AD73" i="19"/>
  <c r="AE73" i="19"/>
  <c r="AF73" i="19"/>
  <c r="AG73" i="19"/>
  <c r="AH73" i="19"/>
  <c r="AI73" i="19"/>
  <c r="AJ73" i="19"/>
  <c r="AK73" i="19"/>
  <c r="AL73" i="19"/>
  <c r="AM73" i="19"/>
  <c r="AN73" i="19"/>
  <c r="AO73" i="19"/>
  <c r="AP73" i="19"/>
  <c r="AQ73" i="19"/>
  <c r="AR73" i="19"/>
  <c r="AS73" i="19"/>
  <c r="AT73" i="19"/>
  <c r="AU73" i="19"/>
  <c r="AV73" i="19"/>
  <c r="AW73" i="19"/>
  <c r="AX73" i="19"/>
  <c r="AY73" i="19"/>
  <c r="AZ73" i="19"/>
  <c r="BA73" i="19"/>
  <c r="BB73" i="19"/>
  <c r="BC73" i="19"/>
  <c r="BD73" i="19"/>
  <c r="BE73" i="19"/>
  <c r="BF73" i="19"/>
  <c r="BG73" i="19"/>
  <c r="BH73" i="19"/>
  <c r="BI73" i="19"/>
  <c r="BJ73" i="19"/>
  <c r="BK73" i="19"/>
  <c r="BL73" i="19"/>
  <c r="BM73" i="19"/>
  <c r="BN73" i="19"/>
  <c r="BO73" i="19"/>
  <c r="BP73" i="19"/>
  <c r="BQ73" i="19"/>
  <c r="BR73" i="19"/>
  <c r="BS73" i="19"/>
  <c r="BT73" i="19"/>
  <c r="BU73" i="19"/>
  <c r="BV73" i="19"/>
  <c r="BW73" i="19"/>
  <c r="BX73" i="19"/>
  <c r="BY73" i="19"/>
  <c r="BZ73" i="19"/>
  <c r="CA73" i="19"/>
  <c r="CB73" i="19"/>
  <c r="CC73" i="19"/>
  <c r="CD73" i="19"/>
  <c r="CE73" i="19"/>
  <c r="CF73" i="19"/>
  <c r="CG73" i="19"/>
  <c r="CH73" i="19"/>
  <c r="CI73" i="19"/>
  <c r="CJ73" i="19"/>
  <c r="CK73" i="19"/>
  <c r="CL73" i="19"/>
  <c r="CM73" i="19"/>
  <c r="CN73" i="19"/>
  <c r="CO73" i="19"/>
  <c r="CP73" i="19"/>
  <c r="CQ73" i="19"/>
  <c r="CR73" i="19"/>
  <c r="CS73" i="19"/>
  <c r="CT73" i="19"/>
  <c r="F74" i="19"/>
  <c r="G74" i="19"/>
  <c r="H74" i="19"/>
  <c r="I74" i="19"/>
  <c r="J74" i="19"/>
  <c r="K74" i="19"/>
  <c r="L74" i="19"/>
  <c r="M74" i="19"/>
  <c r="N74" i="19"/>
  <c r="O74" i="19"/>
  <c r="P74" i="19"/>
  <c r="Q74" i="19"/>
  <c r="R74" i="19"/>
  <c r="S74" i="19"/>
  <c r="T74" i="19"/>
  <c r="U74" i="19"/>
  <c r="V74" i="19"/>
  <c r="W74" i="19"/>
  <c r="X74" i="19"/>
  <c r="Y74" i="19"/>
  <c r="Z74" i="19"/>
  <c r="AA74" i="19"/>
  <c r="AB74" i="19"/>
  <c r="AC74" i="19"/>
  <c r="AD74" i="19"/>
  <c r="AE74" i="19"/>
  <c r="AF74" i="19"/>
  <c r="AG74" i="19"/>
  <c r="AH74" i="19"/>
  <c r="AI74" i="19"/>
  <c r="AJ74" i="19"/>
  <c r="AK74" i="19"/>
  <c r="AL74" i="19"/>
  <c r="AM74" i="19"/>
  <c r="AN74" i="19"/>
  <c r="AO74" i="19"/>
  <c r="AP74" i="19"/>
  <c r="AQ74" i="19"/>
  <c r="AR74" i="19"/>
  <c r="AS74" i="19"/>
  <c r="AT74" i="19"/>
  <c r="AU74" i="19"/>
  <c r="AV74" i="19"/>
  <c r="AW74" i="19"/>
  <c r="AX74" i="19"/>
  <c r="AY74" i="19"/>
  <c r="AZ74" i="19"/>
  <c r="BA74" i="19"/>
  <c r="BB74" i="19"/>
  <c r="BC74" i="19"/>
  <c r="BD74" i="19"/>
  <c r="BE74" i="19"/>
  <c r="BF74" i="19"/>
  <c r="BG74" i="19"/>
  <c r="BH74" i="19"/>
  <c r="BI74" i="19"/>
  <c r="BJ74" i="19"/>
  <c r="BK74" i="19"/>
  <c r="BL74" i="19"/>
  <c r="BM74" i="19"/>
  <c r="BN74" i="19"/>
  <c r="BO74" i="19"/>
  <c r="BP74" i="19"/>
  <c r="BQ74" i="19"/>
  <c r="BR74" i="19"/>
  <c r="BS74" i="19"/>
  <c r="BT74" i="19"/>
  <c r="BU74" i="19"/>
  <c r="BV74" i="19"/>
  <c r="BW74" i="19"/>
  <c r="BX74" i="19"/>
  <c r="BY74" i="19"/>
  <c r="BZ74" i="19"/>
  <c r="CA74" i="19"/>
  <c r="CB74" i="19"/>
  <c r="CC74" i="19"/>
  <c r="CD74" i="19"/>
  <c r="CE74" i="19"/>
  <c r="CF74" i="19"/>
  <c r="CG74" i="19"/>
  <c r="CH74" i="19"/>
  <c r="CI74" i="19"/>
  <c r="CJ74" i="19"/>
  <c r="CK74" i="19"/>
  <c r="CL74" i="19"/>
  <c r="CM74" i="19"/>
  <c r="CN74" i="19"/>
  <c r="CO74" i="19"/>
  <c r="CP74" i="19"/>
  <c r="CQ74" i="19"/>
  <c r="CR74" i="19"/>
  <c r="CS74" i="19"/>
  <c r="CT74" i="19"/>
  <c r="F75" i="19"/>
  <c r="G75" i="19"/>
  <c r="H75" i="19"/>
  <c r="I75" i="19"/>
  <c r="J75" i="19"/>
  <c r="K75" i="19"/>
  <c r="L75" i="19"/>
  <c r="M75" i="19"/>
  <c r="N75" i="19"/>
  <c r="O75" i="19"/>
  <c r="P75" i="19"/>
  <c r="Q75" i="19"/>
  <c r="R75" i="19"/>
  <c r="S75" i="19"/>
  <c r="T75" i="19"/>
  <c r="U75" i="19"/>
  <c r="V75" i="19"/>
  <c r="W75" i="19"/>
  <c r="X75" i="19"/>
  <c r="Y75" i="19"/>
  <c r="Z75" i="19"/>
  <c r="AA75" i="19"/>
  <c r="AB75" i="19"/>
  <c r="AC75" i="19"/>
  <c r="AD75" i="19"/>
  <c r="AE75" i="19"/>
  <c r="AF75" i="19"/>
  <c r="AG75" i="19"/>
  <c r="AH75" i="19"/>
  <c r="AI75" i="19"/>
  <c r="AJ75" i="19"/>
  <c r="AK75" i="19"/>
  <c r="AL75" i="19"/>
  <c r="AM75" i="19"/>
  <c r="AN75" i="19"/>
  <c r="AO75" i="19"/>
  <c r="AP75" i="19"/>
  <c r="AQ75" i="19"/>
  <c r="AR75" i="19"/>
  <c r="AS75" i="19"/>
  <c r="AT75" i="19"/>
  <c r="AU75" i="19"/>
  <c r="AV75" i="19"/>
  <c r="AW75" i="19"/>
  <c r="AX75" i="19"/>
  <c r="AY75" i="19"/>
  <c r="AZ75" i="19"/>
  <c r="BA75" i="19"/>
  <c r="BB75" i="19"/>
  <c r="BC75" i="19"/>
  <c r="BD75" i="19"/>
  <c r="BE75" i="19"/>
  <c r="BF75" i="19"/>
  <c r="BG75" i="19"/>
  <c r="BH75" i="19"/>
  <c r="BI75" i="19"/>
  <c r="BJ75" i="19"/>
  <c r="BK75" i="19"/>
  <c r="BL75" i="19"/>
  <c r="BM75" i="19"/>
  <c r="BN75" i="19"/>
  <c r="BO75" i="19"/>
  <c r="BP75" i="19"/>
  <c r="BQ75" i="19"/>
  <c r="BR75" i="19"/>
  <c r="BS75" i="19"/>
  <c r="BT75" i="19"/>
  <c r="BU75" i="19"/>
  <c r="BV75" i="19"/>
  <c r="BW75" i="19"/>
  <c r="BX75" i="19"/>
  <c r="BY75" i="19"/>
  <c r="BZ75" i="19"/>
  <c r="CA75" i="19"/>
  <c r="CB75" i="19"/>
  <c r="CC75" i="19"/>
  <c r="CD75" i="19"/>
  <c r="CE75" i="19"/>
  <c r="CF75" i="19"/>
  <c r="CG75" i="19"/>
  <c r="CH75" i="19"/>
  <c r="CI75" i="19"/>
  <c r="CJ75" i="19"/>
  <c r="CK75" i="19"/>
  <c r="CL75" i="19"/>
  <c r="CM75" i="19"/>
  <c r="CN75" i="19"/>
  <c r="CO75" i="19"/>
  <c r="CP75" i="19"/>
  <c r="CQ75" i="19"/>
  <c r="CR75" i="19"/>
  <c r="CS75" i="19"/>
  <c r="CT75" i="19"/>
  <c r="F76" i="19"/>
  <c r="G76" i="19"/>
  <c r="H76" i="19"/>
  <c r="I76" i="19"/>
  <c r="J76" i="19"/>
  <c r="K76" i="19"/>
  <c r="L76" i="19"/>
  <c r="M76" i="19"/>
  <c r="N76" i="19"/>
  <c r="O76" i="19"/>
  <c r="P76" i="19"/>
  <c r="Q76" i="19"/>
  <c r="R76" i="19"/>
  <c r="S76" i="19"/>
  <c r="T76" i="19"/>
  <c r="U76" i="19"/>
  <c r="V76" i="19"/>
  <c r="W76" i="19"/>
  <c r="X76" i="19"/>
  <c r="Y76" i="19"/>
  <c r="Z76" i="19"/>
  <c r="AA76" i="19"/>
  <c r="AB76" i="19"/>
  <c r="AC76" i="19"/>
  <c r="AD76" i="19"/>
  <c r="AE76" i="19"/>
  <c r="AF76" i="19"/>
  <c r="AG76" i="19"/>
  <c r="AH76" i="19"/>
  <c r="AI76" i="19"/>
  <c r="AJ76" i="19"/>
  <c r="AK76" i="19"/>
  <c r="AL76" i="19"/>
  <c r="AM76" i="19"/>
  <c r="AN76" i="19"/>
  <c r="AO76" i="19"/>
  <c r="AP76" i="19"/>
  <c r="AQ76" i="19"/>
  <c r="AR76" i="19"/>
  <c r="AS76" i="19"/>
  <c r="AT76" i="19"/>
  <c r="AU76" i="19"/>
  <c r="AV76" i="19"/>
  <c r="AW76" i="19"/>
  <c r="AX76" i="19"/>
  <c r="AY76" i="19"/>
  <c r="AZ76" i="19"/>
  <c r="BA76" i="19"/>
  <c r="BB76" i="19"/>
  <c r="BC76" i="19"/>
  <c r="BD76" i="19"/>
  <c r="BE76" i="19"/>
  <c r="BF76" i="19"/>
  <c r="BG76" i="19"/>
  <c r="BH76" i="19"/>
  <c r="BI76" i="19"/>
  <c r="BJ76" i="19"/>
  <c r="BK76" i="19"/>
  <c r="BL76" i="19"/>
  <c r="BM76" i="19"/>
  <c r="BN76" i="19"/>
  <c r="BO76" i="19"/>
  <c r="BP76" i="19"/>
  <c r="BQ76" i="19"/>
  <c r="BR76" i="19"/>
  <c r="BS76" i="19"/>
  <c r="BT76" i="19"/>
  <c r="BU76" i="19"/>
  <c r="BV76" i="19"/>
  <c r="BW76" i="19"/>
  <c r="BX76" i="19"/>
  <c r="BY76" i="19"/>
  <c r="BZ76" i="19"/>
  <c r="CA76" i="19"/>
  <c r="CB76" i="19"/>
  <c r="CC76" i="19"/>
  <c r="CD76" i="19"/>
  <c r="CE76" i="19"/>
  <c r="CF76" i="19"/>
  <c r="CG76" i="19"/>
  <c r="CH76" i="19"/>
  <c r="CI76" i="19"/>
  <c r="CJ76" i="19"/>
  <c r="CK76" i="19"/>
  <c r="CL76" i="19"/>
  <c r="CM76" i="19"/>
  <c r="CN76" i="19"/>
  <c r="CO76" i="19"/>
  <c r="CP76" i="19"/>
  <c r="CQ76" i="19"/>
  <c r="CR76" i="19"/>
  <c r="CS76" i="19"/>
  <c r="CT76" i="19"/>
  <c r="F77" i="19"/>
  <c r="G77" i="19"/>
  <c r="H77" i="19"/>
  <c r="I77" i="19"/>
  <c r="J77" i="19"/>
  <c r="K77" i="19"/>
  <c r="L77" i="19"/>
  <c r="M77" i="19"/>
  <c r="N77" i="19"/>
  <c r="O77" i="19"/>
  <c r="P77" i="19"/>
  <c r="Q77" i="19"/>
  <c r="R77" i="19"/>
  <c r="S77" i="19"/>
  <c r="T77" i="19"/>
  <c r="U77" i="19"/>
  <c r="V77" i="19"/>
  <c r="W77" i="19"/>
  <c r="X77" i="19"/>
  <c r="Y77" i="19"/>
  <c r="Z77" i="19"/>
  <c r="AA77" i="19"/>
  <c r="AB77" i="19"/>
  <c r="AC77" i="19"/>
  <c r="AD77" i="19"/>
  <c r="AE77" i="19"/>
  <c r="AF77" i="19"/>
  <c r="AG77" i="19"/>
  <c r="AH77" i="19"/>
  <c r="AI77" i="19"/>
  <c r="AJ77" i="19"/>
  <c r="AK77" i="19"/>
  <c r="AL77" i="19"/>
  <c r="AM77" i="19"/>
  <c r="AN77" i="19"/>
  <c r="AO77" i="19"/>
  <c r="AP77" i="19"/>
  <c r="AQ77" i="19"/>
  <c r="AR77" i="19"/>
  <c r="AS77" i="19"/>
  <c r="AT77" i="19"/>
  <c r="AU77" i="19"/>
  <c r="AV77" i="19"/>
  <c r="AW77" i="19"/>
  <c r="AX77" i="19"/>
  <c r="AY77" i="19"/>
  <c r="AZ77" i="19"/>
  <c r="BA77" i="19"/>
  <c r="BB77" i="19"/>
  <c r="BC77" i="19"/>
  <c r="BD77" i="19"/>
  <c r="BE77" i="19"/>
  <c r="BF77" i="19"/>
  <c r="BG77" i="19"/>
  <c r="BH77" i="19"/>
  <c r="BI77" i="19"/>
  <c r="BJ77" i="19"/>
  <c r="BK77" i="19"/>
  <c r="BL77" i="19"/>
  <c r="BM77" i="19"/>
  <c r="BN77" i="19"/>
  <c r="BO77" i="19"/>
  <c r="BP77" i="19"/>
  <c r="BQ77" i="19"/>
  <c r="BR77" i="19"/>
  <c r="BS77" i="19"/>
  <c r="BT77" i="19"/>
  <c r="BU77" i="19"/>
  <c r="BV77" i="19"/>
  <c r="BW77" i="19"/>
  <c r="BX77" i="19"/>
  <c r="BY77" i="19"/>
  <c r="BZ77" i="19"/>
  <c r="CA77" i="19"/>
  <c r="CB77" i="19"/>
  <c r="CC77" i="19"/>
  <c r="CD77" i="19"/>
  <c r="CE77" i="19"/>
  <c r="CF77" i="19"/>
  <c r="CG77" i="19"/>
  <c r="CH77" i="19"/>
  <c r="CI77" i="19"/>
  <c r="CJ77" i="19"/>
  <c r="CK77" i="19"/>
  <c r="CL77" i="19"/>
  <c r="CM77" i="19"/>
  <c r="CN77" i="19"/>
  <c r="CO77" i="19"/>
  <c r="CP77" i="19"/>
  <c r="CQ77" i="19"/>
  <c r="CR77" i="19"/>
  <c r="CS77" i="19"/>
  <c r="CT77" i="19"/>
  <c r="F78" i="19"/>
  <c r="G78" i="19"/>
  <c r="H78" i="19"/>
  <c r="I78" i="19"/>
  <c r="J78" i="19"/>
  <c r="K78" i="19"/>
  <c r="L78" i="19"/>
  <c r="M78" i="19"/>
  <c r="N78" i="19"/>
  <c r="O78" i="19"/>
  <c r="P78" i="19"/>
  <c r="Q78" i="19"/>
  <c r="R78" i="19"/>
  <c r="S78" i="19"/>
  <c r="T78" i="19"/>
  <c r="U78" i="19"/>
  <c r="V78" i="19"/>
  <c r="W78" i="19"/>
  <c r="X78" i="19"/>
  <c r="Y78" i="19"/>
  <c r="Z78" i="19"/>
  <c r="AA78" i="19"/>
  <c r="AB78" i="19"/>
  <c r="AC78" i="19"/>
  <c r="AD78" i="19"/>
  <c r="AE78" i="19"/>
  <c r="AF78" i="19"/>
  <c r="AG78" i="19"/>
  <c r="AH78" i="19"/>
  <c r="AI78" i="19"/>
  <c r="AJ78" i="19"/>
  <c r="AK78" i="19"/>
  <c r="AL78" i="19"/>
  <c r="AM78" i="19"/>
  <c r="AN78" i="19"/>
  <c r="AO78" i="19"/>
  <c r="AP78" i="19"/>
  <c r="AQ78" i="19"/>
  <c r="AR78" i="19"/>
  <c r="AS78" i="19"/>
  <c r="AT78" i="19"/>
  <c r="AU78" i="19"/>
  <c r="AV78" i="19"/>
  <c r="AW78" i="19"/>
  <c r="AX78" i="19"/>
  <c r="AY78" i="19"/>
  <c r="AZ78" i="19"/>
  <c r="BA78" i="19"/>
  <c r="BB78" i="19"/>
  <c r="BC78" i="19"/>
  <c r="BD78" i="19"/>
  <c r="BE78" i="19"/>
  <c r="BF78" i="19"/>
  <c r="BG78" i="19"/>
  <c r="BH78" i="19"/>
  <c r="BI78" i="19"/>
  <c r="BJ78" i="19"/>
  <c r="BK78" i="19"/>
  <c r="BL78" i="19"/>
  <c r="BM78" i="19"/>
  <c r="BN78" i="19"/>
  <c r="BO78" i="19"/>
  <c r="BP78" i="19"/>
  <c r="BQ78" i="19"/>
  <c r="BR78" i="19"/>
  <c r="BS78" i="19"/>
  <c r="BT78" i="19"/>
  <c r="BU78" i="19"/>
  <c r="BV78" i="19"/>
  <c r="BW78" i="19"/>
  <c r="BX78" i="19"/>
  <c r="BY78" i="19"/>
  <c r="BZ78" i="19"/>
  <c r="CA78" i="19"/>
  <c r="CB78" i="19"/>
  <c r="CC78" i="19"/>
  <c r="CD78" i="19"/>
  <c r="CE78" i="19"/>
  <c r="CF78" i="19"/>
  <c r="CG78" i="19"/>
  <c r="CH78" i="19"/>
  <c r="CI78" i="19"/>
  <c r="CJ78" i="19"/>
  <c r="CK78" i="19"/>
  <c r="CL78" i="19"/>
  <c r="CM78" i="19"/>
  <c r="CN78" i="19"/>
  <c r="CO78" i="19"/>
  <c r="CP78" i="19"/>
  <c r="CQ78" i="19"/>
  <c r="CR78" i="19"/>
  <c r="CS78" i="19"/>
  <c r="CT78" i="19"/>
  <c r="E78" i="8"/>
  <c r="E78" i="10"/>
  <c r="E78" i="11"/>
  <c r="E78" i="12"/>
  <c r="E78" i="13"/>
  <c r="E78" i="14"/>
  <c r="E78" i="15"/>
  <c r="E78" i="16"/>
  <c r="E78" i="17"/>
  <c r="E78" i="18"/>
  <c r="E78" i="19"/>
  <c r="E77" i="8"/>
  <c r="E77" i="10"/>
  <c r="E77" i="11"/>
  <c r="E77" i="12"/>
  <c r="E77" i="13"/>
  <c r="E77" i="14"/>
  <c r="E77" i="15"/>
  <c r="E77" i="16"/>
  <c r="E77" i="17"/>
  <c r="E77" i="18"/>
  <c r="E77" i="19"/>
  <c r="E76" i="8"/>
  <c r="E76" i="10"/>
  <c r="E76" i="11"/>
  <c r="E76" i="12"/>
  <c r="E76" i="13"/>
  <c r="E76" i="14"/>
  <c r="E76" i="15"/>
  <c r="E76" i="16"/>
  <c r="E76" i="17"/>
  <c r="E76" i="18"/>
  <c r="E76" i="19"/>
  <c r="E75" i="8"/>
  <c r="E75" i="10"/>
  <c r="E75" i="11"/>
  <c r="E75" i="12"/>
  <c r="E75" i="13"/>
  <c r="E75" i="14"/>
  <c r="E75" i="15"/>
  <c r="E75" i="16"/>
  <c r="E75" i="17"/>
  <c r="E75" i="18"/>
  <c r="E75" i="19"/>
  <c r="E74" i="8"/>
  <c r="E74" i="10"/>
  <c r="E74" i="11"/>
  <c r="E74" i="12"/>
  <c r="E74" i="13"/>
  <c r="E74" i="14"/>
  <c r="E74" i="15"/>
  <c r="E74" i="16"/>
  <c r="E74" i="17"/>
  <c r="E74" i="18"/>
  <c r="E74" i="19"/>
  <c r="E73" i="8"/>
  <c r="E73" i="10"/>
  <c r="E73" i="11"/>
  <c r="E73" i="12"/>
  <c r="E73" i="13"/>
  <c r="E73" i="14"/>
  <c r="E73" i="15"/>
  <c r="E73" i="16"/>
  <c r="E73" i="17"/>
  <c r="E73" i="18"/>
  <c r="E73" i="19"/>
  <c r="E72" i="8"/>
  <c r="E72" i="10"/>
  <c r="E72" i="11"/>
  <c r="E72" i="12"/>
  <c r="E72" i="13"/>
  <c r="E72" i="14"/>
  <c r="E72" i="15"/>
  <c r="E72" i="16"/>
  <c r="E72" i="17"/>
  <c r="E72" i="18"/>
  <c r="E72" i="19"/>
  <c r="E71" i="8"/>
  <c r="E71" i="10"/>
  <c r="E71" i="11"/>
  <c r="E71" i="12"/>
  <c r="E71" i="13"/>
  <c r="E71" i="14"/>
  <c r="E71" i="15"/>
  <c r="E71" i="16"/>
  <c r="E71" i="17"/>
  <c r="E71" i="18"/>
  <c r="E71" i="19"/>
  <c r="BQ70" i="8" l="1"/>
  <c r="AK70" i="8"/>
  <c r="D42" i="20"/>
  <c r="F22" i="20"/>
  <c r="D22" i="20" s="1"/>
  <c r="D38" i="20"/>
  <c r="D36" i="20"/>
  <c r="H30" i="20"/>
  <c r="H29" i="20"/>
  <c r="H28" i="20" s="1"/>
  <c r="D24" i="20"/>
  <c r="G30" i="20"/>
  <c r="I34" i="20"/>
  <c r="J19" i="20"/>
  <c r="D21" i="20"/>
  <c r="K70" i="13"/>
  <c r="H34" i="20"/>
  <c r="H16" i="20"/>
  <c r="H70" i="10"/>
  <c r="CS70" i="8"/>
  <c r="CG70" i="8"/>
  <c r="CC70" i="8"/>
  <c r="BM70" i="8"/>
  <c r="BA70" i="8"/>
  <c r="AW70" i="8"/>
  <c r="AG70" i="8"/>
  <c r="U70" i="8"/>
  <c r="Q70" i="8"/>
  <c r="E17" i="20"/>
  <c r="D17" i="20" s="1"/>
  <c r="D20" i="20"/>
  <c r="E70" i="16"/>
  <c r="E70" i="12"/>
  <c r="BE70" i="18"/>
  <c r="BR70" i="18"/>
  <c r="AL70" i="18"/>
  <c r="F70" i="18"/>
  <c r="BV70" i="14"/>
  <c r="R70" i="14"/>
  <c r="CM70" i="13"/>
  <c r="CA70" i="13"/>
  <c r="BG70" i="13"/>
  <c r="AU70" i="13"/>
  <c r="AA70" i="13"/>
  <c r="O70" i="13"/>
  <c r="CK70" i="18"/>
  <c r="Y70" i="18"/>
  <c r="CH70" i="17"/>
  <c r="AL70" i="17"/>
  <c r="V70" i="17"/>
  <c r="CO70" i="14"/>
  <c r="BW70" i="13"/>
  <c r="AQ70" i="13"/>
  <c r="CB70" i="15"/>
  <c r="BL70" i="15"/>
  <c r="P70" i="15"/>
  <c r="F28" i="20"/>
  <c r="D40" i="20"/>
  <c r="G28" i="20"/>
  <c r="F16" i="20"/>
  <c r="I28" i="20"/>
  <c r="D30" i="20"/>
  <c r="D19" i="20"/>
  <c r="D50" i="20"/>
  <c r="D37" i="20"/>
  <c r="E28" i="20"/>
  <c r="D34" i="20"/>
  <c r="D18" i="20"/>
  <c r="D31" i="20"/>
  <c r="I16" i="20"/>
  <c r="BY70" i="15"/>
  <c r="BI70" i="15"/>
  <c r="AS70" i="15"/>
  <c r="AC70" i="15"/>
  <c r="M70" i="15"/>
  <c r="CJ70" i="15"/>
  <c r="AF70" i="15"/>
  <c r="H70" i="15"/>
  <c r="CM70" i="11"/>
  <c r="CI70" i="11"/>
  <c r="BS70" i="11"/>
  <c r="BG70" i="11"/>
  <c r="BC70" i="11"/>
  <c r="AM70" i="11"/>
  <c r="AA70" i="11"/>
  <c r="W70" i="11"/>
  <c r="G70" i="11"/>
  <c r="CJ70" i="19"/>
  <c r="G52" i="19" s="1"/>
  <c r="BX70" i="19"/>
  <c r="J46" i="19" s="1"/>
  <c r="BD70" i="19"/>
  <c r="H39" i="19" s="1"/>
  <c r="AR70" i="19"/>
  <c r="H35" i="19" s="1"/>
  <c r="AB70" i="19"/>
  <c r="L70" i="19"/>
  <c r="H21" i="19" s="1"/>
  <c r="BM70" i="19"/>
  <c r="G42" i="19" s="1"/>
  <c r="CT70" i="19"/>
  <c r="C62" i="19" s="1"/>
  <c r="CP70" i="19"/>
  <c r="CL70" i="19"/>
  <c r="H52" i="19" s="1"/>
  <c r="CH70" i="18"/>
  <c r="BB70" i="18"/>
  <c r="V70" i="18"/>
  <c r="CL70" i="14"/>
  <c r="BB70" i="14"/>
  <c r="AD70" i="14"/>
  <c r="CI70" i="13"/>
  <c r="CE70" i="13"/>
  <c r="BS70" i="13"/>
  <c r="BO70" i="13"/>
  <c r="BC70" i="13"/>
  <c r="AY70" i="13"/>
  <c r="AM70" i="13"/>
  <c r="AI70" i="13"/>
  <c r="W70" i="13"/>
  <c r="S70" i="13"/>
  <c r="G70" i="13"/>
  <c r="BW70" i="11"/>
  <c r="CT70" i="8"/>
  <c r="CP70" i="8"/>
  <c r="CL70" i="8"/>
  <c r="CH70" i="8"/>
  <c r="CD70" i="8"/>
  <c r="BZ70" i="8"/>
  <c r="BV70" i="8"/>
  <c r="BR70" i="8"/>
  <c r="BN70" i="8"/>
  <c r="BJ70" i="8"/>
  <c r="BF70" i="8"/>
  <c r="BB70" i="8"/>
  <c r="AX70" i="8"/>
  <c r="AT70" i="8"/>
  <c r="AP70" i="8"/>
  <c r="AL70" i="8"/>
  <c r="AH70" i="8"/>
  <c r="AD70" i="8"/>
  <c r="Z70" i="8"/>
  <c r="V70" i="8"/>
  <c r="R70" i="8"/>
  <c r="N70" i="8"/>
  <c r="J70" i="8"/>
  <c r="F70" i="8"/>
  <c r="CG70" i="15"/>
  <c r="BA70" i="15"/>
  <c r="U70" i="15"/>
  <c r="CR70" i="15"/>
  <c r="BD70" i="15"/>
  <c r="AN70" i="15"/>
  <c r="CQ70" i="19"/>
  <c r="C57" i="19" s="1"/>
  <c r="CF70" i="19"/>
  <c r="BL70" i="19"/>
  <c r="AV70" i="19"/>
  <c r="J36" i="19" s="1"/>
  <c r="J34" i="19" s="1"/>
  <c r="CS70" i="19"/>
  <c r="C61" i="19" s="1"/>
  <c r="CK70" i="19"/>
  <c r="H51" i="19" s="1"/>
  <c r="BU70" i="19"/>
  <c r="AO70" i="19"/>
  <c r="F36" i="19" s="1"/>
  <c r="I70" i="19"/>
  <c r="G20" i="19" s="1"/>
  <c r="CQ70" i="13"/>
  <c r="BK70" i="13"/>
  <c r="AE70" i="13"/>
  <c r="CO70" i="15"/>
  <c r="BQ70" i="15"/>
  <c r="AK70" i="15"/>
  <c r="BT70" i="15"/>
  <c r="AV70" i="15"/>
  <c r="X70" i="15"/>
  <c r="CB70" i="19"/>
  <c r="BP70" i="19"/>
  <c r="I41" i="19" s="1"/>
  <c r="AZ70" i="19"/>
  <c r="F39" i="19" s="1"/>
  <c r="CO70" i="19"/>
  <c r="J52" i="19" s="1"/>
  <c r="J50" i="19" s="1"/>
  <c r="CC70" i="19"/>
  <c r="BE70" i="19"/>
  <c r="AW70" i="19"/>
  <c r="E38" i="19" s="1"/>
  <c r="AG70" i="19"/>
  <c r="H32" i="19" s="1"/>
  <c r="Y70" i="19"/>
  <c r="Q70" i="19"/>
  <c r="E24" i="19" s="1"/>
  <c r="BU70" i="18"/>
  <c r="AO70" i="18"/>
  <c r="I70" i="18"/>
  <c r="CT70" i="14"/>
  <c r="CD70" i="14"/>
  <c r="AP70" i="14"/>
  <c r="AV70" i="14"/>
  <c r="CG70" i="14"/>
  <c r="BY70" i="14"/>
  <c r="BQ70" i="14"/>
  <c r="BM70" i="14"/>
  <c r="BT70" i="19"/>
  <c r="BH70" i="19"/>
  <c r="E41" i="19" s="1"/>
  <c r="AJ70" i="19"/>
  <c r="I33" i="19" s="1"/>
  <c r="T70" i="19"/>
  <c r="Q70" i="18"/>
  <c r="CS70" i="18"/>
  <c r="CC70" i="18"/>
  <c r="BM70" i="18"/>
  <c r="AW70" i="18"/>
  <c r="AG70" i="18"/>
  <c r="CP70" i="18"/>
  <c r="BZ70" i="18"/>
  <c r="CM70" i="17"/>
  <c r="CE70" i="17"/>
  <c r="BW70" i="17"/>
  <c r="BO70" i="17"/>
  <c r="BG70" i="17"/>
  <c r="AY70" i="17"/>
  <c r="AQ70" i="17"/>
  <c r="AI70" i="17"/>
  <c r="AA70" i="17"/>
  <c r="S70" i="17"/>
  <c r="K70" i="17"/>
  <c r="CP70" i="17"/>
  <c r="BZ70" i="17"/>
  <c r="BR70" i="17"/>
  <c r="BJ70" i="17"/>
  <c r="BB70" i="17"/>
  <c r="AT70" i="17"/>
  <c r="AD70" i="17"/>
  <c r="N70" i="17"/>
  <c r="F70" i="17"/>
  <c r="AQ70" i="11"/>
  <c r="K70" i="11"/>
  <c r="CS70" i="13"/>
  <c r="CO70" i="13"/>
  <c r="CK70" i="13"/>
  <c r="CG70" i="13"/>
  <c r="CC70" i="13"/>
  <c r="BY70" i="13"/>
  <c r="BU70" i="13"/>
  <c r="BQ70" i="13"/>
  <c r="BM70" i="13"/>
  <c r="BI70" i="13"/>
  <c r="BE70" i="13"/>
  <c r="BA70" i="13"/>
  <c r="AW70" i="13"/>
  <c r="AS70" i="13"/>
  <c r="AO70" i="13"/>
  <c r="AK70" i="13"/>
  <c r="AG70" i="13"/>
  <c r="AC70" i="13"/>
  <c r="Y70" i="13"/>
  <c r="U70" i="13"/>
  <c r="Q70" i="13"/>
  <c r="M70" i="13"/>
  <c r="I70" i="13"/>
  <c r="BJ70" i="18"/>
  <c r="AT70" i="18"/>
  <c r="AD70" i="18"/>
  <c r="N70" i="18"/>
  <c r="CM70" i="16"/>
  <c r="CE70" i="16"/>
  <c r="BW70" i="16"/>
  <c r="BO70" i="16"/>
  <c r="BG70" i="16"/>
  <c r="AY70" i="16"/>
  <c r="AQ70" i="16"/>
  <c r="AI70" i="16"/>
  <c r="AA70" i="16"/>
  <c r="S70" i="16"/>
  <c r="K70" i="16"/>
  <c r="CR70" i="16"/>
  <c r="CJ70" i="16"/>
  <c r="CB70" i="16"/>
  <c r="BT70" i="16"/>
  <c r="BL70" i="16"/>
  <c r="BD70" i="16"/>
  <c r="AV70" i="16"/>
  <c r="AN70" i="16"/>
  <c r="AF70" i="16"/>
  <c r="X70" i="16"/>
  <c r="P70" i="16"/>
  <c r="H70" i="16"/>
  <c r="CP70" i="14"/>
  <c r="CH70" i="14"/>
  <c r="BZ70" i="14"/>
  <c r="BR70" i="14"/>
  <c r="AH70" i="14"/>
  <c r="N70" i="14"/>
  <c r="BL70" i="14"/>
  <c r="BH70" i="14"/>
  <c r="CR70" i="13"/>
  <c r="CN70" i="13"/>
  <c r="CJ70" i="13"/>
  <c r="CF70" i="13"/>
  <c r="CB70" i="13"/>
  <c r="BX70" i="13"/>
  <c r="BT70" i="13"/>
  <c r="BP70" i="13"/>
  <c r="BL70" i="13"/>
  <c r="BH70" i="13"/>
  <c r="BD70" i="13"/>
  <c r="AZ70" i="13"/>
  <c r="AV70" i="13"/>
  <c r="AR70" i="13"/>
  <c r="AN70" i="13"/>
  <c r="AJ70" i="13"/>
  <c r="AF70" i="13"/>
  <c r="AB70" i="13"/>
  <c r="X70" i="13"/>
  <c r="T70" i="13"/>
  <c r="P70" i="13"/>
  <c r="L70" i="13"/>
  <c r="H70" i="13"/>
  <c r="CO70" i="8"/>
  <c r="CK70" i="8"/>
  <c r="BY70" i="8"/>
  <c r="BU70" i="8"/>
  <c r="BI70" i="8"/>
  <c r="BE70" i="8"/>
  <c r="AS70" i="8"/>
  <c r="AO70" i="8"/>
  <c r="AC70" i="8"/>
  <c r="Y70" i="8"/>
  <c r="M70" i="8"/>
  <c r="I70" i="8"/>
  <c r="CQ70" i="18"/>
  <c r="CM70" i="18"/>
  <c r="CI70" i="18"/>
  <c r="CE70" i="18"/>
  <c r="CA70" i="18"/>
  <c r="BW70" i="18"/>
  <c r="BS70" i="18"/>
  <c r="BO70" i="18"/>
  <c r="BK70" i="18"/>
  <c r="BG70" i="18"/>
  <c r="BC70" i="18"/>
  <c r="AY70" i="18"/>
  <c r="AU70" i="18"/>
  <c r="AQ70" i="18"/>
  <c r="AM70" i="18"/>
  <c r="AI70" i="18"/>
  <c r="AE70" i="18"/>
  <c r="AA70" i="18"/>
  <c r="W70" i="18"/>
  <c r="S70" i="18"/>
  <c r="O70" i="18"/>
  <c r="K70" i="18"/>
  <c r="G70" i="18"/>
  <c r="CG70" i="12"/>
  <c r="BQ70" i="12"/>
  <c r="R70" i="12"/>
  <c r="E70" i="15"/>
  <c r="E70" i="18"/>
  <c r="E70" i="14"/>
  <c r="E70" i="10"/>
  <c r="E70" i="19"/>
  <c r="E70" i="11"/>
  <c r="E70" i="17"/>
  <c r="E70" i="13"/>
  <c r="E70" i="8"/>
  <c r="CG70" i="19"/>
  <c r="BQ70" i="19"/>
  <c r="AK70" i="19"/>
  <c r="J33" i="19" s="1"/>
  <c r="J31" i="19" s="1"/>
  <c r="CD70" i="17"/>
  <c r="BN70" i="17"/>
  <c r="AX70" i="17"/>
  <c r="AH70" i="17"/>
  <c r="R70" i="17"/>
  <c r="CK70" i="16"/>
  <c r="BQ70" i="16"/>
  <c r="BE70" i="16"/>
  <c r="AW70" i="16"/>
  <c r="AO70" i="16"/>
  <c r="AK70" i="16"/>
  <c r="AG70" i="16"/>
  <c r="AC70" i="16"/>
  <c r="Y70" i="16"/>
  <c r="U70" i="16"/>
  <c r="Q70" i="16"/>
  <c r="M70" i="16"/>
  <c r="I70" i="16"/>
  <c r="CN70" i="15"/>
  <c r="CF70" i="15"/>
  <c r="BX70" i="15"/>
  <c r="BP70" i="15"/>
  <c r="BH70" i="15"/>
  <c r="AZ70" i="15"/>
  <c r="AR70" i="15"/>
  <c r="AJ70" i="15"/>
  <c r="AB70" i="15"/>
  <c r="T70" i="15"/>
  <c r="L70" i="15"/>
  <c r="CD70" i="19"/>
  <c r="J47" i="19" s="1"/>
  <c r="BV70" i="19"/>
  <c r="BN70" i="19"/>
  <c r="H41" i="19" s="1"/>
  <c r="BF70" i="19"/>
  <c r="I39" i="19" s="1"/>
  <c r="AX70" i="19"/>
  <c r="AP70" i="19"/>
  <c r="AH70" i="19"/>
  <c r="H33" i="19" s="1"/>
  <c r="Z70" i="19"/>
  <c r="J24" i="19" s="1"/>
  <c r="J22" i="19" s="1"/>
  <c r="N70" i="19"/>
  <c r="I21" i="19" s="1"/>
  <c r="J70" i="19"/>
  <c r="CI70" i="16"/>
  <c r="BS70" i="16"/>
  <c r="BC70" i="16"/>
  <c r="AU70" i="16"/>
  <c r="W70" i="16"/>
  <c r="O70" i="16"/>
  <c r="CF70" i="16"/>
  <c r="BH70" i="16"/>
  <c r="AR70" i="16"/>
  <c r="AB70" i="16"/>
  <c r="L70" i="16"/>
  <c r="CT70" i="16"/>
  <c r="CL70" i="16"/>
  <c r="CD70" i="16"/>
  <c r="BV70" i="16"/>
  <c r="BN70" i="16"/>
  <c r="BF70" i="16"/>
  <c r="AX70" i="16"/>
  <c r="AP70" i="16"/>
  <c r="AH70" i="16"/>
  <c r="Z70" i="16"/>
  <c r="R70" i="16"/>
  <c r="J70" i="16"/>
  <c r="CF70" i="12"/>
  <c r="BP70" i="12"/>
  <c r="CK70" i="12"/>
  <c r="AO70" i="12"/>
  <c r="Q70" i="12"/>
  <c r="CT70" i="12"/>
  <c r="CL70" i="12"/>
  <c r="CD70" i="12"/>
  <c r="BV70" i="12"/>
  <c r="BN70" i="12"/>
  <c r="BF70" i="12"/>
  <c r="AX70" i="12"/>
  <c r="AP70" i="12"/>
  <c r="AH70" i="12"/>
  <c r="Z70" i="12"/>
  <c r="J70" i="12"/>
  <c r="CQ70" i="12"/>
  <c r="CI70" i="12"/>
  <c r="CA70" i="12"/>
  <c r="BO70" i="12"/>
  <c r="BG70" i="12"/>
  <c r="BC70" i="12"/>
  <c r="AU70" i="12"/>
  <c r="AM70" i="12"/>
  <c r="AE70" i="12"/>
  <c r="W70" i="12"/>
  <c r="O70" i="12"/>
  <c r="G70" i="12"/>
  <c r="BI70" i="19"/>
  <c r="E42" i="19" s="1"/>
  <c r="AC70" i="19"/>
  <c r="F32" i="19" s="1"/>
  <c r="M70" i="19"/>
  <c r="I20" i="19" s="1"/>
  <c r="CT70" i="17"/>
  <c r="BV70" i="17"/>
  <c r="AP70" i="17"/>
  <c r="CS70" i="16"/>
  <c r="CG70" i="16"/>
  <c r="BY70" i="16"/>
  <c r="BM70" i="16"/>
  <c r="BA70" i="16"/>
  <c r="CR70" i="19"/>
  <c r="CN70" i="19"/>
  <c r="AN70" i="19"/>
  <c r="F35" i="19" s="1"/>
  <c r="AF70" i="19"/>
  <c r="G33" i="19" s="1"/>
  <c r="X70" i="19"/>
  <c r="I23" i="19" s="1"/>
  <c r="P70" i="19"/>
  <c r="H70" i="19"/>
  <c r="F21" i="19" s="1"/>
  <c r="CQ70" i="17"/>
  <c r="CI70" i="17"/>
  <c r="CA70" i="17"/>
  <c r="BS70" i="17"/>
  <c r="BK70" i="17"/>
  <c r="BC70" i="17"/>
  <c r="AU70" i="17"/>
  <c r="AM70" i="17"/>
  <c r="AE70" i="17"/>
  <c r="W70" i="17"/>
  <c r="O70" i="17"/>
  <c r="G70" i="17"/>
  <c r="CS70" i="15"/>
  <c r="CK70" i="15"/>
  <c r="CC70" i="15"/>
  <c r="BU70" i="15"/>
  <c r="BM70" i="15"/>
  <c r="BE70" i="15"/>
  <c r="AW70" i="15"/>
  <c r="AO70" i="15"/>
  <c r="AG70" i="15"/>
  <c r="Y70" i="15"/>
  <c r="Q70" i="15"/>
  <c r="I70" i="15"/>
  <c r="AL70" i="15"/>
  <c r="AH70" i="15"/>
  <c r="AD70" i="15"/>
  <c r="Z70" i="15"/>
  <c r="V70" i="15"/>
  <c r="R70" i="15"/>
  <c r="N70" i="15"/>
  <c r="J70" i="15"/>
  <c r="F70" i="15"/>
  <c r="CQ70" i="15"/>
  <c r="CM70" i="15"/>
  <c r="CI70" i="15"/>
  <c r="CE70" i="15"/>
  <c r="CA70" i="15"/>
  <c r="BW70" i="15"/>
  <c r="BS70" i="15"/>
  <c r="BO70" i="15"/>
  <c r="BK70" i="15"/>
  <c r="BG70" i="15"/>
  <c r="BC70" i="15"/>
  <c r="AY70" i="15"/>
  <c r="AU70" i="15"/>
  <c r="AQ70" i="15"/>
  <c r="AM70" i="15"/>
  <c r="AI70" i="15"/>
  <c r="AE70" i="15"/>
  <c r="AA70" i="15"/>
  <c r="W70" i="15"/>
  <c r="S70" i="15"/>
  <c r="O70" i="15"/>
  <c r="K70" i="15"/>
  <c r="G70" i="15"/>
  <c r="BN70" i="14"/>
  <c r="BJ70" i="14"/>
  <c r="AX70" i="14"/>
  <c r="AT70" i="14"/>
  <c r="AL70" i="14"/>
  <c r="Z70" i="14"/>
  <c r="V70" i="14"/>
  <c r="J70" i="14"/>
  <c r="F70" i="14"/>
  <c r="CH70" i="19"/>
  <c r="F52" i="19" s="1"/>
  <c r="BZ70" i="19"/>
  <c r="F47" i="19" s="1"/>
  <c r="BR70" i="19"/>
  <c r="J42" i="19" s="1"/>
  <c r="J40" i="19" s="1"/>
  <c r="BJ70" i="19"/>
  <c r="F41" i="19" s="1"/>
  <c r="BB70" i="19"/>
  <c r="G39" i="19" s="1"/>
  <c r="AT70" i="19"/>
  <c r="I35" i="19" s="1"/>
  <c r="AL70" i="19"/>
  <c r="E35" i="19" s="1"/>
  <c r="AD70" i="19"/>
  <c r="F33" i="19" s="1"/>
  <c r="V70" i="19"/>
  <c r="H23" i="19" s="1"/>
  <c r="R70" i="19"/>
  <c r="F23" i="19" s="1"/>
  <c r="F70" i="19"/>
  <c r="E21" i="19" s="1"/>
  <c r="CQ70" i="16"/>
  <c r="CA70" i="16"/>
  <c r="BK70" i="16"/>
  <c r="AM70" i="16"/>
  <c r="AE70" i="16"/>
  <c r="G70" i="16"/>
  <c r="CN70" i="16"/>
  <c r="BX70" i="16"/>
  <c r="BP70" i="16"/>
  <c r="AZ70" i="16"/>
  <c r="AJ70" i="16"/>
  <c r="T70" i="16"/>
  <c r="CP70" i="16"/>
  <c r="CH70" i="16"/>
  <c r="BZ70" i="16"/>
  <c r="BR70" i="16"/>
  <c r="BJ70" i="16"/>
  <c r="BB70" i="16"/>
  <c r="AT70" i="16"/>
  <c r="AL70" i="16"/>
  <c r="AD70" i="16"/>
  <c r="V70" i="16"/>
  <c r="N70" i="16"/>
  <c r="F70" i="16"/>
  <c r="CR70" i="12"/>
  <c r="CB70" i="12"/>
  <c r="BU70" i="12"/>
  <c r="AW70" i="12"/>
  <c r="I70" i="12"/>
  <c r="CP70" i="12"/>
  <c r="CH70" i="12"/>
  <c r="BZ70" i="12"/>
  <c r="BR70" i="12"/>
  <c r="BJ70" i="12"/>
  <c r="BB70" i="12"/>
  <c r="AT70" i="12"/>
  <c r="AL70" i="12"/>
  <c r="AD70" i="12"/>
  <c r="V70" i="12"/>
  <c r="N70" i="12"/>
  <c r="F70" i="12"/>
  <c r="CM70" i="12"/>
  <c r="CE70" i="12"/>
  <c r="BW70" i="12"/>
  <c r="BS70" i="12"/>
  <c r="BK70" i="12"/>
  <c r="AY70" i="12"/>
  <c r="AQ70" i="12"/>
  <c r="AI70" i="12"/>
  <c r="AA70" i="12"/>
  <c r="S70" i="12"/>
  <c r="K70" i="12"/>
  <c r="BY70" i="19"/>
  <c r="E47" i="19" s="1"/>
  <c r="BA70" i="19"/>
  <c r="G38" i="19" s="1"/>
  <c r="AS70" i="19"/>
  <c r="U70" i="19"/>
  <c r="G24" i="19" s="1"/>
  <c r="CL70" i="17"/>
  <c r="BF70" i="17"/>
  <c r="Z70" i="17"/>
  <c r="J70" i="17"/>
  <c r="CO70" i="16"/>
  <c r="CC70" i="16"/>
  <c r="BU70" i="16"/>
  <c r="BI70" i="16"/>
  <c r="AS70" i="16"/>
  <c r="CO70" i="18"/>
  <c r="CG70" i="18"/>
  <c r="BY70" i="18"/>
  <c r="BQ70" i="18"/>
  <c r="BI70" i="18"/>
  <c r="BA70" i="18"/>
  <c r="AS70" i="18"/>
  <c r="AK70" i="18"/>
  <c r="AC70" i="18"/>
  <c r="U70" i="18"/>
  <c r="M70" i="18"/>
  <c r="CT70" i="18"/>
  <c r="CL70" i="18"/>
  <c r="CD70" i="18"/>
  <c r="BV70" i="18"/>
  <c r="BN70" i="18"/>
  <c r="BF70" i="18"/>
  <c r="AX70" i="18"/>
  <c r="AP70" i="18"/>
  <c r="AH70" i="18"/>
  <c r="Z70" i="18"/>
  <c r="R70" i="18"/>
  <c r="J70" i="18"/>
  <c r="CR70" i="18"/>
  <c r="CN70" i="18"/>
  <c r="CJ70" i="18"/>
  <c r="CF70" i="18"/>
  <c r="CB70" i="18"/>
  <c r="BX70" i="18"/>
  <c r="BT70" i="18"/>
  <c r="BP70" i="18"/>
  <c r="BL70" i="18"/>
  <c r="BH70" i="18"/>
  <c r="BD70" i="18"/>
  <c r="AZ70" i="18"/>
  <c r="AV70" i="18"/>
  <c r="AR70" i="18"/>
  <c r="AN70" i="18"/>
  <c r="AJ70" i="18"/>
  <c r="AF70" i="18"/>
  <c r="AB70" i="18"/>
  <c r="X70" i="18"/>
  <c r="T70" i="18"/>
  <c r="P70" i="18"/>
  <c r="L70" i="18"/>
  <c r="H70" i="18"/>
  <c r="CS70" i="14"/>
  <c r="CK70" i="14"/>
  <c r="CC70" i="14"/>
  <c r="BU70" i="14"/>
  <c r="BI70" i="14"/>
  <c r="BE70" i="14"/>
  <c r="BA70" i="14"/>
  <c r="AW70" i="14"/>
  <c r="AS70" i="14"/>
  <c r="AO70" i="14"/>
  <c r="AK70" i="14"/>
  <c r="AG70" i="14"/>
  <c r="AC70" i="14"/>
  <c r="Y70" i="14"/>
  <c r="U70" i="14"/>
  <c r="Q70" i="14"/>
  <c r="M70" i="14"/>
  <c r="I70" i="14"/>
  <c r="CN70" i="12"/>
  <c r="CJ70" i="12"/>
  <c r="BX70" i="12"/>
  <c r="BT70" i="12"/>
  <c r="CS70" i="17"/>
  <c r="CO70" i="17"/>
  <c r="CK70" i="17"/>
  <c r="CG70" i="17"/>
  <c r="CC70" i="17"/>
  <c r="BY70" i="17"/>
  <c r="BU70" i="17"/>
  <c r="BQ70" i="17"/>
  <c r="BM70" i="17"/>
  <c r="BI70" i="17"/>
  <c r="BE70" i="17"/>
  <c r="BA70" i="17"/>
  <c r="AW70" i="17"/>
  <c r="AS70" i="17"/>
  <c r="AO70" i="17"/>
  <c r="AK70" i="17"/>
  <c r="AG70" i="17"/>
  <c r="AC70" i="17"/>
  <c r="Y70" i="17"/>
  <c r="U70" i="17"/>
  <c r="Q70" i="17"/>
  <c r="M70" i="17"/>
  <c r="I70" i="17"/>
  <c r="CT70" i="15"/>
  <c r="CP70" i="15"/>
  <c r="CL70" i="15"/>
  <c r="CH70" i="15"/>
  <c r="CD70" i="15"/>
  <c r="BZ70" i="15"/>
  <c r="BV70" i="15"/>
  <c r="BR70" i="15"/>
  <c r="BN70" i="15"/>
  <c r="BJ70" i="15"/>
  <c r="BF70" i="15"/>
  <c r="BB70" i="15"/>
  <c r="AX70" i="15"/>
  <c r="AT70" i="15"/>
  <c r="AP70" i="15"/>
  <c r="CQ70" i="14"/>
  <c r="CM70" i="14"/>
  <c r="CI70" i="14"/>
  <c r="CE70" i="14"/>
  <c r="CA70" i="14"/>
  <c r="BW70" i="14"/>
  <c r="BS70" i="14"/>
  <c r="CR70" i="14"/>
  <c r="CN70" i="14"/>
  <c r="CJ70" i="14"/>
  <c r="CF70" i="14"/>
  <c r="CB70" i="14"/>
  <c r="BX70" i="14"/>
  <c r="BT70" i="14"/>
  <c r="BP70" i="14"/>
  <c r="BD70" i="14"/>
  <c r="AZ70" i="14"/>
  <c r="AR70" i="14"/>
  <c r="AN70" i="14"/>
  <c r="AJ70" i="14"/>
  <c r="AF70" i="14"/>
  <c r="AB70" i="14"/>
  <c r="X70" i="14"/>
  <c r="T70" i="14"/>
  <c r="P70" i="14"/>
  <c r="L70" i="14"/>
  <c r="H70" i="14"/>
  <c r="CR70" i="10"/>
  <c r="CN70" i="10"/>
  <c r="CJ70" i="10"/>
  <c r="CF70" i="10"/>
  <c r="CB70" i="10"/>
  <c r="BX70" i="10"/>
  <c r="BT70" i="10"/>
  <c r="BP70" i="10"/>
  <c r="BL70" i="10"/>
  <c r="BH70" i="10"/>
  <c r="BD70" i="10"/>
  <c r="AZ70" i="10"/>
  <c r="AV70" i="10"/>
  <c r="AR70" i="10"/>
  <c r="AN70" i="10"/>
  <c r="AJ70" i="10"/>
  <c r="AF70" i="10"/>
  <c r="AB70" i="10"/>
  <c r="X70" i="10"/>
  <c r="T70" i="10"/>
  <c r="P70" i="10"/>
  <c r="L70" i="10"/>
  <c r="CQ70" i="10"/>
  <c r="CM70" i="10"/>
  <c r="CI70" i="10"/>
  <c r="CE70" i="10"/>
  <c r="CA70" i="10"/>
  <c r="BW70" i="10"/>
  <c r="BS70" i="10"/>
  <c r="BO70" i="10"/>
  <c r="BK70" i="10"/>
  <c r="BG70" i="10"/>
  <c r="BC70" i="10"/>
  <c r="AY70" i="10"/>
  <c r="AU70" i="10"/>
  <c r="AQ70" i="10"/>
  <c r="AM70" i="10"/>
  <c r="AI70" i="10"/>
  <c r="AE70" i="10"/>
  <c r="AA70" i="10"/>
  <c r="W70" i="10"/>
  <c r="S70" i="10"/>
  <c r="O70" i="10"/>
  <c r="K70" i="10"/>
  <c r="G70" i="10"/>
  <c r="CM70" i="19"/>
  <c r="I51" i="19" s="1"/>
  <c r="CI70" i="19"/>
  <c r="G51" i="19" s="1"/>
  <c r="CE70" i="19"/>
  <c r="E51" i="19" s="1"/>
  <c r="CA70" i="19"/>
  <c r="BW70" i="19"/>
  <c r="I46" i="19" s="1"/>
  <c r="BS70" i="19"/>
  <c r="E46" i="19" s="1"/>
  <c r="BO70" i="19"/>
  <c r="H42" i="19" s="1"/>
  <c r="BK70" i="19"/>
  <c r="BG70" i="19"/>
  <c r="J39" i="19" s="1"/>
  <c r="J37" i="19" s="1"/>
  <c r="BC70" i="19"/>
  <c r="H38" i="19" s="1"/>
  <c r="AY70" i="19"/>
  <c r="F38" i="19" s="1"/>
  <c r="AU70" i="19"/>
  <c r="AQ70" i="19"/>
  <c r="G36" i="19" s="1"/>
  <c r="AM70" i="19"/>
  <c r="E36" i="19" s="1"/>
  <c r="AI70" i="19"/>
  <c r="I32" i="19" s="1"/>
  <c r="AE70" i="19"/>
  <c r="G32" i="19" s="1"/>
  <c r="AA70" i="19"/>
  <c r="E32" i="19" s="1"/>
  <c r="W70" i="19"/>
  <c r="H24" i="19" s="1"/>
  <c r="S70" i="19"/>
  <c r="O70" i="19"/>
  <c r="K70" i="19"/>
  <c r="H20" i="19" s="1"/>
  <c r="G70" i="19"/>
  <c r="F20" i="19" s="1"/>
  <c r="CR70" i="17"/>
  <c r="CN70" i="17"/>
  <c r="CJ70" i="17"/>
  <c r="CF70" i="17"/>
  <c r="CB70" i="17"/>
  <c r="BX70" i="17"/>
  <c r="BT70" i="17"/>
  <c r="BP70" i="17"/>
  <c r="BL70" i="17"/>
  <c r="BH70" i="17"/>
  <c r="BD70" i="17"/>
  <c r="AZ70" i="17"/>
  <c r="AV70" i="17"/>
  <c r="AR70" i="17"/>
  <c r="AN70" i="17"/>
  <c r="AJ70" i="17"/>
  <c r="AF70" i="17"/>
  <c r="AB70" i="17"/>
  <c r="X70" i="17"/>
  <c r="T70" i="17"/>
  <c r="P70" i="17"/>
  <c r="L70" i="17"/>
  <c r="H70" i="17"/>
  <c r="BO70" i="14"/>
  <c r="BK70" i="14"/>
  <c r="BG70" i="14"/>
  <c r="BC70" i="14"/>
  <c r="AY70" i="14"/>
  <c r="AU70" i="14"/>
  <c r="AQ70" i="14"/>
  <c r="AM70" i="14"/>
  <c r="AI70" i="14"/>
  <c r="AE70" i="14"/>
  <c r="AA70" i="14"/>
  <c r="W70" i="14"/>
  <c r="S70" i="14"/>
  <c r="O70" i="14"/>
  <c r="K70" i="14"/>
  <c r="G70" i="14"/>
  <c r="CT70" i="13"/>
  <c r="CP70" i="13"/>
  <c r="CL70" i="13"/>
  <c r="CH70" i="13"/>
  <c r="CD70" i="13"/>
  <c r="BZ70" i="13"/>
  <c r="BV70" i="13"/>
  <c r="BR70" i="13"/>
  <c r="BN70" i="13"/>
  <c r="BJ70" i="13"/>
  <c r="BF70" i="13"/>
  <c r="BB70" i="13"/>
  <c r="AX70" i="13"/>
  <c r="AT70" i="13"/>
  <c r="AP70" i="13"/>
  <c r="AL70" i="13"/>
  <c r="AH70" i="13"/>
  <c r="AD70" i="13"/>
  <c r="Z70" i="13"/>
  <c r="V70" i="13"/>
  <c r="R70" i="13"/>
  <c r="N70" i="13"/>
  <c r="J70" i="13"/>
  <c r="F70" i="13"/>
  <c r="CS70" i="12"/>
  <c r="CO70" i="12"/>
  <c r="CC70" i="12"/>
  <c r="BY70" i="12"/>
  <c r="BM70" i="12"/>
  <c r="BE70" i="12"/>
  <c r="AG70" i="12"/>
  <c r="Y70" i="12"/>
  <c r="CQ70" i="11"/>
  <c r="CE70" i="11"/>
  <c r="CA70" i="11"/>
  <c r="BO70" i="11"/>
  <c r="BK70" i="11"/>
  <c r="AY70" i="11"/>
  <c r="AU70" i="11"/>
  <c r="AI70" i="11"/>
  <c r="AE70" i="11"/>
  <c r="S70" i="11"/>
  <c r="O70" i="11"/>
  <c r="CT70" i="11"/>
  <c r="CP70" i="11"/>
  <c r="CT70" i="10"/>
  <c r="CP70" i="10"/>
  <c r="CL70" i="10"/>
  <c r="CH70" i="10"/>
  <c r="CD70" i="10"/>
  <c r="BZ70" i="10"/>
  <c r="BV70" i="10"/>
  <c r="BR70" i="10"/>
  <c r="BN70" i="10"/>
  <c r="BJ70" i="10"/>
  <c r="BF70" i="10"/>
  <c r="BB70" i="10"/>
  <c r="AX70" i="10"/>
  <c r="AT70" i="10"/>
  <c r="AP70" i="10"/>
  <c r="AL70" i="10"/>
  <c r="AH70" i="10"/>
  <c r="AD70" i="10"/>
  <c r="Z70" i="10"/>
  <c r="V70" i="10"/>
  <c r="R70" i="10"/>
  <c r="N70" i="10"/>
  <c r="J70" i="10"/>
  <c r="F70" i="10"/>
  <c r="BI70" i="12"/>
  <c r="BA70" i="12"/>
  <c r="AS70" i="12"/>
  <c r="AK70" i="12"/>
  <c r="AC70" i="12"/>
  <c r="U70" i="12"/>
  <c r="M70" i="12"/>
  <c r="BL70" i="12"/>
  <c r="BH70" i="12"/>
  <c r="BD70" i="12"/>
  <c r="AZ70" i="12"/>
  <c r="AV70" i="12"/>
  <c r="AR70" i="12"/>
  <c r="AN70" i="12"/>
  <c r="AJ70" i="12"/>
  <c r="AF70" i="12"/>
  <c r="AB70" i="12"/>
  <c r="X70" i="12"/>
  <c r="T70" i="12"/>
  <c r="P70" i="12"/>
  <c r="L70" i="12"/>
  <c r="H70" i="12"/>
  <c r="CR70" i="11"/>
  <c r="CN70" i="11"/>
  <c r="CJ70" i="11"/>
  <c r="CF70" i="11"/>
  <c r="CB70" i="11"/>
  <c r="BX70" i="11"/>
  <c r="BT70" i="11"/>
  <c r="BP70" i="11"/>
  <c r="BL70" i="11"/>
  <c r="BH70" i="11"/>
  <c r="BD70" i="11"/>
  <c r="AZ70" i="11"/>
  <c r="AV70" i="11"/>
  <c r="AR70" i="11"/>
  <c r="AN70" i="11"/>
  <c r="AJ70" i="11"/>
  <c r="AF70" i="11"/>
  <c r="AB70" i="11"/>
  <c r="X70" i="11"/>
  <c r="T70" i="11"/>
  <c r="P70" i="11"/>
  <c r="L70" i="11"/>
  <c r="H70" i="11"/>
  <c r="CL70" i="11"/>
  <c r="CH70" i="11"/>
  <c r="CD70" i="11"/>
  <c r="BZ70" i="11"/>
  <c r="BV70" i="11"/>
  <c r="BR70" i="11"/>
  <c r="BN70" i="11"/>
  <c r="BJ70" i="11"/>
  <c r="BF70" i="11"/>
  <c r="BB70" i="11"/>
  <c r="AX70" i="11"/>
  <c r="AT70" i="11"/>
  <c r="AP70" i="11"/>
  <c r="AL70" i="11"/>
  <c r="AH70" i="11"/>
  <c r="AD70" i="11"/>
  <c r="Z70" i="11"/>
  <c r="V70" i="11"/>
  <c r="R70" i="11"/>
  <c r="N70" i="11"/>
  <c r="J70" i="11"/>
  <c r="F70" i="11"/>
  <c r="CS70" i="10"/>
  <c r="CO70" i="10"/>
  <c r="CK70" i="10"/>
  <c r="CG70" i="10"/>
  <c r="CC70" i="10"/>
  <c r="BY70" i="10"/>
  <c r="BU70" i="10"/>
  <c r="BQ70" i="10"/>
  <c r="BM70" i="10"/>
  <c r="BI70" i="10"/>
  <c r="BE70" i="10"/>
  <c r="BA70" i="10"/>
  <c r="AW70" i="10"/>
  <c r="AS70" i="10"/>
  <c r="AO70" i="10"/>
  <c r="AK70" i="10"/>
  <c r="AG70" i="10"/>
  <c r="AC70" i="10"/>
  <c r="Y70" i="10"/>
  <c r="U70" i="10"/>
  <c r="Q70" i="10"/>
  <c r="M70" i="10"/>
  <c r="I70" i="10"/>
  <c r="CR70" i="8"/>
  <c r="CN70" i="8"/>
  <c r="CJ70" i="8"/>
  <c r="CF70" i="8"/>
  <c r="CB70" i="8"/>
  <c r="BX70" i="8"/>
  <c r="BT70" i="8"/>
  <c r="BP70" i="8"/>
  <c r="BL70" i="8"/>
  <c r="BH70" i="8"/>
  <c r="BD70" i="8"/>
  <c r="AZ70" i="8"/>
  <c r="AV70" i="8"/>
  <c r="AR70" i="8"/>
  <c r="AN70" i="8"/>
  <c r="AJ70" i="8"/>
  <c r="AF70" i="8"/>
  <c r="AB70" i="8"/>
  <c r="X70" i="8"/>
  <c r="T70" i="8"/>
  <c r="P70" i="8"/>
  <c r="L70" i="8"/>
  <c r="H70" i="8"/>
  <c r="CS70" i="11"/>
  <c r="CO70" i="11"/>
  <c r="CK70" i="11"/>
  <c r="CG70" i="11"/>
  <c r="CC70" i="11"/>
  <c r="BY70" i="11"/>
  <c r="BU70" i="11"/>
  <c r="BQ70" i="11"/>
  <c r="BM70" i="11"/>
  <c r="BI70" i="11"/>
  <c r="BE70" i="11"/>
  <c r="BA70" i="11"/>
  <c r="AW70" i="11"/>
  <c r="AS70" i="11"/>
  <c r="AO70" i="11"/>
  <c r="AK70" i="11"/>
  <c r="AG70" i="11"/>
  <c r="AC70" i="11"/>
  <c r="Y70" i="11"/>
  <c r="U70" i="11"/>
  <c r="Q70" i="11"/>
  <c r="M70" i="11"/>
  <c r="I70" i="11"/>
  <c r="CQ70" i="8"/>
  <c r="CM70" i="8"/>
  <c r="CI70" i="8"/>
  <c r="CE70" i="8"/>
  <c r="CA70" i="8"/>
  <c r="BW70" i="8"/>
  <c r="BS70" i="8"/>
  <c r="BO70" i="8"/>
  <c r="BK70" i="8"/>
  <c r="BG70" i="8"/>
  <c r="BC70" i="8"/>
  <c r="AY70" i="8"/>
  <c r="AU70" i="8"/>
  <c r="AQ70" i="8"/>
  <c r="AM70" i="8"/>
  <c r="AI70" i="8"/>
  <c r="AE70" i="8"/>
  <c r="AA70" i="8"/>
  <c r="W70" i="8"/>
  <c r="S70" i="8"/>
  <c r="O70" i="8"/>
  <c r="K70" i="8"/>
  <c r="G70" i="8"/>
  <c r="C58" i="19"/>
  <c r="C56" i="19"/>
  <c r="I52" i="19"/>
  <c r="E52" i="19"/>
  <c r="I47" i="19"/>
  <c r="H47" i="19"/>
  <c r="G47" i="19"/>
  <c r="H46" i="19"/>
  <c r="F46" i="19"/>
  <c r="I42" i="19"/>
  <c r="G41" i="19"/>
  <c r="F42" i="19"/>
  <c r="I38" i="19"/>
  <c r="E39" i="19"/>
  <c r="I36" i="19"/>
  <c r="H36" i="19"/>
  <c r="G35" i="19"/>
  <c r="E33" i="19"/>
  <c r="I24" i="19"/>
  <c r="G23" i="19"/>
  <c r="F24" i="19"/>
  <c r="E23" i="19"/>
  <c r="J21" i="19"/>
  <c r="J19" i="19" s="1"/>
  <c r="G21" i="19"/>
  <c r="F51" i="19"/>
  <c r="G46" i="19"/>
  <c r="C8" i="19"/>
  <c r="D29" i="20" l="1"/>
  <c r="E16" i="20"/>
  <c r="D28" i="20"/>
  <c r="D16" i="20"/>
  <c r="I19" i="19"/>
  <c r="E22" i="19"/>
  <c r="I22" i="19"/>
  <c r="G19" i="19"/>
  <c r="G22" i="19"/>
  <c r="H50" i="19"/>
  <c r="H17" i="19"/>
  <c r="E34" i="19"/>
  <c r="I34" i="19"/>
  <c r="F40" i="19"/>
  <c r="F37" i="19"/>
  <c r="D41" i="19"/>
  <c r="D46" i="19"/>
  <c r="E31" i="19"/>
  <c r="I31" i="19"/>
  <c r="H29" i="19"/>
  <c r="D21" i="19"/>
  <c r="F19" i="19"/>
  <c r="F18" i="19"/>
  <c r="H18" i="19"/>
  <c r="F30" i="19"/>
  <c r="G31" i="19"/>
  <c r="G34" i="19"/>
  <c r="D39" i="19"/>
  <c r="D23" i="19"/>
  <c r="F31" i="19"/>
  <c r="D33" i="19"/>
  <c r="D35" i="19"/>
  <c r="H30" i="19"/>
  <c r="E37" i="19"/>
  <c r="H22" i="19"/>
  <c r="D24" i="19"/>
  <c r="H34" i="19"/>
  <c r="D36" i="19"/>
  <c r="F50" i="19"/>
  <c r="D52" i="19"/>
  <c r="F17" i="19"/>
  <c r="J18" i="19"/>
  <c r="J16" i="19" s="1"/>
  <c r="H19" i="19"/>
  <c r="F29" i="19"/>
  <c r="J30" i="19"/>
  <c r="J28" i="19" s="1"/>
  <c r="D32" i="19"/>
  <c r="H31" i="19"/>
  <c r="H37" i="19"/>
  <c r="H40" i="19"/>
  <c r="G17" i="19"/>
  <c r="I17" i="19"/>
  <c r="E18" i="19"/>
  <c r="G18" i="19"/>
  <c r="I18" i="19"/>
  <c r="E29" i="19"/>
  <c r="G29" i="19"/>
  <c r="I29" i="19"/>
  <c r="E30" i="19"/>
  <c r="G30" i="19"/>
  <c r="I30" i="19"/>
  <c r="D38" i="19"/>
  <c r="G37" i="19"/>
  <c r="I37" i="19"/>
  <c r="G40" i="19"/>
  <c r="I40" i="19"/>
  <c r="D47" i="19"/>
  <c r="G50" i="19"/>
  <c r="I50" i="19"/>
  <c r="F22" i="19"/>
  <c r="F34" i="19"/>
  <c r="D42" i="19"/>
  <c r="E40" i="19"/>
  <c r="D51" i="19"/>
  <c r="E50" i="19"/>
  <c r="C61" i="18"/>
  <c r="C58" i="18"/>
  <c r="I52" i="18"/>
  <c r="H52" i="18"/>
  <c r="G52" i="18"/>
  <c r="F52" i="18"/>
  <c r="F51" i="18"/>
  <c r="E52" i="18"/>
  <c r="J47" i="18"/>
  <c r="H47" i="18"/>
  <c r="F47" i="18"/>
  <c r="E47" i="18"/>
  <c r="J46" i="18"/>
  <c r="F46" i="18"/>
  <c r="J42" i="18"/>
  <c r="J40" i="18" s="1"/>
  <c r="I42" i="18"/>
  <c r="I41" i="18"/>
  <c r="H41" i="18"/>
  <c r="G41" i="18"/>
  <c r="F41" i="18"/>
  <c r="E42" i="18"/>
  <c r="E41" i="18"/>
  <c r="H39" i="18"/>
  <c r="G38" i="18"/>
  <c r="F39" i="18"/>
  <c r="J36" i="18"/>
  <c r="H36" i="18"/>
  <c r="H35" i="18"/>
  <c r="F35" i="18"/>
  <c r="J33" i="18"/>
  <c r="J31" i="18" s="1"/>
  <c r="I33" i="18"/>
  <c r="H33" i="18"/>
  <c r="G33" i="18"/>
  <c r="F33" i="18"/>
  <c r="F32" i="18"/>
  <c r="E33" i="18"/>
  <c r="J24" i="18"/>
  <c r="I23" i="18"/>
  <c r="H23" i="18"/>
  <c r="G24" i="18"/>
  <c r="G23" i="18"/>
  <c r="F23" i="18"/>
  <c r="I20" i="18"/>
  <c r="H21" i="18"/>
  <c r="F21" i="18"/>
  <c r="C62" i="18"/>
  <c r="C57" i="18"/>
  <c r="C56" i="18"/>
  <c r="J52" i="18"/>
  <c r="J50" i="18" s="1"/>
  <c r="I51" i="18"/>
  <c r="H51" i="18"/>
  <c r="G51" i="18"/>
  <c r="E51" i="18"/>
  <c r="I47" i="18"/>
  <c r="G47" i="18"/>
  <c r="I46" i="18"/>
  <c r="H46" i="18"/>
  <c r="G46" i="18"/>
  <c r="E46" i="18"/>
  <c r="H42" i="18"/>
  <c r="G42" i="18"/>
  <c r="F42" i="18"/>
  <c r="J39" i="18"/>
  <c r="J37" i="18" s="1"/>
  <c r="I39" i="18"/>
  <c r="G39" i="18"/>
  <c r="E39" i="18"/>
  <c r="I38" i="18"/>
  <c r="H38" i="18"/>
  <c r="F38" i="18"/>
  <c r="E38" i="18"/>
  <c r="I36" i="18"/>
  <c r="G36" i="18"/>
  <c r="F36" i="18"/>
  <c r="E36" i="18"/>
  <c r="I35" i="18"/>
  <c r="G35" i="18"/>
  <c r="E35" i="18"/>
  <c r="I32" i="18"/>
  <c r="H32" i="18"/>
  <c r="G32" i="18"/>
  <c r="E32" i="18"/>
  <c r="I24" i="18"/>
  <c r="H24" i="18"/>
  <c r="F24" i="18"/>
  <c r="E24" i="18"/>
  <c r="E23" i="18"/>
  <c r="J21" i="18"/>
  <c r="J19" i="18" s="1"/>
  <c r="I21" i="18"/>
  <c r="G21" i="18"/>
  <c r="E21" i="18"/>
  <c r="H20" i="18"/>
  <c r="G20" i="18"/>
  <c r="F20" i="18"/>
  <c r="C8" i="18"/>
  <c r="H31" i="18" l="1"/>
  <c r="G37" i="18"/>
  <c r="G19" i="18"/>
  <c r="G30" i="18"/>
  <c r="G18" i="18"/>
  <c r="I18" i="18"/>
  <c r="G22" i="18"/>
  <c r="G40" i="18"/>
  <c r="F34" i="18"/>
  <c r="G50" i="18"/>
  <c r="G31" i="18"/>
  <c r="E18" i="18"/>
  <c r="D52" i="18"/>
  <c r="H19" i="18"/>
  <c r="G34" i="18"/>
  <c r="D46" i="18"/>
  <c r="E29" i="18"/>
  <c r="H16" i="19"/>
  <c r="F16" i="19"/>
  <c r="H28" i="19"/>
  <c r="D31" i="19"/>
  <c r="D34" i="19"/>
  <c r="F28" i="19"/>
  <c r="D22" i="19"/>
  <c r="D18" i="19"/>
  <c r="D39" i="18"/>
  <c r="D41" i="18"/>
  <c r="I40" i="18"/>
  <c r="I22" i="18"/>
  <c r="D30" i="19"/>
  <c r="I29" i="18"/>
  <c r="F17" i="18"/>
  <c r="H17" i="18"/>
  <c r="J30" i="18"/>
  <c r="J28" i="18" s="1"/>
  <c r="I28" i="19"/>
  <c r="I16" i="19"/>
  <c r="D37" i="19"/>
  <c r="F18" i="18"/>
  <c r="H18" i="18"/>
  <c r="J18" i="18"/>
  <c r="J16" i="18" s="1"/>
  <c r="F30" i="18"/>
  <c r="H30" i="18"/>
  <c r="F29" i="18"/>
  <c r="H29" i="18"/>
  <c r="F37" i="18"/>
  <c r="H37" i="18"/>
  <c r="F40" i="18"/>
  <c r="H40" i="18"/>
  <c r="F50" i="18"/>
  <c r="H50" i="18"/>
  <c r="E28" i="19"/>
  <c r="D29" i="19"/>
  <c r="G17" i="18"/>
  <c r="G16" i="18" s="1"/>
  <c r="F19" i="18"/>
  <c r="D21" i="18"/>
  <c r="H22" i="18"/>
  <c r="D24" i="18"/>
  <c r="I31" i="18"/>
  <c r="J34" i="18"/>
  <c r="D36" i="18"/>
  <c r="I30" i="18"/>
  <c r="D38" i="18"/>
  <c r="I37" i="18"/>
  <c r="D42" i="18"/>
  <c r="D51" i="18"/>
  <c r="I50" i="18"/>
  <c r="D50" i="19"/>
  <c r="D40" i="19"/>
  <c r="G28" i="19"/>
  <c r="G16" i="19"/>
  <c r="I17" i="18"/>
  <c r="I19" i="18"/>
  <c r="F22" i="18"/>
  <c r="J22" i="18"/>
  <c r="G29" i="18"/>
  <c r="E30" i="18"/>
  <c r="F31" i="18"/>
  <c r="D33" i="18"/>
  <c r="H34" i="18"/>
  <c r="D35" i="18"/>
  <c r="E34" i="18"/>
  <c r="I34" i="18"/>
  <c r="D47" i="18"/>
  <c r="D23" i="18"/>
  <c r="E22" i="18"/>
  <c r="D32" i="18"/>
  <c r="E31" i="18"/>
  <c r="E37" i="18"/>
  <c r="E40" i="18"/>
  <c r="E50" i="18"/>
  <c r="C62" i="17"/>
  <c r="C58" i="17"/>
  <c r="C57" i="17"/>
  <c r="C56" i="17"/>
  <c r="I52" i="17"/>
  <c r="I51" i="17"/>
  <c r="H52" i="17"/>
  <c r="G51" i="17"/>
  <c r="F52" i="17"/>
  <c r="E52" i="17"/>
  <c r="E51" i="17"/>
  <c r="J47" i="17"/>
  <c r="H47" i="17"/>
  <c r="G47" i="17"/>
  <c r="F47" i="17"/>
  <c r="J46" i="17"/>
  <c r="I46" i="17"/>
  <c r="H46" i="17"/>
  <c r="E46" i="17"/>
  <c r="J42" i="17"/>
  <c r="J40" i="17" s="1"/>
  <c r="I41" i="17"/>
  <c r="H41" i="17"/>
  <c r="G41" i="17"/>
  <c r="F42" i="17"/>
  <c r="J39" i="17"/>
  <c r="J37" i="17" s="1"/>
  <c r="I39" i="17"/>
  <c r="H39" i="17"/>
  <c r="H38" i="17"/>
  <c r="G39" i="17"/>
  <c r="F39" i="17"/>
  <c r="F38" i="17"/>
  <c r="E39" i="17"/>
  <c r="J36" i="17"/>
  <c r="I36" i="17"/>
  <c r="I35" i="17"/>
  <c r="H35" i="17"/>
  <c r="G36" i="17"/>
  <c r="G35" i="17"/>
  <c r="F35" i="17"/>
  <c r="E36" i="17"/>
  <c r="E35" i="17"/>
  <c r="I33" i="17"/>
  <c r="H33" i="17"/>
  <c r="G33" i="17"/>
  <c r="G32" i="17"/>
  <c r="F33" i="17"/>
  <c r="E33" i="17"/>
  <c r="E32" i="17"/>
  <c r="J24" i="17"/>
  <c r="J22" i="17" s="1"/>
  <c r="I23" i="17"/>
  <c r="H24" i="17"/>
  <c r="H23" i="17"/>
  <c r="F24" i="17"/>
  <c r="F23" i="17"/>
  <c r="E23" i="17"/>
  <c r="J21" i="17"/>
  <c r="I21" i="17"/>
  <c r="H21" i="17"/>
  <c r="H20" i="17"/>
  <c r="G21" i="17"/>
  <c r="F21" i="17"/>
  <c r="F20" i="17"/>
  <c r="E21" i="17"/>
  <c r="C61" i="17"/>
  <c r="J52" i="17"/>
  <c r="J50" i="17" s="1"/>
  <c r="G52" i="17"/>
  <c r="H51" i="17"/>
  <c r="F51" i="17"/>
  <c r="I47" i="17"/>
  <c r="E47" i="17"/>
  <c r="G46" i="17"/>
  <c r="F46" i="17"/>
  <c r="I42" i="17"/>
  <c r="H42" i="17"/>
  <c r="G42" i="17"/>
  <c r="E42" i="17"/>
  <c r="F41" i="17"/>
  <c r="E41" i="17"/>
  <c r="I38" i="17"/>
  <c r="G38" i="17"/>
  <c r="E38" i="17"/>
  <c r="H36" i="17"/>
  <c r="F36" i="17"/>
  <c r="J33" i="17"/>
  <c r="J31" i="17" s="1"/>
  <c r="I32" i="17"/>
  <c r="H32" i="17"/>
  <c r="F32" i="17"/>
  <c r="I24" i="17"/>
  <c r="G24" i="17"/>
  <c r="E24" i="17"/>
  <c r="G23" i="17"/>
  <c r="I20" i="17"/>
  <c r="G20" i="17"/>
  <c r="C8" i="17"/>
  <c r="E40" i="17" l="1"/>
  <c r="I16" i="18"/>
  <c r="G28" i="18"/>
  <c r="I40" i="17"/>
  <c r="H50" i="17"/>
  <c r="E31" i="17"/>
  <c r="E22" i="17"/>
  <c r="I28" i="18"/>
  <c r="I17" i="17"/>
  <c r="F19" i="17"/>
  <c r="I22" i="17"/>
  <c r="H28" i="18"/>
  <c r="F22" i="17"/>
  <c r="F34" i="17"/>
  <c r="F40" i="17"/>
  <c r="D31" i="18"/>
  <c r="D30" i="18"/>
  <c r="F31" i="17"/>
  <c r="F50" i="17"/>
  <c r="D40" i="18"/>
  <c r="F28" i="18"/>
  <c r="H16" i="18"/>
  <c r="D22" i="18"/>
  <c r="F16" i="18"/>
  <c r="G22" i="17"/>
  <c r="D36" i="17"/>
  <c r="I18" i="17"/>
  <c r="F30" i="17"/>
  <c r="I37" i="17"/>
  <c r="H40" i="17"/>
  <c r="I31" i="17"/>
  <c r="D38" i="17"/>
  <c r="E18" i="17"/>
  <c r="H22" i="17"/>
  <c r="G34" i="17"/>
  <c r="D46" i="17"/>
  <c r="D28" i="19"/>
  <c r="G17" i="17"/>
  <c r="H18" i="17"/>
  <c r="F37" i="17"/>
  <c r="G50" i="17"/>
  <c r="D24" i="17"/>
  <c r="H37" i="17"/>
  <c r="I50" i="17"/>
  <c r="D50" i="18"/>
  <c r="D37" i="18"/>
  <c r="D18" i="18"/>
  <c r="E28" i="18"/>
  <c r="D34" i="18"/>
  <c r="D29" i="18"/>
  <c r="G18" i="17"/>
  <c r="D21" i="17"/>
  <c r="H30" i="17"/>
  <c r="H31" i="17"/>
  <c r="D35" i="17"/>
  <c r="E34" i="17"/>
  <c r="E29" i="17"/>
  <c r="I29" i="17"/>
  <c r="I34" i="17"/>
  <c r="D39" i="17"/>
  <c r="G30" i="17"/>
  <c r="F29" i="17"/>
  <c r="E37" i="17"/>
  <c r="G40" i="17"/>
  <c r="D52" i="17"/>
  <c r="H17" i="17"/>
  <c r="J18" i="17"/>
  <c r="J16" i="17" s="1"/>
  <c r="J19" i="17"/>
  <c r="G31" i="17"/>
  <c r="G29" i="17"/>
  <c r="E30" i="17"/>
  <c r="I30" i="17"/>
  <c r="D42" i="17"/>
  <c r="E50" i="17"/>
  <c r="D51" i="17"/>
  <c r="F17" i="17"/>
  <c r="H19" i="17"/>
  <c r="G19" i="17"/>
  <c r="G37" i="17"/>
  <c r="D47" i="17"/>
  <c r="F18" i="17"/>
  <c r="H29" i="17"/>
  <c r="J30" i="17"/>
  <c r="J28" i="17" s="1"/>
  <c r="J34" i="17"/>
  <c r="I19" i="17"/>
  <c r="D23" i="17"/>
  <c r="D32" i="17"/>
  <c r="D33" i="17"/>
  <c r="H34" i="17"/>
  <c r="D41" i="17"/>
  <c r="C62" i="16"/>
  <c r="C61" i="16"/>
  <c r="C57" i="16"/>
  <c r="C56" i="16"/>
  <c r="J52" i="16"/>
  <c r="J50" i="16" s="1"/>
  <c r="I51" i="16"/>
  <c r="H52" i="16"/>
  <c r="H51" i="16"/>
  <c r="G51" i="16"/>
  <c r="F52" i="16"/>
  <c r="F51" i="16"/>
  <c r="E51" i="16"/>
  <c r="J47" i="16"/>
  <c r="I47" i="16"/>
  <c r="H47" i="16"/>
  <c r="G47" i="16"/>
  <c r="F47" i="16"/>
  <c r="E47" i="16"/>
  <c r="H46" i="16"/>
  <c r="G46" i="16"/>
  <c r="E46" i="16"/>
  <c r="J42" i="16"/>
  <c r="J40" i="16" s="1"/>
  <c r="I42" i="16"/>
  <c r="H41" i="16"/>
  <c r="G42" i="16"/>
  <c r="F42" i="16"/>
  <c r="F41" i="16"/>
  <c r="J39" i="16"/>
  <c r="J37" i="16" s="1"/>
  <c r="I39" i="16"/>
  <c r="I38" i="16"/>
  <c r="H38" i="16"/>
  <c r="G39" i="16"/>
  <c r="F39" i="16"/>
  <c r="E39" i="16"/>
  <c r="E38" i="16"/>
  <c r="J36" i="16"/>
  <c r="I36" i="16"/>
  <c r="I35" i="16"/>
  <c r="H36" i="16"/>
  <c r="H35" i="16"/>
  <c r="G35" i="16"/>
  <c r="F36" i="16"/>
  <c r="E36" i="16"/>
  <c r="E35" i="16"/>
  <c r="J33" i="16"/>
  <c r="J31" i="16" s="1"/>
  <c r="I32" i="16"/>
  <c r="H33" i="16"/>
  <c r="G32" i="16"/>
  <c r="F33" i="16"/>
  <c r="F32" i="16"/>
  <c r="J24" i="16"/>
  <c r="J22" i="16" s="1"/>
  <c r="H24" i="16"/>
  <c r="H23" i="16"/>
  <c r="G24" i="16"/>
  <c r="F24" i="16"/>
  <c r="E24" i="16"/>
  <c r="J21" i="16"/>
  <c r="I21" i="16"/>
  <c r="I20" i="16"/>
  <c r="H20" i="16"/>
  <c r="G21" i="16"/>
  <c r="G20" i="16"/>
  <c r="F21" i="16"/>
  <c r="E21" i="16"/>
  <c r="C58" i="16"/>
  <c r="I52" i="16"/>
  <c r="G52" i="16"/>
  <c r="E52" i="16"/>
  <c r="J46" i="16"/>
  <c r="I46" i="16"/>
  <c r="F46" i="16"/>
  <c r="H42" i="16"/>
  <c r="E42" i="16"/>
  <c r="I41" i="16"/>
  <c r="G41" i="16"/>
  <c r="E41" i="16"/>
  <c r="H39" i="16"/>
  <c r="G38" i="16"/>
  <c r="F38" i="16"/>
  <c r="G36" i="16"/>
  <c r="F35" i="16"/>
  <c r="I33" i="16"/>
  <c r="G33" i="16"/>
  <c r="E33" i="16"/>
  <c r="H32" i="16"/>
  <c r="E32" i="16"/>
  <c r="I24" i="16"/>
  <c r="I23" i="16"/>
  <c r="G23" i="16"/>
  <c r="F23" i="16"/>
  <c r="E23" i="16"/>
  <c r="H21" i="16"/>
  <c r="F20" i="16"/>
  <c r="C8" i="16"/>
  <c r="C58" i="15"/>
  <c r="C57" i="15"/>
  <c r="I52" i="15"/>
  <c r="I51" i="15"/>
  <c r="G51" i="15"/>
  <c r="E52" i="15"/>
  <c r="E51" i="15"/>
  <c r="H47" i="15"/>
  <c r="G47" i="15"/>
  <c r="J46" i="15"/>
  <c r="F46" i="15"/>
  <c r="E46" i="15"/>
  <c r="I41" i="15"/>
  <c r="H42" i="15"/>
  <c r="G41" i="15"/>
  <c r="F42" i="15"/>
  <c r="J39" i="15"/>
  <c r="H39" i="15"/>
  <c r="H38" i="15"/>
  <c r="F38" i="15"/>
  <c r="E38" i="15"/>
  <c r="I36" i="15"/>
  <c r="G36" i="15"/>
  <c r="F36" i="15"/>
  <c r="F35" i="15"/>
  <c r="E36" i="15"/>
  <c r="I33" i="15"/>
  <c r="I32" i="15"/>
  <c r="H33" i="15"/>
  <c r="G33" i="15"/>
  <c r="G32" i="15"/>
  <c r="E32" i="15"/>
  <c r="J24" i="15"/>
  <c r="J22" i="15" s="1"/>
  <c r="H24" i="15"/>
  <c r="H23" i="15"/>
  <c r="G23" i="15"/>
  <c r="F24" i="15"/>
  <c r="E23" i="15"/>
  <c r="J21" i="15"/>
  <c r="J19" i="15" s="1"/>
  <c r="H21" i="15"/>
  <c r="H20" i="15"/>
  <c r="G20" i="15"/>
  <c r="F21" i="15"/>
  <c r="C62" i="15"/>
  <c r="C61" i="15"/>
  <c r="C56" i="15"/>
  <c r="J52" i="15"/>
  <c r="J50" i="15" s="1"/>
  <c r="H52" i="15"/>
  <c r="G52" i="15"/>
  <c r="F52" i="15"/>
  <c r="H51" i="15"/>
  <c r="F51" i="15"/>
  <c r="J47" i="15"/>
  <c r="I47" i="15"/>
  <c r="F47" i="15"/>
  <c r="E47" i="15"/>
  <c r="I46" i="15"/>
  <c r="H46" i="15"/>
  <c r="G46" i="15"/>
  <c r="J42" i="15"/>
  <c r="J40" i="15" s="1"/>
  <c r="I42" i="15"/>
  <c r="G42" i="15"/>
  <c r="E42" i="15"/>
  <c r="H41" i="15"/>
  <c r="F41" i="15"/>
  <c r="E41" i="15"/>
  <c r="I39" i="15"/>
  <c r="G39" i="15"/>
  <c r="F39" i="15"/>
  <c r="E39" i="15"/>
  <c r="I38" i="15"/>
  <c r="G38" i="15"/>
  <c r="G37" i="15" s="1"/>
  <c r="J36" i="15"/>
  <c r="J34" i="15" s="1"/>
  <c r="H36" i="15"/>
  <c r="I35" i="15"/>
  <c r="H35" i="15"/>
  <c r="G35" i="15"/>
  <c r="E35" i="15"/>
  <c r="J33" i="15"/>
  <c r="J31" i="15" s="1"/>
  <c r="F33" i="15"/>
  <c r="E33" i="15"/>
  <c r="H32" i="15"/>
  <c r="F32" i="15"/>
  <c r="I24" i="15"/>
  <c r="G24" i="15"/>
  <c r="E24" i="15"/>
  <c r="I23" i="15"/>
  <c r="F23" i="15"/>
  <c r="I21" i="15"/>
  <c r="G21" i="15"/>
  <c r="E21" i="15"/>
  <c r="I20" i="15"/>
  <c r="F20" i="15"/>
  <c r="C8" i="15"/>
  <c r="C58" i="14"/>
  <c r="C57" i="14"/>
  <c r="I52" i="14"/>
  <c r="I51" i="14"/>
  <c r="H52" i="14"/>
  <c r="H51" i="14"/>
  <c r="G52" i="14"/>
  <c r="F52" i="14"/>
  <c r="E52" i="14"/>
  <c r="J47" i="14"/>
  <c r="I47" i="14"/>
  <c r="H47" i="14"/>
  <c r="F47" i="14"/>
  <c r="J46" i="14"/>
  <c r="F46" i="14"/>
  <c r="J42" i="14"/>
  <c r="J40" i="14" s="1"/>
  <c r="I42" i="14"/>
  <c r="H41" i="14"/>
  <c r="G42" i="14"/>
  <c r="F41" i="14"/>
  <c r="I39" i="14"/>
  <c r="H39" i="14"/>
  <c r="H38" i="14"/>
  <c r="G39" i="14"/>
  <c r="F39" i="14"/>
  <c r="J36" i="14"/>
  <c r="J34" i="14" s="1"/>
  <c r="I36" i="14"/>
  <c r="I35" i="14"/>
  <c r="H35" i="14"/>
  <c r="G36" i="14"/>
  <c r="G35" i="14"/>
  <c r="F35" i="14"/>
  <c r="E36" i="14"/>
  <c r="I33" i="14"/>
  <c r="I32" i="14"/>
  <c r="H33" i="14"/>
  <c r="G33" i="14"/>
  <c r="G32" i="14"/>
  <c r="F33" i="14"/>
  <c r="E33" i="14"/>
  <c r="E32" i="14"/>
  <c r="J24" i="14"/>
  <c r="J22" i="14" s="1"/>
  <c r="H24" i="14"/>
  <c r="H23" i="14"/>
  <c r="G24" i="14"/>
  <c r="G23" i="14"/>
  <c r="F24" i="14"/>
  <c r="F23" i="14"/>
  <c r="E23" i="14"/>
  <c r="J21" i="14"/>
  <c r="J19" i="14" s="1"/>
  <c r="H21" i="14"/>
  <c r="G21" i="14"/>
  <c r="F21" i="14"/>
  <c r="E21" i="14"/>
  <c r="C62" i="14"/>
  <c r="C61" i="14"/>
  <c r="C56" i="14"/>
  <c r="J52" i="14"/>
  <c r="J50" i="14" s="1"/>
  <c r="G51" i="14"/>
  <c r="F51" i="14"/>
  <c r="E51" i="14"/>
  <c r="G47" i="14"/>
  <c r="E47" i="14"/>
  <c r="I46" i="14"/>
  <c r="H46" i="14"/>
  <c r="G46" i="14"/>
  <c r="E46" i="14"/>
  <c r="H42" i="14"/>
  <c r="F42" i="14"/>
  <c r="E42" i="14"/>
  <c r="I41" i="14"/>
  <c r="G41" i="14"/>
  <c r="E41" i="14"/>
  <c r="J39" i="14"/>
  <c r="J37" i="14" s="1"/>
  <c r="E39" i="14"/>
  <c r="I38" i="14"/>
  <c r="G38" i="14"/>
  <c r="F38" i="14"/>
  <c r="E38" i="14"/>
  <c r="H36" i="14"/>
  <c r="F36" i="14"/>
  <c r="E35" i="14"/>
  <c r="J33" i="14"/>
  <c r="H32" i="14"/>
  <c r="F32" i="14"/>
  <c r="I24" i="14"/>
  <c r="E24" i="14"/>
  <c r="I23" i="14"/>
  <c r="I21" i="14"/>
  <c r="I20" i="14"/>
  <c r="H20" i="14"/>
  <c r="G20" i="14"/>
  <c r="F20" i="14"/>
  <c r="C8" i="14"/>
  <c r="C61" i="13"/>
  <c r="C58" i="13"/>
  <c r="C57" i="13"/>
  <c r="C56" i="13"/>
  <c r="J52" i="13"/>
  <c r="J50" i="13" s="1"/>
  <c r="I52" i="13"/>
  <c r="I51" i="13"/>
  <c r="H51" i="13"/>
  <c r="G51" i="13"/>
  <c r="F52" i="13"/>
  <c r="E52" i="13"/>
  <c r="E51" i="13"/>
  <c r="H47" i="13"/>
  <c r="G47" i="13"/>
  <c r="J46" i="13"/>
  <c r="F46" i="13"/>
  <c r="E46" i="13"/>
  <c r="I41" i="13"/>
  <c r="H42" i="13"/>
  <c r="G41" i="13"/>
  <c r="F42" i="13"/>
  <c r="E41" i="13"/>
  <c r="J39" i="13"/>
  <c r="J37" i="13" s="1"/>
  <c r="H39" i="13"/>
  <c r="H38" i="13"/>
  <c r="G38" i="13"/>
  <c r="F39" i="13"/>
  <c r="F38" i="13"/>
  <c r="E38" i="13"/>
  <c r="J36" i="13"/>
  <c r="I36" i="13"/>
  <c r="H36" i="13"/>
  <c r="H35" i="13"/>
  <c r="G36" i="13"/>
  <c r="F35" i="13"/>
  <c r="E36" i="13"/>
  <c r="I33" i="13"/>
  <c r="I32" i="13"/>
  <c r="G33" i="13"/>
  <c r="G32" i="13"/>
  <c r="F32" i="13"/>
  <c r="E33" i="13"/>
  <c r="E32" i="13"/>
  <c r="I24" i="13"/>
  <c r="I23" i="13"/>
  <c r="G23" i="13"/>
  <c r="F24" i="13"/>
  <c r="E24" i="13"/>
  <c r="E23" i="13"/>
  <c r="J21" i="13"/>
  <c r="J19" i="13" s="1"/>
  <c r="H21" i="13"/>
  <c r="H20" i="13"/>
  <c r="G20" i="13"/>
  <c r="F21" i="13"/>
  <c r="C62" i="13"/>
  <c r="H52" i="13"/>
  <c r="G52" i="13"/>
  <c r="F51" i="13"/>
  <c r="J47" i="13"/>
  <c r="I47" i="13"/>
  <c r="F47" i="13"/>
  <c r="E47" i="13"/>
  <c r="I46" i="13"/>
  <c r="H46" i="13"/>
  <c r="G46" i="13"/>
  <c r="J42" i="13"/>
  <c r="J40" i="13" s="1"/>
  <c r="I42" i="13"/>
  <c r="G42" i="13"/>
  <c r="E42" i="13"/>
  <c r="H41" i="13"/>
  <c r="F41" i="13"/>
  <c r="I39" i="13"/>
  <c r="G39" i="13"/>
  <c r="E39" i="13"/>
  <c r="I38" i="13"/>
  <c r="F36" i="13"/>
  <c r="I35" i="13"/>
  <c r="G35" i="13"/>
  <c r="E35" i="13"/>
  <c r="J33" i="13"/>
  <c r="J31" i="13" s="1"/>
  <c r="H33" i="13"/>
  <c r="F33" i="13"/>
  <c r="H32" i="13"/>
  <c r="J24" i="13"/>
  <c r="J22" i="13" s="1"/>
  <c r="H24" i="13"/>
  <c r="G24" i="13"/>
  <c r="H23" i="13"/>
  <c r="F23" i="13"/>
  <c r="I21" i="13"/>
  <c r="G21" i="13"/>
  <c r="E21" i="13"/>
  <c r="I20" i="13"/>
  <c r="F20" i="13"/>
  <c r="C8" i="13"/>
  <c r="C57" i="12"/>
  <c r="C56" i="12"/>
  <c r="I52" i="12"/>
  <c r="I51" i="12"/>
  <c r="H52" i="12"/>
  <c r="G52" i="12"/>
  <c r="G51" i="12"/>
  <c r="F52" i="12"/>
  <c r="E52" i="12"/>
  <c r="E51" i="12"/>
  <c r="J47" i="12"/>
  <c r="G47" i="12"/>
  <c r="E47" i="12"/>
  <c r="I46" i="12"/>
  <c r="H46" i="12"/>
  <c r="G46" i="12"/>
  <c r="E46" i="12"/>
  <c r="J42" i="12"/>
  <c r="J40" i="12" s="1"/>
  <c r="I42" i="12"/>
  <c r="H41" i="12"/>
  <c r="F42" i="12"/>
  <c r="E42" i="12"/>
  <c r="J39" i="12"/>
  <c r="J37" i="12" s="1"/>
  <c r="I39" i="12"/>
  <c r="H38" i="12"/>
  <c r="G39" i="12"/>
  <c r="E39" i="12"/>
  <c r="I36" i="12"/>
  <c r="H35" i="12"/>
  <c r="G36" i="12"/>
  <c r="E36" i="12"/>
  <c r="I32" i="12"/>
  <c r="G33" i="12"/>
  <c r="G32" i="12"/>
  <c r="F32" i="12"/>
  <c r="E33" i="12"/>
  <c r="E32" i="12"/>
  <c r="I24" i="12"/>
  <c r="I23" i="12"/>
  <c r="G24" i="12"/>
  <c r="G23" i="12"/>
  <c r="F24" i="12"/>
  <c r="E24" i="12"/>
  <c r="E23" i="12"/>
  <c r="J21" i="12"/>
  <c r="I20" i="12"/>
  <c r="H21" i="12"/>
  <c r="H20" i="12"/>
  <c r="G21" i="12"/>
  <c r="C62" i="12"/>
  <c r="C61" i="12"/>
  <c r="C58" i="12"/>
  <c r="J52" i="12"/>
  <c r="J50" i="12" s="1"/>
  <c r="H51" i="12"/>
  <c r="F51" i="12"/>
  <c r="I47" i="12"/>
  <c r="H47" i="12"/>
  <c r="F47" i="12"/>
  <c r="J46" i="12"/>
  <c r="F46" i="12"/>
  <c r="H42" i="12"/>
  <c r="G42" i="12"/>
  <c r="I41" i="12"/>
  <c r="G41" i="12"/>
  <c r="F41" i="12"/>
  <c r="E41" i="12"/>
  <c r="H39" i="12"/>
  <c r="F39" i="12"/>
  <c r="I38" i="12"/>
  <c r="G38" i="12"/>
  <c r="F38" i="12"/>
  <c r="E38" i="12"/>
  <c r="J36" i="12"/>
  <c r="J34" i="12" s="1"/>
  <c r="H36" i="12"/>
  <c r="F36" i="12"/>
  <c r="I35" i="12"/>
  <c r="G35" i="12"/>
  <c r="F35" i="12"/>
  <c r="E35" i="12"/>
  <c r="J33" i="12"/>
  <c r="J31" i="12" s="1"/>
  <c r="I33" i="12"/>
  <c r="H33" i="12"/>
  <c r="F33" i="12"/>
  <c r="H32" i="12"/>
  <c r="J24" i="12"/>
  <c r="J22" i="12" s="1"/>
  <c r="H24" i="12"/>
  <c r="H23" i="12"/>
  <c r="F23" i="12"/>
  <c r="I21" i="12"/>
  <c r="F21" i="12"/>
  <c r="E21" i="12"/>
  <c r="G20" i="12"/>
  <c r="F20" i="12"/>
  <c r="C8" i="12"/>
  <c r="C62" i="11"/>
  <c r="C61" i="11"/>
  <c r="C58" i="11"/>
  <c r="C57" i="11"/>
  <c r="C56" i="11"/>
  <c r="J52" i="11"/>
  <c r="J50" i="11" s="1"/>
  <c r="I52" i="11"/>
  <c r="I51" i="11"/>
  <c r="H51" i="11"/>
  <c r="G51" i="11"/>
  <c r="F52" i="11"/>
  <c r="E52" i="11"/>
  <c r="E51" i="11"/>
  <c r="J47" i="11"/>
  <c r="I47" i="11"/>
  <c r="H47" i="11"/>
  <c r="G47" i="11"/>
  <c r="E47" i="11"/>
  <c r="J46" i="11"/>
  <c r="I46" i="11"/>
  <c r="E46" i="11"/>
  <c r="I41" i="11"/>
  <c r="H42" i="11"/>
  <c r="G42" i="11"/>
  <c r="G41" i="11"/>
  <c r="F42" i="11"/>
  <c r="E41" i="11"/>
  <c r="J39" i="11"/>
  <c r="J37" i="11" s="1"/>
  <c r="I39" i="11"/>
  <c r="I38" i="11"/>
  <c r="H39" i="11"/>
  <c r="H38" i="11"/>
  <c r="G38" i="11"/>
  <c r="F39" i="11"/>
  <c r="F38" i="11"/>
  <c r="E38" i="11"/>
  <c r="J36" i="11"/>
  <c r="J34" i="11" s="1"/>
  <c r="I35" i="11"/>
  <c r="H36" i="11"/>
  <c r="H35" i="11"/>
  <c r="G36" i="11"/>
  <c r="G35" i="11"/>
  <c r="E36" i="11"/>
  <c r="E35" i="11"/>
  <c r="I32" i="11"/>
  <c r="H33" i="11"/>
  <c r="G33" i="11"/>
  <c r="G32" i="11"/>
  <c r="F33" i="11"/>
  <c r="E32" i="11"/>
  <c r="I23" i="11"/>
  <c r="H24" i="11"/>
  <c r="H23" i="11"/>
  <c r="G24" i="11"/>
  <c r="F24" i="11"/>
  <c r="E23" i="11"/>
  <c r="J21" i="11"/>
  <c r="J19" i="11" s="1"/>
  <c r="I20" i="11"/>
  <c r="H20" i="11"/>
  <c r="G20" i="11"/>
  <c r="F21" i="11"/>
  <c r="F20" i="11"/>
  <c r="E21" i="11"/>
  <c r="H52" i="11"/>
  <c r="G52" i="11"/>
  <c r="F51" i="11"/>
  <c r="F47" i="11"/>
  <c r="H46" i="11"/>
  <c r="G46" i="11"/>
  <c r="F46" i="11"/>
  <c r="J42" i="11"/>
  <c r="J40" i="11" s="1"/>
  <c r="I42" i="11"/>
  <c r="E42" i="11"/>
  <c r="H41" i="11"/>
  <c r="F41" i="11"/>
  <c r="G39" i="11"/>
  <c r="E39" i="11"/>
  <c r="I36" i="11"/>
  <c r="F36" i="11"/>
  <c r="F35" i="11"/>
  <c r="J33" i="11"/>
  <c r="J31" i="11" s="1"/>
  <c r="I33" i="11"/>
  <c r="E33" i="11"/>
  <c r="H32" i="11"/>
  <c r="F32" i="11"/>
  <c r="J24" i="11"/>
  <c r="J22" i="11" s="1"/>
  <c r="I24" i="11"/>
  <c r="E24" i="11"/>
  <c r="G23" i="11"/>
  <c r="F23" i="11"/>
  <c r="I21" i="11"/>
  <c r="H21" i="11"/>
  <c r="G21" i="11"/>
  <c r="C8" i="11"/>
  <c r="C61" i="10"/>
  <c r="C57" i="10"/>
  <c r="C56" i="10"/>
  <c r="J52" i="10"/>
  <c r="J50" i="10" s="1"/>
  <c r="I51" i="10"/>
  <c r="H52" i="10"/>
  <c r="G51" i="10"/>
  <c r="F52" i="10"/>
  <c r="F51" i="10"/>
  <c r="E51" i="10"/>
  <c r="J47" i="10"/>
  <c r="I47" i="10"/>
  <c r="G47" i="10"/>
  <c r="E47" i="10"/>
  <c r="I46" i="10"/>
  <c r="H46" i="10"/>
  <c r="G46" i="10"/>
  <c r="E46" i="10"/>
  <c r="J42" i="10"/>
  <c r="J40" i="10" s="1"/>
  <c r="I42" i="10"/>
  <c r="H41" i="10"/>
  <c r="F42" i="10"/>
  <c r="E42" i="10"/>
  <c r="J39" i="10"/>
  <c r="J37" i="10" s="1"/>
  <c r="I39" i="10"/>
  <c r="H39" i="10"/>
  <c r="H38" i="10"/>
  <c r="G39" i="10"/>
  <c r="F38" i="10"/>
  <c r="E39" i="10"/>
  <c r="I36" i="10"/>
  <c r="I35" i="10"/>
  <c r="G36" i="10"/>
  <c r="G35" i="10"/>
  <c r="E36" i="10"/>
  <c r="J33" i="10"/>
  <c r="I33" i="10"/>
  <c r="I32" i="10"/>
  <c r="G33" i="10"/>
  <c r="G32" i="10"/>
  <c r="E33" i="10"/>
  <c r="E32" i="10"/>
  <c r="I24" i="10"/>
  <c r="I23" i="10"/>
  <c r="G23" i="10"/>
  <c r="F24" i="10"/>
  <c r="E24" i="10"/>
  <c r="E23" i="10"/>
  <c r="J21" i="10"/>
  <c r="I20" i="10"/>
  <c r="H21" i="10"/>
  <c r="H20" i="10"/>
  <c r="G21" i="10"/>
  <c r="G20" i="10"/>
  <c r="C62" i="10"/>
  <c r="C58" i="10"/>
  <c r="I52" i="10"/>
  <c r="G52" i="10"/>
  <c r="E52" i="10"/>
  <c r="H51" i="10"/>
  <c r="H47" i="10"/>
  <c r="F47" i="10"/>
  <c r="J46" i="10"/>
  <c r="F46" i="10"/>
  <c r="H42" i="10"/>
  <c r="G42" i="10"/>
  <c r="I41" i="10"/>
  <c r="G41" i="10"/>
  <c r="F41" i="10"/>
  <c r="E41" i="10"/>
  <c r="F39" i="10"/>
  <c r="I38" i="10"/>
  <c r="G38" i="10"/>
  <c r="E38" i="10"/>
  <c r="J36" i="10"/>
  <c r="J34" i="10" s="1"/>
  <c r="H36" i="10"/>
  <c r="F36" i="10"/>
  <c r="H35" i="10"/>
  <c r="F35" i="10"/>
  <c r="E35" i="10"/>
  <c r="H33" i="10"/>
  <c r="F33" i="10"/>
  <c r="H32" i="10"/>
  <c r="F32" i="10"/>
  <c r="J24" i="10"/>
  <c r="J22" i="10" s="1"/>
  <c r="H24" i="10"/>
  <c r="G24" i="10"/>
  <c r="H23" i="10"/>
  <c r="F23" i="10"/>
  <c r="I21" i="10"/>
  <c r="F21" i="10"/>
  <c r="E21" i="10"/>
  <c r="F20" i="10"/>
  <c r="C8" i="10"/>
  <c r="I51" i="8"/>
  <c r="H51" i="8"/>
  <c r="G51" i="8"/>
  <c r="H42" i="8"/>
  <c r="H38" i="8"/>
  <c r="H32" i="8"/>
  <c r="H24" i="8"/>
  <c r="I20" i="8"/>
  <c r="F51" i="8"/>
  <c r="F47" i="8"/>
  <c r="E47" i="8"/>
  <c r="H41" i="8"/>
  <c r="H39" i="8"/>
  <c r="H36" i="8"/>
  <c r="H35" i="8"/>
  <c r="H33" i="8"/>
  <c r="H23" i="8"/>
  <c r="I21" i="8"/>
  <c r="C8" i="8"/>
  <c r="C62" i="8"/>
  <c r="C61" i="8"/>
  <c r="C58" i="8"/>
  <c r="C57" i="8"/>
  <c r="C56" i="8"/>
  <c r="J52" i="8"/>
  <c r="J50" i="8" s="1"/>
  <c r="I52" i="8"/>
  <c r="H52" i="8"/>
  <c r="G52" i="8"/>
  <c r="F52" i="8"/>
  <c r="E52" i="8"/>
  <c r="E51" i="8"/>
  <c r="J47" i="8"/>
  <c r="I47" i="8"/>
  <c r="H47" i="8"/>
  <c r="G47" i="8"/>
  <c r="J46" i="8"/>
  <c r="I46" i="8"/>
  <c r="H46" i="8"/>
  <c r="G46" i="8"/>
  <c r="F46" i="8"/>
  <c r="E46" i="8"/>
  <c r="J42" i="8"/>
  <c r="J40" i="8" s="1"/>
  <c r="I42" i="8"/>
  <c r="I41" i="8"/>
  <c r="G42" i="8"/>
  <c r="G41" i="8"/>
  <c r="F42" i="8"/>
  <c r="F41" i="8"/>
  <c r="E42" i="8"/>
  <c r="E41" i="8"/>
  <c r="J39" i="8"/>
  <c r="J37" i="8" s="1"/>
  <c r="I39" i="8"/>
  <c r="I38" i="8"/>
  <c r="G39" i="8"/>
  <c r="G38" i="8"/>
  <c r="F39" i="8"/>
  <c r="F38" i="8"/>
  <c r="E39" i="8"/>
  <c r="E38" i="8"/>
  <c r="J36" i="8"/>
  <c r="J34" i="8" s="1"/>
  <c r="I36" i="8"/>
  <c r="I35" i="8"/>
  <c r="G36" i="8"/>
  <c r="G35" i="8"/>
  <c r="F36" i="8"/>
  <c r="F35" i="8"/>
  <c r="E36" i="8"/>
  <c r="E35" i="8"/>
  <c r="J33" i="8"/>
  <c r="I33" i="8"/>
  <c r="I32" i="8"/>
  <c r="G33" i="8"/>
  <c r="G32" i="8"/>
  <c r="F33" i="8"/>
  <c r="F32" i="8"/>
  <c r="E33" i="8"/>
  <c r="E32" i="8"/>
  <c r="J24" i="8"/>
  <c r="I24" i="8"/>
  <c r="I23" i="8"/>
  <c r="G24" i="8"/>
  <c r="G23" i="8"/>
  <c r="F24" i="8"/>
  <c r="F23" i="8"/>
  <c r="E24" i="8"/>
  <c r="E23" i="8"/>
  <c r="J21" i="8"/>
  <c r="J19" i="8" s="1"/>
  <c r="H21" i="8"/>
  <c r="H20" i="8"/>
  <c r="G21" i="8"/>
  <c r="G20" i="8"/>
  <c r="F21" i="8"/>
  <c r="F20" i="8"/>
  <c r="E21" i="8"/>
  <c r="G18" i="14" l="1"/>
  <c r="F28" i="17"/>
  <c r="I19" i="13"/>
  <c r="H40" i="12"/>
  <c r="H17" i="8"/>
  <c r="F19" i="12"/>
  <c r="I37" i="13"/>
  <c r="E40" i="16"/>
  <c r="I18" i="15"/>
  <c r="I22" i="15"/>
  <c r="G19" i="15"/>
  <c r="I16" i="17"/>
  <c r="H40" i="10"/>
  <c r="F37" i="15"/>
  <c r="E18" i="11"/>
  <c r="I17" i="15"/>
  <c r="F19" i="15"/>
  <c r="G22" i="15"/>
  <c r="I40" i="15"/>
  <c r="J30" i="10"/>
  <c r="J28" i="10" s="1"/>
  <c r="J31" i="10"/>
  <c r="F19" i="10"/>
  <c r="I22" i="10"/>
  <c r="G40" i="12"/>
  <c r="H50" i="12"/>
  <c r="H22" i="10"/>
  <c r="F31" i="11"/>
  <c r="H22" i="12"/>
  <c r="H40" i="15"/>
  <c r="E37" i="15"/>
  <c r="E34" i="12"/>
  <c r="H31" i="10"/>
  <c r="G40" i="10"/>
  <c r="F37" i="12"/>
  <c r="E31" i="16"/>
  <c r="H50" i="8"/>
  <c r="F18" i="11"/>
  <c r="H22" i="15"/>
  <c r="I40" i="16"/>
  <c r="F50" i="16"/>
  <c r="H50" i="16"/>
  <c r="J19" i="12"/>
  <c r="J18" i="12"/>
  <c r="J16" i="12" s="1"/>
  <c r="I17" i="11"/>
  <c r="E37" i="10"/>
  <c r="D36" i="10"/>
  <c r="I34" i="12"/>
  <c r="E37" i="12"/>
  <c r="H19" i="12"/>
  <c r="G37" i="14"/>
  <c r="G40" i="14"/>
  <c r="E22" i="16"/>
  <c r="G19" i="10"/>
  <c r="I40" i="10"/>
  <c r="I40" i="12"/>
  <c r="G22" i="14"/>
  <c r="I40" i="14"/>
  <c r="H31" i="15"/>
  <c r="H37" i="12"/>
  <c r="F50" i="8"/>
  <c r="G37" i="10"/>
  <c r="G22" i="12"/>
  <c r="G50" i="14"/>
  <c r="G18" i="15"/>
  <c r="I31" i="15"/>
  <c r="F34" i="15"/>
  <c r="E50" i="15"/>
  <c r="D42" i="8"/>
  <c r="G18" i="10"/>
  <c r="F37" i="13"/>
  <c r="H34" i="14"/>
  <c r="F18" i="10"/>
  <c r="I17" i="12"/>
  <c r="F50" i="14"/>
  <c r="F30" i="13"/>
  <c r="F18" i="8"/>
  <c r="F22" i="8"/>
  <c r="G31" i="8"/>
  <c r="G34" i="8"/>
  <c r="F37" i="8"/>
  <c r="I37" i="8"/>
  <c r="F40" i="8"/>
  <c r="E50" i="8"/>
  <c r="F22" i="13"/>
  <c r="F18" i="13"/>
  <c r="G31" i="13"/>
  <c r="H34" i="13"/>
  <c r="E30" i="14"/>
  <c r="F34" i="14"/>
  <c r="D47" i="14"/>
  <c r="E22" i="8"/>
  <c r="E34" i="8"/>
  <c r="I34" i="8"/>
  <c r="E40" i="8"/>
  <c r="G40" i="8"/>
  <c r="D46" i="8"/>
  <c r="H17" i="13"/>
  <c r="F31" i="14"/>
  <c r="I29" i="15"/>
  <c r="I17" i="10"/>
  <c r="F22" i="12"/>
  <c r="E30" i="12"/>
  <c r="G18" i="13"/>
  <c r="I31" i="13"/>
  <c r="I50" i="13"/>
  <c r="G34" i="11"/>
  <c r="F18" i="12"/>
  <c r="I22" i="12"/>
  <c r="D24" i="12"/>
  <c r="H29" i="12"/>
  <c r="J30" i="12"/>
  <c r="J28" i="12" s="1"/>
  <c r="I37" i="12"/>
  <c r="E31" i="12"/>
  <c r="F40" i="12"/>
  <c r="D38" i="13"/>
  <c r="E37" i="14"/>
  <c r="E40" i="14"/>
  <c r="G30" i="15"/>
  <c r="D46" i="15"/>
  <c r="D47" i="15"/>
  <c r="F40" i="15"/>
  <c r="I31" i="10"/>
  <c r="H17" i="11"/>
  <c r="G17" i="12"/>
  <c r="I18" i="12"/>
  <c r="I16" i="12" s="1"/>
  <c r="D36" i="15"/>
  <c r="D38" i="8"/>
  <c r="F30" i="11"/>
  <c r="E18" i="14"/>
  <c r="D33" i="13"/>
  <c r="G50" i="11"/>
  <c r="H18" i="13"/>
  <c r="D47" i="13"/>
  <c r="H50" i="13"/>
  <c r="I22" i="13"/>
  <c r="G34" i="15"/>
  <c r="D38" i="15"/>
  <c r="J18" i="13"/>
  <c r="J16" i="13" s="1"/>
  <c r="H19" i="13"/>
  <c r="F22" i="10"/>
  <c r="H17" i="10"/>
  <c r="I34" i="10"/>
  <c r="D23" i="11"/>
  <c r="H30" i="11"/>
  <c r="F19" i="14"/>
  <c r="D23" i="14"/>
  <c r="F22" i="14"/>
  <c r="E31" i="14"/>
  <c r="I34" i="14"/>
  <c r="I17" i="16"/>
  <c r="F31" i="16"/>
  <c r="H28" i="17"/>
  <c r="D50" i="17"/>
  <c r="G28" i="17"/>
  <c r="E31" i="15"/>
  <c r="D52" i="8"/>
  <c r="D38" i="11"/>
  <c r="D35" i="13"/>
  <c r="J18" i="15"/>
  <c r="J16" i="15" s="1"/>
  <c r="I30" i="13"/>
  <c r="F29" i="10"/>
  <c r="F30" i="10"/>
  <c r="D42" i="10"/>
  <c r="D24" i="11"/>
  <c r="E29" i="11"/>
  <c r="D36" i="11"/>
  <c r="H40" i="11"/>
  <c r="H22" i="11"/>
  <c r="F37" i="11"/>
  <c r="E50" i="11"/>
  <c r="D52" i="13"/>
  <c r="I22" i="14"/>
  <c r="E29" i="13"/>
  <c r="I19" i="15"/>
  <c r="I22" i="16"/>
  <c r="D41" i="11"/>
  <c r="D52" i="10"/>
  <c r="D32" i="10"/>
  <c r="F34" i="11"/>
  <c r="H50" i="11"/>
  <c r="G30" i="13"/>
  <c r="F40" i="13"/>
  <c r="E34" i="14"/>
  <c r="D51" i="14"/>
  <c r="I34" i="13"/>
  <c r="I17" i="13"/>
  <c r="D35" i="8"/>
  <c r="F34" i="10"/>
  <c r="F17" i="10"/>
  <c r="E29" i="10"/>
  <c r="H29" i="11"/>
  <c r="I30" i="11"/>
  <c r="F40" i="11"/>
  <c r="I40" i="11"/>
  <c r="D47" i="11"/>
  <c r="I19" i="12"/>
  <c r="E29" i="12"/>
  <c r="D47" i="12"/>
  <c r="E50" i="12"/>
  <c r="G22" i="13"/>
  <c r="F29" i="13"/>
  <c r="F34" i="13"/>
  <c r="D39" i="13"/>
  <c r="F17" i="15"/>
  <c r="G31" i="15"/>
  <c r="H37" i="15"/>
  <c r="D40" i="17"/>
  <c r="E30" i="13"/>
  <c r="I19" i="10"/>
  <c r="G34" i="10"/>
  <c r="F30" i="15"/>
  <c r="D35" i="14"/>
  <c r="G29" i="14"/>
  <c r="D32" i="13"/>
  <c r="G40" i="11"/>
  <c r="D33" i="12"/>
  <c r="G34" i="12"/>
  <c r="H30" i="12"/>
  <c r="I29" i="13"/>
  <c r="H22" i="14"/>
  <c r="G17" i="15"/>
  <c r="E22" i="15"/>
  <c r="E18" i="8"/>
  <c r="D21" i="8"/>
  <c r="I22" i="8"/>
  <c r="I17" i="8"/>
  <c r="E30" i="8"/>
  <c r="E31" i="8"/>
  <c r="G37" i="12"/>
  <c r="D38" i="12"/>
  <c r="I29" i="12"/>
  <c r="I17" i="14"/>
  <c r="I19" i="14"/>
  <c r="H18" i="15"/>
  <c r="H19" i="15"/>
  <c r="I37" i="15"/>
  <c r="I30" i="15"/>
  <c r="E34" i="13"/>
  <c r="D51" i="12"/>
  <c r="G18" i="11"/>
  <c r="G19" i="11"/>
  <c r="F31" i="12"/>
  <c r="G29" i="13"/>
  <c r="J30" i="13"/>
  <c r="J28" i="13" s="1"/>
  <c r="J34" i="13"/>
  <c r="D41" i="13"/>
  <c r="D51" i="13"/>
  <c r="E50" i="13"/>
  <c r="D24" i="14"/>
  <c r="E22" i="14"/>
  <c r="G31" i="14"/>
  <c r="D32" i="14"/>
  <c r="H16" i="17"/>
  <c r="E40" i="13"/>
  <c r="D23" i="13"/>
  <c r="E31" i="13"/>
  <c r="D36" i="13"/>
  <c r="D36" i="12"/>
  <c r="F30" i="12"/>
  <c r="D33" i="8"/>
  <c r="D24" i="10"/>
  <c r="G29" i="10"/>
  <c r="D47" i="8"/>
  <c r="H34" i="10"/>
  <c r="H29" i="10"/>
  <c r="H31" i="11"/>
  <c r="D39" i="11"/>
  <c r="E40" i="11"/>
  <c r="D42" i="11"/>
  <c r="F19" i="11"/>
  <c r="F17" i="11"/>
  <c r="G31" i="11"/>
  <c r="D33" i="11"/>
  <c r="I31" i="11"/>
  <c r="H34" i="11"/>
  <c r="H31" i="13"/>
  <c r="H29" i="13"/>
  <c r="G34" i="13"/>
  <c r="H40" i="13"/>
  <c r="F50" i="13"/>
  <c r="I29" i="14"/>
  <c r="I30" i="14"/>
  <c r="F29" i="15"/>
  <c r="D32" i="15"/>
  <c r="H34" i="15"/>
  <c r="H29" i="15"/>
  <c r="D51" i="15"/>
  <c r="D31" i="17"/>
  <c r="I18" i="10"/>
  <c r="D41" i="12"/>
  <c r="D42" i="12"/>
  <c r="H17" i="12"/>
  <c r="G31" i="12"/>
  <c r="G29" i="12"/>
  <c r="E18" i="13"/>
  <c r="D21" i="13"/>
  <c r="D24" i="13"/>
  <c r="E22" i="13"/>
  <c r="H17" i="14"/>
  <c r="H19" i="14"/>
  <c r="I18" i="14"/>
  <c r="H50" i="14"/>
  <c r="D42" i="15"/>
  <c r="F22" i="15"/>
  <c r="F18" i="15"/>
  <c r="H34" i="8"/>
  <c r="F50" i="10"/>
  <c r="H18" i="11"/>
  <c r="G22" i="11"/>
  <c r="E30" i="11"/>
  <c r="J30" i="11"/>
  <c r="J28" i="11" s="1"/>
  <c r="I34" i="11"/>
  <c r="D39" i="12"/>
  <c r="F50" i="12"/>
  <c r="D21" i="14"/>
  <c r="E29" i="14"/>
  <c r="I31" i="14"/>
  <c r="F37" i="14"/>
  <c r="F22" i="16"/>
  <c r="D22" i="17"/>
  <c r="H19" i="8"/>
  <c r="I18" i="8"/>
  <c r="I16" i="8" s="1"/>
  <c r="F31" i="8"/>
  <c r="G29" i="8"/>
  <c r="I31" i="8"/>
  <c r="G37" i="8"/>
  <c r="D51" i="8"/>
  <c r="H30" i="10"/>
  <c r="G37" i="11"/>
  <c r="F50" i="11"/>
  <c r="I50" i="11"/>
  <c r="I31" i="12"/>
  <c r="D46" i="13"/>
  <c r="F29" i="14"/>
  <c r="D46" i="14"/>
  <c r="F50" i="15"/>
  <c r="F19" i="16"/>
  <c r="F34" i="16"/>
  <c r="F40" i="16"/>
  <c r="D28" i="18"/>
  <c r="D23" i="10"/>
  <c r="D41" i="10"/>
  <c r="D23" i="12"/>
  <c r="D32" i="12"/>
  <c r="D52" i="12"/>
  <c r="H22" i="13"/>
  <c r="G40" i="13"/>
  <c r="F18" i="14"/>
  <c r="G50" i="15"/>
  <c r="I50" i="8"/>
  <c r="I30" i="10"/>
  <c r="D42" i="14"/>
  <c r="H18" i="14"/>
  <c r="D33" i="15"/>
  <c r="D35" i="15"/>
  <c r="I50" i="15"/>
  <c r="D36" i="16"/>
  <c r="F17" i="8"/>
  <c r="I30" i="8"/>
  <c r="J30" i="8"/>
  <c r="J28" i="8" s="1"/>
  <c r="F30" i="8"/>
  <c r="G17" i="10"/>
  <c r="G22" i="10"/>
  <c r="F31" i="10"/>
  <c r="I37" i="10"/>
  <c r="D39" i="10"/>
  <c r="D46" i="10"/>
  <c r="D47" i="10"/>
  <c r="H50" i="10"/>
  <c r="G17" i="11"/>
  <c r="D46" i="11"/>
  <c r="E34" i="11"/>
  <c r="E37" i="11"/>
  <c r="I37" i="11"/>
  <c r="G18" i="12"/>
  <c r="G30" i="12"/>
  <c r="E40" i="12"/>
  <c r="I18" i="13"/>
  <c r="I16" i="13" s="1"/>
  <c r="F31" i="13"/>
  <c r="H30" i="13"/>
  <c r="G37" i="13"/>
  <c r="E37" i="13"/>
  <c r="D42" i="13"/>
  <c r="D52" i="14"/>
  <c r="F17" i="14"/>
  <c r="H30" i="15"/>
  <c r="H50" i="15"/>
  <c r="H17" i="15"/>
  <c r="D24" i="15"/>
  <c r="G29" i="15"/>
  <c r="E34" i="15"/>
  <c r="I34" i="15"/>
  <c r="J30" i="15"/>
  <c r="J28" i="15" s="1"/>
  <c r="I31" i="16"/>
  <c r="D38" i="16"/>
  <c r="G16" i="17"/>
  <c r="G18" i="8"/>
  <c r="D36" i="8"/>
  <c r="G30" i="8"/>
  <c r="E29" i="8"/>
  <c r="D39" i="8"/>
  <c r="I19" i="8"/>
  <c r="H29" i="8"/>
  <c r="H37" i="8"/>
  <c r="H40" i="8"/>
  <c r="G50" i="8"/>
  <c r="E40" i="10"/>
  <c r="H37" i="10"/>
  <c r="F40" i="10"/>
  <c r="E50" i="10"/>
  <c r="I22" i="11"/>
  <c r="D32" i="11"/>
  <c r="G30" i="11"/>
  <c r="H37" i="11"/>
  <c r="F17" i="12"/>
  <c r="E22" i="12"/>
  <c r="H18" i="12"/>
  <c r="H34" i="12"/>
  <c r="D46" i="12"/>
  <c r="I40" i="13"/>
  <c r="G50" i="13"/>
  <c r="D36" i="14"/>
  <c r="G34" i="14"/>
  <c r="I37" i="14"/>
  <c r="H30" i="14"/>
  <c r="D23" i="15"/>
  <c r="D39" i="15"/>
  <c r="G40" i="15"/>
  <c r="I18" i="16"/>
  <c r="F30" i="16"/>
  <c r="I37" i="16"/>
  <c r="H40" i="16"/>
  <c r="G22" i="8"/>
  <c r="D23" i="8"/>
  <c r="E37" i="8"/>
  <c r="H22" i="8"/>
  <c r="H18" i="8"/>
  <c r="D21" i="10"/>
  <c r="E18" i="10"/>
  <c r="D35" i="10"/>
  <c r="E34" i="10"/>
  <c r="G50" i="10"/>
  <c r="J18" i="11"/>
  <c r="J16" i="11" s="1"/>
  <c r="E22" i="11"/>
  <c r="I29" i="11"/>
  <c r="H31" i="12"/>
  <c r="F34" i="12"/>
  <c r="F29" i="12"/>
  <c r="H40" i="14"/>
  <c r="D41" i="14"/>
  <c r="D41" i="15"/>
  <c r="E40" i="15"/>
  <c r="E30" i="15"/>
  <c r="E29" i="15"/>
  <c r="J37" i="15"/>
  <c r="E50" i="14"/>
  <c r="D33" i="14"/>
  <c r="I30" i="12"/>
  <c r="E31" i="11"/>
  <c r="G29" i="11"/>
  <c r="H19" i="11"/>
  <c r="F29" i="11"/>
  <c r="F19" i="8"/>
  <c r="J31" i="8"/>
  <c r="D24" i="8"/>
  <c r="H31" i="8"/>
  <c r="D51" i="10"/>
  <c r="I29" i="8"/>
  <c r="G19" i="8"/>
  <c r="G17" i="8"/>
  <c r="J22" i="8"/>
  <c r="J18" i="8"/>
  <c r="J16" i="8" s="1"/>
  <c r="D32" i="8"/>
  <c r="F34" i="8"/>
  <c r="F29" i="8"/>
  <c r="I40" i="8"/>
  <c r="D41" i="8"/>
  <c r="H30" i="8"/>
  <c r="H18" i="10"/>
  <c r="H19" i="10"/>
  <c r="E22" i="10"/>
  <c r="E30" i="10"/>
  <c r="D33" i="10"/>
  <c r="G31" i="10"/>
  <c r="G30" i="10"/>
  <c r="D38" i="10"/>
  <c r="F37" i="10"/>
  <c r="J18" i="10"/>
  <c r="J16" i="10" s="1"/>
  <c r="J19" i="10"/>
  <c r="E31" i="10"/>
  <c r="I29" i="10"/>
  <c r="I50" i="10"/>
  <c r="D21" i="11"/>
  <c r="I18" i="11"/>
  <c r="I19" i="11"/>
  <c r="F22" i="11"/>
  <c r="D35" i="11"/>
  <c r="D51" i="11"/>
  <c r="D52" i="11"/>
  <c r="E18" i="12"/>
  <c r="G19" i="12"/>
  <c r="D21" i="12"/>
  <c r="D35" i="12"/>
  <c r="G50" i="12"/>
  <c r="G19" i="13"/>
  <c r="G17" i="13"/>
  <c r="G19" i="14"/>
  <c r="G17" i="14"/>
  <c r="G16" i="14" s="1"/>
  <c r="J18" i="14"/>
  <c r="J16" i="14" s="1"/>
  <c r="H29" i="14"/>
  <c r="H31" i="14"/>
  <c r="I50" i="12"/>
  <c r="F19" i="13"/>
  <c r="F17" i="13"/>
  <c r="H37" i="13"/>
  <c r="G30" i="14"/>
  <c r="J30" i="14"/>
  <c r="J28" i="14" s="1"/>
  <c r="J31" i="14"/>
  <c r="D38" i="14"/>
  <c r="H37" i="14"/>
  <c r="D39" i="14"/>
  <c r="I50" i="14"/>
  <c r="F30" i="14"/>
  <c r="F40" i="14"/>
  <c r="D21" i="15"/>
  <c r="E18" i="15"/>
  <c r="F31" i="15"/>
  <c r="D52" i="15"/>
  <c r="G22" i="16"/>
  <c r="G17" i="16"/>
  <c r="E18" i="16"/>
  <c r="H22" i="16"/>
  <c r="G34" i="16"/>
  <c r="D46" i="16"/>
  <c r="D18" i="17"/>
  <c r="H18" i="16"/>
  <c r="F37" i="16"/>
  <c r="G50" i="16"/>
  <c r="D24" i="16"/>
  <c r="H37" i="16"/>
  <c r="I50" i="16"/>
  <c r="I28" i="17"/>
  <c r="D29" i="17"/>
  <c r="E28" i="17"/>
  <c r="F16" i="17"/>
  <c r="D34" i="17"/>
  <c r="D30" i="17"/>
  <c r="D37" i="17"/>
  <c r="G18" i="16"/>
  <c r="D21" i="16"/>
  <c r="H30" i="16"/>
  <c r="H31" i="16"/>
  <c r="D35" i="16"/>
  <c r="E34" i="16"/>
  <c r="E29" i="16"/>
  <c r="I29" i="16"/>
  <c r="I34" i="16"/>
  <c r="D39" i="16"/>
  <c r="G30" i="16"/>
  <c r="F29" i="16"/>
  <c r="E37" i="16"/>
  <c r="G40" i="16"/>
  <c r="D52" i="16"/>
  <c r="H17" i="16"/>
  <c r="J18" i="16"/>
  <c r="J16" i="16" s="1"/>
  <c r="J19" i="16"/>
  <c r="G31" i="16"/>
  <c r="G29" i="16"/>
  <c r="E30" i="16"/>
  <c r="I30" i="16"/>
  <c r="D42" i="16"/>
  <c r="E50" i="16"/>
  <c r="D51" i="16"/>
  <c r="F17" i="16"/>
  <c r="H19" i="16"/>
  <c r="G19" i="16"/>
  <c r="G37" i="16"/>
  <c r="D47" i="16"/>
  <c r="F18" i="16"/>
  <c r="H29" i="16"/>
  <c r="J30" i="16"/>
  <c r="J28" i="16" s="1"/>
  <c r="J34" i="16"/>
  <c r="I19" i="16"/>
  <c r="D23" i="16"/>
  <c r="D32" i="16"/>
  <c r="D33" i="16"/>
  <c r="H34" i="16"/>
  <c r="D41" i="16"/>
  <c r="E28" i="13" l="1"/>
  <c r="I16" i="15"/>
  <c r="H16" i="10"/>
  <c r="G28" i="13"/>
  <c r="G16" i="11"/>
  <c r="G16" i="10"/>
  <c r="E28" i="14"/>
  <c r="G16" i="12"/>
  <c r="I16" i="10"/>
  <c r="F16" i="8"/>
  <c r="F16" i="11"/>
  <c r="G16" i="15"/>
  <c r="H16" i="12"/>
  <c r="F16" i="14"/>
  <c r="F16" i="10"/>
  <c r="I16" i="16"/>
  <c r="D40" i="12"/>
  <c r="D37" i="12"/>
  <c r="F28" i="13"/>
  <c r="H16" i="16"/>
  <c r="E28" i="8"/>
  <c r="H28" i="13"/>
  <c r="D22" i="15"/>
  <c r="G16" i="13"/>
  <c r="E28" i="11"/>
  <c r="I28" i="15"/>
  <c r="I28" i="13"/>
  <c r="E28" i="12"/>
  <c r="H16" i="13"/>
  <c r="D30" i="13"/>
  <c r="D40" i="8"/>
  <c r="F28" i="8"/>
  <c r="D34" i="14"/>
  <c r="D31" i="13"/>
  <c r="I28" i="14"/>
  <c r="H28" i="11"/>
  <c r="F28" i="10"/>
  <c r="D18" i="11"/>
  <c r="G16" i="8"/>
  <c r="G28" i="11"/>
  <c r="G28" i="8"/>
  <c r="G28" i="15"/>
  <c r="H28" i="15"/>
  <c r="H28" i="12"/>
  <c r="D34" i="12"/>
  <c r="I28" i="12"/>
  <c r="D22" i="12"/>
  <c r="H16" i="11"/>
  <c r="D50" i="11"/>
  <c r="D18" i="13"/>
  <c r="I28" i="10"/>
  <c r="D37" i="10"/>
  <c r="D31" i="12"/>
  <c r="H28" i="16"/>
  <c r="G28" i="16"/>
  <c r="F28" i="16"/>
  <c r="D18" i="15"/>
  <c r="D31" i="10"/>
  <c r="D30" i="15"/>
  <c r="D50" i="13"/>
  <c r="D50" i="8"/>
  <c r="F16" i="15"/>
  <c r="F28" i="15"/>
  <c r="D34" i="13"/>
  <c r="D40" i="11"/>
  <c r="D40" i="14"/>
  <c r="D37" i="14"/>
  <c r="I28" i="11"/>
  <c r="D34" i="10"/>
  <c r="H16" i="15"/>
  <c r="D18" i="14"/>
  <c r="D37" i="15"/>
  <c r="D22" i="14"/>
  <c r="D40" i="16"/>
  <c r="D37" i="13"/>
  <c r="D31" i="14"/>
  <c r="D18" i="12"/>
  <c r="G28" i="10"/>
  <c r="H28" i="8"/>
  <c r="D34" i="8"/>
  <c r="D40" i="15"/>
  <c r="D40" i="13"/>
  <c r="D30" i="11"/>
  <c r="G28" i="12"/>
  <c r="G28" i="14"/>
  <c r="I28" i="8"/>
  <c r="D31" i="15"/>
  <c r="H28" i="14"/>
  <c r="D22" i="10"/>
  <c r="D31" i="8"/>
  <c r="D31" i="11"/>
  <c r="F28" i="12"/>
  <c r="D18" i="8"/>
  <c r="D37" i="8"/>
  <c r="D34" i="11"/>
  <c r="H16" i="14"/>
  <c r="D22" i="13"/>
  <c r="I28" i="16"/>
  <c r="D22" i="16"/>
  <c r="D30" i="14"/>
  <c r="D50" i="12"/>
  <c r="H28" i="10"/>
  <c r="I16" i="14"/>
  <c r="D30" i="16"/>
  <c r="D29" i="13"/>
  <c r="D18" i="16"/>
  <c r="D31" i="16"/>
  <c r="D28" i="17"/>
  <c r="D50" i="15"/>
  <c r="D22" i="11"/>
  <c r="D50" i="10"/>
  <c r="D30" i="12"/>
  <c r="D29" i="8"/>
  <c r="F16" i="12"/>
  <c r="D34" i="15"/>
  <c r="D37" i="11"/>
  <c r="D40" i="10"/>
  <c r="D29" i="11"/>
  <c r="F28" i="11"/>
  <c r="E28" i="15"/>
  <c r="D29" i="15"/>
  <c r="D22" i="8"/>
  <c r="D30" i="8"/>
  <c r="D50" i="16"/>
  <c r="G16" i="16"/>
  <c r="F28" i="14"/>
  <c r="F16" i="13"/>
  <c r="D30" i="10"/>
  <c r="D29" i="10"/>
  <c r="D50" i="14"/>
  <c r="D18" i="10"/>
  <c r="E28" i="10"/>
  <c r="H16" i="8"/>
  <c r="D29" i="14"/>
  <c r="I16" i="11"/>
  <c r="D29" i="12"/>
  <c r="D37" i="16"/>
  <c r="D29" i="16"/>
  <c r="E28" i="16"/>
  <c r="F16" i="16"/>
  <c r="D34" i="16"/>
  <c r="D28" i="12" l="1"/>
  <c r="D28" i="8"/>
  <c r="D28" i="13"/>
  <c r="D28" i="11"/>
  <c r="D28" i="16"/>
  <c r="D28" i="14"/>
  <c r="D28" i="15"/>
  <c r="D28" i="10"/>
  <c r="E20" i="14" l="1"/>
  <c r="E17" i="14" s="1"/>
  <c r="E20" i="8"/>
  <c r="E19" i="8" s="1"/>
  <c r="D19" i="8" s="1"/>
  <c r="E20" i="19"/>
  <c r="D20" i="19" s="1"/>
  <c r="E20" i="18"/>
  <c r="D20" i="18" s="1"/>
  <c r="E20" i="17"/>
  <c r="E19" i="17" s="1"/>
  <c r="D19" i="17" s="1"/>
  <c r="E20" i="10"/>
  <c r="E19" i="10" s="1"/>
  <c r="D19" i="10" s="1"/>
  <c r="E20" i="11"/>
  <c r="D20" i="11" s="1"/>
  <c r="E20" i="12"/>
  <c r="D20" i="12" s="1"/>
  <c r="E20" i="15"/>
  <c r="D20" i="15" s="1"/>
  <c r="E20" i="16"/>
  <c r="E19" i="16" s="1"/>
  <c r="D19" i="16" s="1"/>
  <c r="E20" i="13"/>
  <c r="E19" i="13" s="1"/>
  <c r="D19" i="13" s="1"/>
  <c r="E17" i="15" l="1"/>
  <c r="D17" i="15" s="1"/>
  <c r="E17" i="11"/>
  <c r="E16" i="11" s="1"/>
  <c r="D16" i="11" s="1"/>
  <c r="D20" i="14"/>
  <c r="E17" i="10"/>
  <c r="D17" i="10" s="1"/>
  <c r="E17" i="12"/>
  <c r="D20" i="16"/>
  <c r="D20" i="8"/>
  <c r="E19" i="12"/>
  <c r="D19" i="12" s="1"/>
  <c r="E17" i="17"/>
  <c r="D17" i="17" s="1"/>
  <c r="E19" i="14"/>
  <c r="D19" i="14" s="1"/>
  <c r="E17" i="19"/>
  <c r="E16" i="19" s="1"/>
  <c r="D16" i="19" s="1"/>
  <c r="D20" i="13"/>
  <c r="E19" i="15"/>
  <c r="D19" i="15" s="1"/>
  <c r="D17" i="14"/>
  <c r="E16" i="14"/>
  <c r="D16" i="14" s="1"/>
  <c r="E17" i="13"/>
  <c r="E17" i="16"/>
  <c r="E19" i="19"/>
  <c r="D19" i="19" s="1"/>
  <c r="E17" i="8"/>
  <c r="D20" i="10"/>
  <c r="D20" i="17"/>
  <c r="E19" i="18"/>
  <c r="D19" i="18" s="1"/>
  <c r="E17" i="18"/>
  <c r="E19" i="11"/>
  <c r="D19" i="11" s="1"/>
  <c r="D17" i="19" l="1"/>
  <c r="E16" i="15"/>
  <c r="D16" i="15" s="1"/>
  <c r="D17" i="11"/>
  <c r="E16" i="17"/>
  <c r="D16" i="17" s="1"/>
  <c r="E16" i="10"/>
  <c r="D16" i="10" s="1"/>
  <c r="D17" i="12"/>
  <c r="E16" i="12"/>
  <c r="D16" i="12" s="1"/>
  <c r="E16" i="18"/>
  <c r="D16" i="18" s="1"/>
  <c r="D17" i="18"/>
  <c r="D17" i="16"/>
  <c r="E16" i="16"/>
  <c r="D16" i="16" s="1"/>
  <c r="D17" i="8"/>
  <c r="E16" i="8"/>
  <c r="D16" i="8" s="1"/>
  <c r="E16" i="13"/>
  <c r="D16" i="13" s="1"/>
  <c r="D17" i="13"/>
</calcChain>
</file>

<file path=xl/sharedStrings.xml><?xml version="1.0" encoding="utf-8"?>
<sst xmlns="http://schemas.openxmlformats.org/spreadsheetml/2006/main" count="3492" uniqueCount="132">
  <si>
    <t>Total</t>
  </si>
  <si>
    <t>60 a más</t>
  </si>
  <si>
    <t>Gestante</t>
  </si>
  <si>
    <t>TOTAL</t>
  </si>
  <si>
    <t>Nº</t>
  </si>
  <si>
    <t>Actividad</t>
  </si>
  <si>
    <t>SEXO</t>
  </si>
  <si>
    <t>T</t>
  </si>
  <si>
    <t>M</t>
  </si>
  <si>
    <t>F</t>
  </si>
  <si>
    <t>Tratamiento</t>
  </si>
  <si>
    <t>Personas que inician tratamiento</t>
  </si>
  <si>
    <t>Personas que completan tratamiento</t>
  </si>
  <si>
    <t>Brotes Notificados</t>
  </si>
  <si>
    <t>Brotes Investigados</t>
  </si>
  <si>
    <t>Alimentario</t>
  </si>
  <si>
    <t>MORBILIDAD</t>
  </si>
  <si>
    <t>Casos probables:</t>
  </si>
  <si>
    <t>Brotes controlados</t>
  </si>
  <si>
    <t>N°</t>
  </si>
  <si>
    <t xml:space="preserve">Ocupacional </t>
  </si>
  <si>
    <t>MORTALIDAD</t>
  </si>
  <si>
    <t>Personas fallecidas</t>
  </si>
  <si>
    <t>TRATAMIENTO DE CASOS</t>
  </si>
  <si>
    <t>CONTROL DE BROTES</t>
  </si>
  <si>
    <t>AFECTADAS POR TIPO DE EXPOSICIÓN</t>
  </si>
  <si>
    <t>INFORME MENSUAL DE ACTIVIDADES DE CARBUNCO</t>
  </si>
  <si>
    <t>Con examen clínico</t>
  </si>
  <si>
    <t>Carbunco cutáneo (confirmados)</t>
  </si>
  <si>
    <t>Carbunco pulmonar (confirmados)</t>
  </si>
  <si>
    <t>Carbunco gastrointestinal (confirmados)</t>
  </si>
  <si>
    <t>Carbunco septicémico (confirmados)</t>
  </si>
  <si>
    <t>Con Examen Clinico + GRAM</t>
  </si>
  <si>
    <t>0-11a</t>
  </si>
  <si>
    <t>12 - 17 a.</t>
  </si>
  <si>
    <t>30 - 59 a.</t>
  </si>
  <si>
    <t>18 - 29 a.</t>
  </si>
  <si>
    <t>DIAGNOSTICO PRELIMINAR</t>
  </si>
  <si>
    <t>Diagnóstico definitivo</t>
  </si>
  <si>
    <t>DIRESA/DISA</t>
  </si>
  <si>
    <t>MINSA</t>
  </si>
  <si>
    <t>ESTABLECIMIENTO</t>
  </si>
  <si>
    <t>ESSALUD</t>
  </si>
  <si>
    <t>MES</t>
  </si>
  <si>
    <t>SANIDAD FFAA-PNP</t>
  </si>
  <si>
    <t>AÑO</t>
  </si>
  <si>
    <t>OTRA</t>
  </si>
  <si>
    <t>12-17a</t>
  </si>
  <si>
    <t>18-29a</t>
  </si>
  <si>
    <t>30-59a</t>
  </si>
  <si>
    <t>60 y más</t>
  </si>
  <si>
    <t>0-12a</t>
  </si>
  <si>
    <t>13-17a</t>
  </si>
  <si>
    <t>Establecimientos</t>
  </si>
  <si>
    <t xml:space="preserve">Carbunco Cutaneo </t>
  </si>
  <si>
    <t>Carbunco Pulmonar</t>
  </si>
  <si>
    <t>Carbunco Gastrointestinal</t>
  </si>
  <si>
    <t>Carbunco Sepicemico</t>
  </si>
  <si>
    <t>Carbunco probable</t>
  </si>
  <si>
    <t>Carbunco Con Examen Fisico</t>
  </si>
  <si>
    <t>Con Gram</t>
  </si>
  <si>
    <t>Personas que Inician Tratamiento</t>
  </si>
  <si>
    <t>Personas que completan Tratamiento</t>
  </si>
  <si>
    <t>Brotes Notificados Brucelosis</t>
  </si>
  <si>
    <t>Brotes investigados Brucelosis</t>
  </si>
  <si>
    <t>Brotes Controlados Brucelosis</t>
  </si>
  <si>
    <t>Exposicion Alimentaria</t>
  </si>
  <si>
    <t>Exposicion ocupacional</t>
  </si>
  <si>
    <t>CONSOLIDADO</t>
  </si>
  <si>
    <t>0-11 a.</t>
  </si>
  <si>
    <t>ENERO</t>
  </si>
  <si>
    <t>SAN MARTIN</t>
  </si>
  <si>
    <t>HOSPITAL  MOYOBAMBA</t>
  </si>
  <si>
    <t>LLUYLLUCUCHA</t>
  </si>
  <si>
    <t>MARONA</t>
  </si>
  <si>
    <t>QUILLOALLPA</t>
  </si>
  <si>
    <t>SUGLLAQUIRO</t>
  </si>
  <si>
    <t>TAHUISHCO</t>
  </si>
  <si>
    <t>SAN MATEO</t>
  </si>
  <si>
    <t>CORDILLERA ANDINA</t>
  </si>
  <si>
    <t>LA FLOR DE LA PRIMAVERA</t>
  </si>
  <si>
    <t>JERILLO</t>
  </si>
  <si>
    <t>RAMIREZ</t>
  </si>
  <si>
    <t>LA HUARPIA</t>
  </si>
  <si>
    <t>YANTALO</t>
  </si>
  <si>
    <t>BUENOS AIRES</t>
  </si>
  <si>
    <t>CAÑABRAVA</t>
  </si>
  <si>
    <t>LOS ANGELES</t>
  </si>
  <si>
    <t>HABANA</t>
  </si>
  <si>
    <t>SORITOR</t>
  </si>
  <si>
    <t>ALTO PERU</t>
  </si>
  <si>
    <t>ALTO SAN MARTIN</t>
  </si>
  <si>
    <t>JERICOB</t>
  </si>
  <si>
    <t>SAN MARCOS</t>
  </si>
  <si>
    <t>JEPELACIO</t>
  </si>
  <si>
    <t>CARRIZAL</t>
  </si>
  <si>
    <t>SHUCSHUYACU</t>
  </si>
  <si>
    <t>NUEVO SAN MIGUEL</t>
  </si>
  <si>
    <t>PACAYPITE</t>
  </si>
  <si>
    <t>ROQUE</t>
  </si>
  <si>
    <t>ALAN GARCIA</t>
  </si>
  <si>
    <t>PORVENIR DEL NORTE</t>
  </si>
  <si>
    <t>CALZADA</t>
  </si>
  <si>
    <t>OCHAME</t>
  </si>
  <si>
    <t>SANTA ROSA DE OROMINA</t>
  </si>
  <si>
    <t>SANTA ROSA BAJO TANGUMI</t>
  </si>
  <si>
    <t>PUEBLO LIBRE</t>
  </si>
  <si>
    <t>MORROYACU</t>
  </si>
  <si>
    <t>SHIMPIYACU</t>
  </si>
  <si>
    <t>NUEVA HUANCABAMBA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</si>
  <si>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</si>
  <si>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</si>
  <si>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</si>
  <si>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</si>
  <si>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</si>
  <si>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</si>
  <si>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</si>
  <si>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</si>
  <si>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</si>
  <si>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</si>
  <si>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EL CONDOR</t>
  </si>
  <si>
    <t>MICRO RED LLUYLLUCUCHA</t>
  </si>
  <si>
    <t>MICRO RED JERILLO</t>
  </si>
  <si>
    <t>MICRO RED YANTALO</t>
  </si>
  <si>
    <t>MICRO RED PUEBLO LIBRE</t>
  </si>
  <si>
    <t>MICRO RED SORITOR</t>
  </si>
  <si>
    <t>MICRO RED JEPELACIO</t>
  </si>
  <si>
    <t>MICRO RED ROQUE</t>
  </si>
  <si>
    <t>MICRO RED CALZADA</t>
  </si>
  <si>
    <t>DICIEMBRE</t>
  </si>
  <si>
    <t>MOYOBAMBA</t>
  </si>
  <si>
    <t>ALONSO DE ALVARADO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</si>
</sst>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 * #,##0_ ;_ * \-#,##0_ ;_ * &quot;-&quot;_ ;_ @_ "/>
    <numFmt numFmtId="165" formatCode="_-* #,##0.00\ _€_-;\-* #,##0.00\ _€_-;_-* &quot;-&quot;??\ _€_-;_-@_-"/>
    <numFmt numFmtId="166" formatCode="_(* #,##0_);_(* \(#,##0\);_(* &quot;-&quot;_);_(@_)"/>
    <numFmt numFmtId="167" formatCode="_(* #,##0.00_);_(* \(#,##0.00\);_(* &quot;-&quot;??_);_(@_)"/>
    <numFmt numFmtId="168" formatCode="_(* #,##0_);_(* \(#,##0\);_(* &quot;-&quot;??_);_(@_)"/>
  </numFmts>
  <fonts count="27" x14ac:knownFonts="1">
    <font>
      <sz val="10"/>
      <name val="Arial"/>
    </font>
    <font>
      <sz val="10"/>
      <name val="Arial"/>
      <family val="2"/>
    </font>
    <font>
      <sz val="8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i/>
      <sz val="8"/>
      <name val="Tahoma"/>
      <family val="2"/>
    </font>
    <font>
      <b/>
      <sz val="8"/>
      <name val="Tahoma"/>
      <family val="2"/>
    </font>
    <font>
      <sz val="8"/>
      <name val="Arial"/>
      <family val="2"/>
    </font>
    <font>
      <sz val="8"/>
      <name val="Arial"/>
      <family val="2"/>
    </font>
    <font>
      <sz val="9"/>
      <name val="Tahoma"/>
      <family val="2"/>
    </font>
    <font>
      <b/>
      <i/>
      <sz val="10"/>
      <name val="Tahoma"/>
      <family val="2"/>
    </font>
    <font>
      <b/>
      <sz val="8"/>
      <name val="Arial"/>
      <family val="2"/>
    </font>
    <font>
      <sz val="10"/>
      <name val="Arial"/>
      <family val="2"/>
    </font>
    <font>
      <b/>
      <sz val="11"/>
      <name val="Tahoma"/>
      <family val="2"/>
    </font>
    <font>
      <b/>
      <sz val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8"/>
      <color indexed="10"/>
      <name val="Arial"/>
      <family val="2"/>
    </font>
    <font>
      <sz val="10"/>
      <color indexed="10"/>
      <name val="Arial"/>
      <family val="2"/>
    </font>
    <font>
      <sz val="10"/>
      <name val="Arial Narrow"/>
      <family val="2"/>
    </font>
    <font>
      <sz val="9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FF0000"/>
      <name val="Tahoma"/>
      <family val="2"/>
    </font>
    <font>
      <b/>
      <sz val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167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</cellStyleXfs>
  <cellXfs count="1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6" fillId="0" borderId="0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12" fillId="0" borderId="0" xfId="0" applyFont="1"/>
    <xf numFmtId="0" fontId="2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168" fontId="4" fillId="0" borderId="7" xfId="1" applyNumberFormat="1" applyFont="1" applyBorder="1" applyAlignment="1">
      <alignment vertical="center"/>
    </xf>
    <xf numFmtId="168" fontId="3" fillId="0" borderId="7" xfId="1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9" xfId="0" applyFont="1" applyBorder="1" applyAlignment="1">
      <alignment horizontal="justify" vertical="center"/>
    </xf>
    <xf numFmtId="0" fontId="2" fillId="0" borderId="2" xfId="0" applyFont="1" applyFill="1" applyBorder="1" applyAlignment="1">
      <alignment horizontal="center" vertical="center"/>
    </xf>
    <xf numFmtId="164" fontId="6" fillId="3" borderId="2" xfId="0" applyNumberFormat="1" applyFont="1" applyFill="1" applyBorder="1" applyAlignment="1">
      <alignment vertical="center"/>
    </xf>
    <xf numFmtId="164" fontId="2" fillId="4" borderId="4" xfId="0" applyNumberFormat="1" applyFont="1" applyFill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166" fontId="2" fillId="0" borderId="2" xfId="0" applyNumberFormat="1" applyFont="1" applyBorder="1" applyAlignment="1">
      <alignment vertical="center"/>
    </xf>
    <xf numFmtId="164" fontId="2" fillId="5" borderId="2" xfId="0" applyNumberFormat="1" applyFont="1" applyFill="1" applyBorder="1" applyAlignment="1">
      <alignment vertical="center"/>
    </xf>
    <xf numFmtId="164" fontId="2" fillId="5" borderId="3" xfId="0" applyNumberFormat="1" applyFont="1" applyFill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164" fontId="2" fillId="5" borderId="4" xfId="0" applyNumberFormat="1" applyFont="1" applyFill="1" applyBorder="1" applyAlignment="1">
      <alignment vertical="center"/>
    </xf>
    <xf numFmtId="0" fontId="2" fillId="0" borderId="5" xfId="0" applyFont="1" applyBorder="1" applyAlignment="1">
      <alignment horizontal="justify" vertical="center"/>
    </xf>
    <xf numFmtId="0" fontId="2" fillId="0" borderId="11" xfId="0" applyFont="1" applyBorder="1" applyAlignment="1">
      <alignment horizontal="justify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6" fillId="0" borderId="12" xfId="0" applyFont="1" applyBorder="1" applyAlignment="1">
      <alignment horizontal="justify" vertical="center"/>
    </xf>
    <xf numFmtId="0" fontId="2" fillId="0" borderId="13" xfId="0" applyFont="1" applyBorder="1" applyAlignment="1">
      <alignment horizontal="justify" vertical="center"/>
    </xf>
    <xf numFmtId="0" fontId="2" fillId="0" borderId="12" xfId="0" applyFont="1" applyBorder="1" applyAlignment="1">
      <alignment horizontal="justify" vertical="center"/>
    </xf>
    <xf numFmtId="0" fontId="2" fillId="0" borderId="0" xfId="0" applyFont="1" applyBorder="1" applyAlignment="1">
      <alignment horizontal="justify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6" fillId="2" borderId="2" xfId="0" applyFont="1" applyFill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19" fillId="0" borderId="14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vertical="center"/>
    </xf>
    <xf numFmtId="164" fontId="2" fillId="5" borderId="0" xfId="0" applyNumberFormat="1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8" fillId="0" borderId="18" xfId="0" applyNumberFormat="1" applyFont="1" applyBorder="1" applyAlignment="1">
      <alignment vertical="center"/>
    </xf>
    <xf numFmtId="0" fontId="14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Border="1" applyAlignment="1">
      <alignment vertical="center"/>
    </xf>
    <xf numFmtId="0" fontId="15" fillId="0" borderId="0" xfId="0" applyNumberFormat="1" applyFont="1" applyFill="1" applyBorder="1" applyAlignment="1">
      <alignment horizontal="left" vertical="center"/>
    </xf>
    <xf numFmtId="0" fontId="16" fillId="0" borderId="0" xfId="0" applyNumberFormat="1" applyFont="1" applyFill="1" applyBorder="1" applyAlignment="1">
      <alignment vertical="center"/>
    </xf>
    <xf numFmtId="0" fontId="3" fillId="0" borderId="19" xfId="0" applyNumberFormat="1" applyFont="1" applyBorder="1" applyAlignment="1">
      <alignment vertical="center"/>
    </xf>
    <xf numFmtId="0" fontId="25" fillId="0" borderId="0" xfId="0" applyNumberFormat="1" applyFont="1" applyBorder="1" applyAlignment="1">
      <alignment horizontal="center" vertical="center"/>
    </xf>
    <xf numFmtId="0" fontId="8" fillId="0" borderId="18" xfId="0" applyNumberFormat="1" applyFont="1" applyBorder="1" applyAlignment="1">
      <alignment horizontal="left" vertical="center"/>
    </xf>
    <xf numFmtId="0" fontId="8" fillId="2" borderId="20" xfId="0" applyNumberFormat="1" applyFont="1" applyFill="1" applyBorder="1" applyAlignment="1">
      <alignment horizontal="left" vertical="center"/>
    </xf>
    <xf numFmtId="0" fontId="8" fillId="2" borderId="21" xfId="0" applyNumberFormat="1" applyFont="1" applyFill="1" applyBorder="1" applyAlignment="1">
      <alignment horizontal="left" vertical="center"/>
    </xf>
    <xf numFmtId="0" fontId="8" fillId="2" borderId="4" xfId="0" applyNumberFormat="1" applyFont="1" applyFill="1" applyBorder="1" applyAlignment="1">
      <alignment horizontal="left" vertical="center"/>
    </xf>
    <xf numFmtId="0" fontId="3" fillId="0" borderId="0" xfId="0" applyNumberFormat="1" applyFont="1" applyBorder="1" applyAlignment="1">
      <alignment horizontal="left" vertical="center"/>
    </xf>
    <xf numFmtId="0" fontId="17" fillId="0" borderId="0" xfId="0" applyNumberFormat="1" applyFont="1" applyBorder="1" applyAlignment="1">
      <alignment horizontal="left" vertical="center" wrapText="1"/>
    </xf>
    <xf numFmtId="0" fontId="16" fillId="0" borderId="0" xfId="0" applyNumberFormat="1" applyFont="1" applyFill="1" applyBorder="1" applyAlignment="1">
      <alignment horizontal="left" vertical="center"/>
    </xf>
    <xf numFmtId="0" fontId="18" fillId="2" borderId="2" xfId="0" applyNumberFormat="1" applyFont="1" applyFill="1" applyBorder="1" applyAlignment="1">
      <alignment horizontal="left" vertical="center"/>
    </xf>
    <xf numFmtId="0" fontId="3" fillId="0" borderId="19" xfId="0" applyNumberFormat="1" applyFont="1" applyBorder="1" applyAlignment="1">
      <alignment horizontal="left" vertical="center"/>
    </xf>
    <xf numFmtId="0" fontId="14" fillId="0" borderId="0" xfId="0" applyNumberFormat="1" applyFont="1" applyFill="1" applyBorder="1" applyAlignment="1">
      <alignment horizontal="left" vertical="center"/>
    </xf>
    <xf numFmtId="0" fontId="11" fillId="0" borderId="18" xfId="0" applyNumberFormat="1" applyFont="1" applyBorder="1" applyAlignment="1">
      <alignment horizontal="left" vertical="center"/>
    </xf>
    <xf numFmtId="0" fontId="11" fillId="0" borderId="0" xfId="0" applyNumberFormat="1" applyFont="1" applyBorder="1" applyAlignment="1">
      <alignment horizontal="left" vertical="center"/>
    </xf>
    <xf numFmtId="0" fontId="8" fillId="0" borderId="0" xfId="0" applyNumberFormat="1" applyFont="1" applyBorder="1" applyAlignment="1">
      <alignment horizontal="left" vertical="center" wrapText="1"/>
    </xf>
    <xf numFmtId="0" fontId="17" fillId="0" borderId="0" xfId="0" applyNumberFormat="1" applyFont="1" applyBorder="1" applyAlignment="1">
      <alignment horizontal="left" vertical="center"/>
    </xf>
    <xf numFmtId="0" fontId="8" fillId="5" borderId="0" xfId="0" applyNumberFormat="1" applyFont="1" applyFill="1" applyBorder="1" applyAlignment="1">
      <alignment horizontal="left" vertical="center"/>
    </xf>
    <xf numFmtId="0" fontId="8" fillId="0" borderId="0" xfId="0" applyNumberFormat="1" applyFont="1" applyBorder="1" applyAlignment="1">
      <alignment horizontal="left" vertical="center"/>
    </xf>
    <xf numFmtId="0" fontId="0" fillId="0" borderId="0" xfId="0" applyNumberFormat="1" applyBorder="1" applyAlignment="1">
      <alignment horizontal="left" vertical="center"/>
    </xf>
    <xf numFmtId="166" fontId="21" fillId="0" borderId="22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Alignment="1">
      <alignment vertical="center"/>
    </xf>
    <xf numFmtId="0" fontId="21" fillId="0" borderId="0" xfId="0" applyFont="1"/>
    <xf numFmtId="0" fontId="21" fillId="0" borderId="0" xfId="0" applyFont="1" applyAlignment="1"/>
    <xf numFmtId="0" fontId="20" fillId="0" borderId="2" xfId="0" applyFont="1" applyBorder="1" applyAlignment="1">
      <alignment horizontal="center" vertical="center"/>
    </xf>
    <xf numFmtId="0" fontId="21" fillId="0" borderId="23" xfId="0" applyNumberFormat="1" applyFont="1" applyBorder="1" applyAlignment="1" applyProtection="1">
      <alignment horizontal="center" vertical="center"/>
      <protection locked="0"/>
    </xf>
    <xf numFmtId="0" fontId="7" fillId="2" borderId="20" xfId="0" applyNumberFormat="1" applyFont="1" applyFill="1" applyBorder="1" applyAlignment="1">
      <alignment horizontal="left" vertical="center"/>
    </xf>
    <xf numFmtId="0" fontId="18" fillId="2" borderId="2" xfId="0" applyNumberFormat="1" applyFont="1" applyFill="1" applyBorder="1" applyAlignment="1">
      <alignment horizontal="center" vertical="center"/>
    </xf>
    <xf numFmtId="0" fontId="25" fillId="0" borderId="0" xfId="0" applyNumberFormat="1" applyFont="1" applyBorder="1" applyAlignment="1">
      <alignment horizontal="center" vertical="center"/>
    </xf>
    <xf numFmtId="0" fontId="7" fillId="2" borderId="21" xfId="0" applyNumberFormat="1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21" fillId="0" borderId="34" xfId="0" applyFont="1" applyFill="1" applyBorder="1" applyAlignment="1" applyProtection="1">
      <alignment horizontal="left" vertical="center"/>
      <protection locked="0"/>
    </xf>
    <xf numFmtId="0" fontId="21" fillId="0" borderId="35" xfId="0" applyFont="1" applyFill="1" applyBorder="1" applyAlignment="1" applyProtection="1">
      <alignment horizontal="left" vertical="center"/>
      <protection locked="0"/>
    </xf>
    <xf numFmtId="0" fontId="21" fillId="0" borderId="36" xfId="0" applyFont="1" applyFill="1" applyBorder="1" applyAlignment="1" applyProtection="1">
      <alignment horizontal="left" vertical="center"/>
      <protection locked="0"/>
    </xf>
    <xf numFmtId="0" fontId="21" fillId="0" borderId="34" xfId="0" applyFont="1" applyFill="1" applyBorder="1" applyAlignment="1" applyProtection="1">
      <alignment horizontal="left" vertical="center"/>
      <protection locked="0"/>
    </xf>
    <xf numFmtId="0" fontId="21" fillId="0" borderId="35" xfId="0" applyFont="1" applyFill="1" applyBorder="1" applyAlignment="1" applyProtection="1">
      <alignment horizontal="left" vertical="center"/>
      <protection locked="0"/>
    </xf>
    <xf numFmtId="0" fontId="21" fillId="0" borderId="36" xfId="0" applyFont="1" applyFill="1" applyBorder="1" applyAlignment="1" applyProtection="1">
      <alignment horizontal="left" vertical="center"/>
      <protection locked="0"/>
    </xf>
    <xf numFmtId="0" fontId="21" fillId="0" borderId="44" xfId="0" applyFont="1" applyBorder="1" applyAlignment="1">
      <alignment horizontal="left" vertical="center"/>
    </xf>
    <xf numFmtId="0" fontId="21" fillId="0" borderId="45" xfId="0" applyFont="1" applyBorder="1" applyAlignment="1">
      <alignment horizontal="left" vertical="center"/>
    </xf>
    <xf numFmtId="0" fontId="21" fillId="0" borderId="46" xfId="0" applyFont="1" applyBorder="1" applyAlignment="1">
      <alignment horizontal="left" vertical="center"/>
    </xf>
    <xf numFmtId="0" fontId="21" fillId="8" borderId="2" xfId="0" applyNumberFormat="1" applyFont="1" applyFill="1" applyBorder="1" applyAlignment="1" applyProtection="1">
      <alignment horizontal="center" vertical="center"/>
      <protection locked="0"/>
    </xf>
    <xf numFmtId="166" fontId="21" fillId="8" borderId="2" xfId="0" applyNumberFormat="1" applyFont="1" applyFill="1" applyBorder="1" applyAlignment="1" applyProtection="1">
      <alignment horizontal="center" vertical="center"/>
      <protection locked="0"/>
    </xf>
    <xf numFmtId="0" fontId="21" fillId="7" borderId="23" xfId="0" applyNumberFormat="1" applyFont="1" applyFill="1" applyBorder="1" applyAlignment="1" applyProtection="1">
      <alignment horizontal="center" vertical="center"/>
      <protection locked="0"/>
    </xf>
    <xf numFmtId="166" fontId="21" fillId="7" borderId="22" xfId="0" applyNumberFormat="1" applyFont="1" applyFill="1" applyBorder="1" applyAlignment="1" applyProtection="1">
      <alignment horizontal="center" vertical="center"/>
      <protection locked="0"/>
    </xf>
    <xf numFmtId="0" fontId="21" fillId="7" borderId="24" xfId="0" applyNumberFormat="1" applyFont="1" applyFill="1" applyBorder="1" applyAlignment="1" applyProtection="1">
      <alignment horizontal="center" vertical="center"/>
      <protection locked="0"/>
    </xf>
    <xf numFmtId="0" fontId="26" fillId="7" borderId="44" xfId="0" applyFont="1" applyFill="1" applyBorder="1" applyAlignment="1">
      <alignment horizontal="left" vertical="center"/>
    </xf>
    <xf numFmtId="0" fontId="26" fillId="7" borderId="47" xfId="0" applyFont="1" applyFill="1" applyBorder="1" applyAlignment="1">
      <alignment horizontal="left" vertical="center"/>
    </xf>
    <xf numFmtId="0" fontId="26" fillId="7" borderId="48" xfId="0" applyFont="1" applyFill="1" applyBorder="1" applyAlignment="1">
      <alignment horizontal="left" vertical="center"/>
    </xf>
    <xf numFmtId="0" fontId="26" fillId="7" borderId="45" xfId="0" applyFont="1" applyFill="1" applyBorder="1" applyAlignment="1">
      <alignment horizontal="left" vertical="center"/>
    </xf>
    <xf numFmtId="0" fontId="26" fillId="7" borderId="46" xfId="0" applyFont="1" applyFill="1" applyBorder="1" applyAlignment="1">
      <alignment horizontal="left" vertical="center"/>
    </xf>
    <xf numFmtId="0" fontId="21" fillId="0" borderId="34" xfId="0" applyFont="1" applyFill="1" applyBorder="1" applyAlignment="1" applyProtection="1">
      <alignment horizontal="left" vertical="center"/>
      <protection locked="0"/>
    </xf>
    <xf numFmtId="0" fontId="21" fillId="0" borderId="35" xfId="0" applyFont="1" applyFill="1" applyBorder="1" applyAlignment="1" applyProtection="1">
      <alignment horizontal="left" vertical="center"/>
      <protection locked="0"/>
    </xf>
    <xf numFmtId="0" fontId="21" fillId="0" borderId="36" xfId="0" applyFont="1" applyFill="1" applyBorder="1" applyAlignment="1" applyProtection="1">
      <alignment horizontal="left" vertical="center"/>
      <protection locked="0"/>
    </xf>
    <xf numFmtId="0" fontId="26" fillId="7" borderId="44" xfId="0" applyFont="1" applyFill="1" applyBorder="1" applyAlignment="1">
      <alignment horizontal="left" vertical="center"/>
    </xf>
    <xf numFmtId="0" fontId="26" fillId="7" borderId="45" xfId="0" applyFont="1" applyFill="1" applyBorder="1" applyAlignment="1">
      <alignment horizontal="left" vertical="center"/>
    </xf>
    <xf numFmtId="0" fontId="26" fillId="7" borderId="46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/>
    </xf>
    <xf numFmtId="0" fontId="21" fillId="0" borderId="34" xfId="0" applyFont="1" applyFill="1" applyBorder="1" applyAlignment="1" applyProtection="1">
      <alignment horizontal="left" vertical="center"/>
      <protection locked="0"/>
    </xf>
    <xf numFmtId="0" fontId="21" fillId="0" borderId="35" xfId="0" applyFont="1" applyFill="1" applyBorder="1" applyAlignment="1" applyProtection="1">
      <alignment horizontal="left" vertical="center"/>
      <protection locked="0"/>
    </xf>
    <xf numFmtId="0" fontId="21" fillId="0" borderId="36" xfId="0" applyFont="1" applyFill="1" applyBorder="1" applyAlignment="1" applyProtection="1">
      <alignment horizontal="left" vertical="center"/>
      <protection locked="0"/>
    </xf>
    <xf numFmtId="0" fontId="21" fillId="9" borderId="34" xfId="0" applyFont="1" applyFill="1" applyBorder="1" applyAlignment="1" applyProtection="1">
      <alignment horizontal="left" vertical="center"/>
      <protection locked="0"/>
    </xf>
    <xf numFmtId="0" fontId="21" fillId="9" borderId="35" xfId="0" applyFont="1" applyFill="1" applyBorder="1" applyAlignment="1" applyProtection="1">
      <alignment horizontal="left" vertical="center"/>
      <protection locked="0"/>
    </xf>
    <xf numFmtId="0" fontId="21" fillId="9" borderId="36" xfId="0" applyFont="1" applyFill="1" applyBorder="1" applyAlignment="1" applyProtection="1">
      <alignment horizontal="left" vertical="center"/>
      <protection locked="0"/>
    </xf>
    <xf numFmtId="0" fontId="26" fillId="7" borderId="34" xfId="0" applyFont="1" applyFill="1" applyBorder="1" applyAlignment="1" applyProtection="1">
      <alignment horizontal="left" vertical="center"/>
      <protection locked="0"/>
    </xf>
    <xf numFmtId="0" fontId="26" fillId="7" borderId="35" xfId="0" applyFont="1" applyFill="1" applyBorder="1" applyAlignment="1" applyProtection="1">
      <alignment horizontal="left" vertical="center"/>
      <protection locked="0"/>
    </xf>
    <xf numFmtId="0" fontId="26" fillId="7" borderId="36" xfId="0" applyFont="1" applyFill="1" applyBorder="1" applyAlignment="1" applyProtection="1">
      <alignment horizontal="left" vertical="center"/>
      <protection locked="0"/>
    </xf>
    <xf numFmtId="49" fontId="26" fillId="8" borderId="2" xfId="0" applyNumberFormat="1" applyFont="1" applyFill="1" applyBorder="1" applyAlignment="1">
      <alignment horizontal="left" vertical="center"/>
    </xf>
    <xf numFmtId="0" fontId="26" fillId="7" borderId="44" xfId="0" applyFont="1" applyFill="1" applyBorder="1" applyAlignment="1">
      <alignment horizontal="left" vertical="center"/>
    </xf>
    <xf numFmtId="0" fontId="26" fillId="7" borderId="45" xfId="0" applyFont="1" applyFill="1" applyBorder="1" applyAlignment="1">
      <alignment horizontal="left" vertical="center"/>
    </xf>
    <xf numFmtId="0" fontId="26" fillId="7" borderId="46" xfId="0" applyFont="1" applyFill="1" applyBorder="1" applyAlignment="1">
      <alignment horizontal="left" vertical="center"/>
    </xf>
    <xf numFmtId="0" fontId="22" fillId="6" borderId="2" xfId="0" applyFont="1" applyFill="1" applyBorder="1" applyAlignment="1">
      <alignment horizontal="center" vertical="center"/>
    </xf>
    <xf numFmtId="0" fontId="20" fillId="0" borderId="37" xfId="0" applyFont="1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20" fillId="0" borderId="43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2" fillId="6" borderId="26" xfId="0" applyFont="1" applyFill="1" applyBorder="1" applyAlignment="1">
      <alignment horizontal="center" vertical="center"/>
    </xf>
    <xf numFmtId="0" fontId="22" fillId="6" borderId="14" xfId="0" applyFont="1" applyFill="1" applyBorder="1" applyAlignment="1">
      <alignment horizontal="center" vertical="center"/>
    </xf>
  </cellXfs>
  <cellStyles count="4">
    <cellStyle name="Millares" xfId="1" builtinId="3"/>
    <cellStyle name="Millares 2" xfId="2"/>
    <cellStyle name="Millares 3" xf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</xdr:colOff>
      <xdr:row>0</xdr:row>
      <xdr:rowOff>45720</xdr:rowOff>
    </xdr:from>
    <xdr:to>
      <xdr:col>3</xdr:col>
      <xdr:colOff>38100</xdr:colOff>
      <xdr:row>2</xdr:row>
      <xdr:rowOff>91440</xdr:rowOff>
    </xdr:to>
    <xdr:pic>
      <xdr:nvPicPr>
        <xdr:cNvPr id="6433" name="Picture 47" descr="OGE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5720"/>
          <a:ext cx="26212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104775</xdr:colOff>
      <xdr:row>0</xdr:row>
      <xdr:rowOff>0</xdr:rowOff>
    </xdr:from>
    <xdr:to>
      <xdr:col>9</xdr:col>
      <xdr:colOff>629292</xdr:colOff>
      <xdr:row>2</xdr:row>
      <xdr:rowOff>76200</xdr:rowOff>
    </xdr:to>
    <xdr:sp macro="" textlink="">
      <xdr:nvSpPr>
        <xdr:cNvPr id="6194" name="Text Box 14"/>
        <xdr:cNvSpPr txBox="1">
          <a:spLocks noChangeArrowheads="1"/>
        </xdr:cNvSpPr>
      </xdr:nvSpPr>
      <xdr:spPr bwMode="auto">
        <a:xfrm>
          <a:off x="4676775" y="0"/>
          <a:ext cx="25146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</a:t>
          </a: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</a:t>
          </a: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oneCellAnchor>
    <xdr:from>
      <xdr:col>1</xdr:col>
      <xdr:colOff>942975</xdr:colOff>
      <xdr:row>16</xdr:row>
      <xdr:rowOff>114300</xdr:rowOff>
    </xdr:from>
    <xdr:ext cx="5434879" cy="965834"/>
    <xdr:sp macro="" textlink="">
      <xdr:nvSpPr>
        <xdr:cNvPr id="5" name="3 Rectángulo"/>
        <xdr:cNvSpPr/>
      </xdr:nvSpPr>
      <xdr:spPr>
        <a:xfrm>
          <a:off x="1257300" y="2209800"/>
          <a:ext cx="5434879" cy="965834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s-ES" sz="40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NO SE PRESENTO CASOS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</xdr:colOff>
      <xdr:row>0</xdr:row>
      <xdr:rowOff>45720</xdr:rowOff>
    </xdr:from>
    <xdr:to>
      <xdr:col>3</xdr:col>
      <xdr:colOff>38100</xdr:colOff>
      <xdr:row>2</xdr:row>
      <xdr:rowOff>91440</xdr:rowOff>
    </xdr:to>
    <xdr:pic>
      <xdr:nvPicPr>
        <xdr:cNvPr id="60444" name="Picture 47" descr="OGE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5720"/>
          <a:ext cx="26212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104775</xdr:colOff>
      <xdr:row>0</xdr:row>
      <xdr:rowOff>0</xdr:rowOff>
    </xdr:from>
    <xdr:to>
      <xdr:col>9</xdr:col>
      <xdr:colOff>629292</xdr:colOff>
      <xdr:row>2</xdr:row>
      <xdr:rowOff>76200</xdr:rowOff>
    </xdr:to>
    <xdr:sp macro="" textlink="">
      <xdr:nvSpPr>
        <xdr:cNvPr id="3" name="Text Box 14"/>
        <xdr:cNvSpPr txBox="1">
          <a:spLocks noChangeArrowheads="1"/>
        </xdr:cNvSpPr>
      </xdr:nvSpPr>
      <xdr:spPr bwMode="auto">
        <a:xfrm>
          <a:off x="4991100" y="0"/>
          <a:ext cx="25146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</a:t>
          </a: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</a:t>
          </a: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oneCellAnchor>
    <xdr:from>
      <xdr:col>1</xdr:col>
      <xdr:colOff>1234440</xdr:colOff>
      <xdr:row>16</xdr:row>
      <xdr:rowOff>22225</xdr:rowOff>
    </xdr:from>
    <xdr:ext cx="5434879" cy="965834"/>
    <xdr:sp macro="" textlink="">
      <xdr:nvSpPr>
        <xdr:cNvPr id="4" name="3 Rectángulo"/>
        <xdr:cNvSpPr/>
      </xdr:nvSpPr>
      <xdr:spPr>
        <a:xfrm>
          <a:off x="1514475" y="2124075"/>
          <a:ext cx="5467349" cy="959352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s-ES" sz="40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NO SE PRESENTO CASOS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</xdr:colOff>
      <xdr:row>0</xdr:row>
      <xdr:rowOff>45720</xdr:rowOff>
    </xdr:from>
    <xdr:to>
      <xdr:col>3</xdr:col>
      <xdr:colOff>38100</xdr:colOff>
      <xdr:row>2</xdr:row>
      <xdr:rowOff>91440</xdr:rowOff>
    </xdr:to>
    <xdr:pic>
      <xdr:nvPicPr>
        <xdr:cNvPr id="61459" name="Picture 47" descr="OGE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5720"/>
          <a:ext cx="26212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104775</xdr:colOff>
      <xdr:row>0</xdr:row>
      <xdr:rowOff>0</xdr:rowOff>
    </xdr:from>
    <xdr:to>
      <xdr:col>9</xdr:col>
      <xdr:colOff>629292</xdr:colOff>
      <xdr:row>2</xdr:row>
      <xdr:rowOff>76200</xdr:rowOff>
    </xdr:to>
    <xdr:sp macro="" textlink="">
      <xdr:nvSpPr>
        <xdr:cNvPr id="3" name="Text Box 14"/>
        <xdr:cNvSpPr txBox="1">
          <a:spLocks noChangeArrowheads="1"/>
        </xdr:cNvSpPr>
      </xdr:nvSpPr>
      <xdr:spPr bwMode="auto">
        <a:xfrm>
          <a:off x="4991100" y="0"/>
          <a:ext cx="25146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</a:t>
          </a: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</a:t>
          </a: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oneCellAnchor>
    <xdr:from>
      <xdr:col>1</xdr:col>
      <xdr:colOff>1234440</xdr:colOff>
      <xdr:row>16</xdr:row>
      <xdr:rowOff>22225</xdr:rowOff>
    </xdr:from>
    <xdr:ext cx="5434879" cy="965834"/>
    <xdr:sp macro="" textlink="">
      <xdr:nvSpPr>
        <xdr:cNvPr id="4" name="3 Rectángulo"/>
        <xdr:cNvSpPr/>
      </xdr:nvSpPr>
      <xdr:spPr>
        <a:xfrm>
          <a:off x="1514475" y="2124075"/>
          <a:ext cx="5467349" cy="959352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s-ES" sz="40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NO SE PRESENTO CASOS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</xdr:colOff>
      <xdr:row>0</xdr:row>
      <xdr:rowOff>45720</xdr:rowOff>
    </xdr:from>
    <xdr:to>
      <xdr:col>3</xdr:col>
      <xdr:colOff>38100</xdr:colOff>
      <xdr:row>2</xdr:row>
      <xdr:rowOff>91440</xdr:rowOff>
    </xdr:to>
    <xdr:pic>
      <xdr:nvPicPr>
        <xdr:cNvPr id="62480" name="Picture 47" descr="OGE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5720"/>
          <a:ext cx="26212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104775</xdr:colOff>
      <xdr:row>0</xdr:row>
      <xdr:rowOff>0</xdr:rowOff>
    </xdr:from>
    <xdr:to>
      <xdr:col>9</xdr:col>
      <xdr:colOff>629292</xdr:colOff>
      <xdr:row>2</xdr:row>
      <xdr:rowOff>76200</xdr:rowOff>
    </xdr:to>
    <xdr:sp macro="" textlink="">
      <xdr:nvSpPr>
        <xdr:cNvPr id="3" name="Text Box 14"/>
        <xdr:cNvSpPr txBox="1">
          <a:spLocks noChangeArrowheads="1"/>
        </xdr:cNvSpPr>
      </xdr:nvSpPr>
      <xdr:spPr bwMode="auto">
        <a:xfrm>
          <a:off x="4991100" y="0"/>
          <a:ext cx="25146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</a:t>
          </a: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</a:t>
          </a: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oneCellAnchor>
    <xdr:from>
      <xdr:col>1</xdr:col>
      <xdr:colOff>1234440</xdr:colOff>
      <xdr:row>16</xdr:row>
      <xdr:rowOff>22225</xdr:rowOff>
    </xdr:from>
    <xdr:ext cx="5434879" cy="965834"/>
    <xdr:sp macro="" textlink="">
      <xdr:nvSpPr>
        <xdr:cNvPr id="4" name="3 Rectángulo"/>
        <xdr:cNvSpPr/>
      </xdr:nvSpPr>
      <xdr:spPr>
        <a:xfrm>
          <a:off x="1514475" y="2124075"/>
          <a:ext cx="5467349" cy="959352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s-ES" sz="40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NO SE PRESENTO CASOS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</xdr:colOff>
      <xdr:row>0</xdr:row>
      <xdr:rowOff>45720</xdr:rowOff>
    </xdr:from>
    <xdr:to>
      <xdr:col>3</xdr:col>
      <xdr:colOff>38100</xdr:colOff>
      <xdr:row>2</xdr:row>
      <xdr:rowOff>91440</xdr:rowOff>
    </xdr:to>
    <xdr:pic>
      <xdr:nvPicPr>
        <xdr:cNvPr id="63501" name="Picture 47" descr="OGE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5720"/>
          <a:ext cx="26212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104775</xdr:colOff>
      <xdr:row>0</xdr:row>
      <xdr:rowOff>0</xdr:rowOff>
    </xdr:from>
    <xdr:to>
      <xdr:col>9</xdr:col>
      <xdr:colOff>629292</xdr:colOff>
      <xdr:row>2</xdr:row>
      <xdr:rowOff>76200</xdr:rowOff>
    </xdr:to>
    <xdr:sp macro="" textlink="">
      <xdr:nvSpPr>
        <xdr:cNvPr id="3" name="Text Box 14"/>
        <xdr:cNvSpPr txBox="1">
          <a:spLocks noChangeArrowheads="1"/>
        </xdr:cNvSpPr>
      </xdr:nvSpPr>
      <xdr:spPr bwMode="auto">
        <a:xfrm>
          <a:off x="4991100" y="0"/>
          <a:ext cx="25146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</a:t>
          </a: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</a:t>
          </a: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oneCellAnchor>
    <xdr:from>
      <xdr:col>1</xdr:col>
      <xdr:colOff>1234440</xdr:colOff>
      <xdr:row>16</xdr:row>
      <xdr:rowOff>22225</xdr:rowOff>
    </xdr:from>
    <xdr:ext cx="5434879" cy="965834"/>
    <xdr:sp macro="" textlink="">
      <xdr:nvSpPr>
        <xdr:cNvPr id="4" name="3 Rectángulo"/>
        <xdr:cNvSpPr/>
      </xdr:nvSpPr>
      <xdr:spPr>
        <a:xfrm>
          <a:off x="1514475" y="2124075"/>
          <a:ext cx="5467349" cy="959352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s-ES" sz="40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NO SE PRESENTO CASOS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</xdr:colOff>
      <xdr:row>0</xdr:row>
      <xdr:rowOff>45720</xdr:rowOff>
    </xdr:from>
    <xdr:to>
      <xdr:col>3</xdr:col>
      <xdr:colOff>38100</xdr:colOff>
      <xdr:row>2</xdr:row>
      <xdr:rowOff>91440</xdr:rowOff>
    </xdr:to>
    <xdr:pic>
      <xdr:nvPicPr>
        <xdr:cNvPr id="64519" name="Picture 47" descr="OGE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5720"/>
          <a:ext cx="26212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104775</xdr:colOff>
      <xdr:row>0</xdr:row>
      <xdr:rowOff>0</xdr:rowOff>
    </xdr:from>
    <xdr:to>
      <xdr:col>9</xdr:col>
      <xdr:colOff>629292</xdr:colOff>
      <xdr:row>2</xdr:row>
      <xdr:rowOff>76200</xdr:rowOff>
    </xdr:to>
    <xdr:sp macro="" textlink="">
      <xdr:nvSpPr>
        <xdr:cNvPr id="3" name="Text Box 14"/>
        <xdr:cNvSpPr txBox="1">
          <a:spLocks noChangeArrowheads="1"/>
        </xdr:cNvSpPr>
      </xdr:nvSpPr>
      <xdr:spPr bwMode="auto">
        <a:xfrm>
          <a:off x="4991100" y="0"/>
          <a:ext cx="25146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</a:t>
          </a: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</a:t>
          </a: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oneCellAnchor>
    <xdr:from>
      <xdr:col>1</xdr:col>
      <xdr:colOff>1234440</xdr:colOff>
      <xdr:row>16</xdr:row>
      <xdr:rowOff>22225</xdr:rowOff>
    </xdr:from>
    <xdr:ext cx="5434879" cy="965834"/>
    <xdr:sp macro="" textlink="">
      <xdr:nvSpPr>
        <xdr:cNvPr id="4" name="3 Rectángulo"/>
        <xdr:cNvSpPr/>
      </xdr:nvSpPr>
      <xdr:spPr>
        <a:xfrm>
          <a:off x="1514475" y="2124075"/>
          <a:ext cx="5467349" cy="959352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s-ES" sz="40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NO SE PRESENTO CASOS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</xdr:colOff>
      <xdr:row>0</xdr:row>
      <xdr:rowOff>45720</xdr:rowOff>
    </xdr:from>
    <xdr:to>
      <xdr:col>3</xdr:col>
      <xdr:colOff>38100</xdr:colOff>
      <xdr:row>2</xdr:row>
      <xdr:rowOff>91440</xdr:rowOff>
    </xdr:to>
    <xdr:pic>
      <xdr:nvPicPr>
        <xdr:cNvPr id="65537" name="Picture 47" descr="OGE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5720"/>
          <a:ext cx="26212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104775</xdr:colOff>
      <xdr:row>0</xdr:row>
      <xdr:rowOff>0</xdr:rowOff>
    </xdr:from>
    <xdr:to>
      <xdr:col>9</xdr:col>
      <xdr:colOff>629292</xdr:colOff>
      <xdr:row>2</xdr:row>
      <xdr:rowOff>76200</xdr:rowOff>
    </xdr:to>
    <xdr:sp macro="" textlink="">
      <xdr:nvSpPr>
        <xdr:cNvPr id="3" name="Text Box 14"/>
        <xdr:cNvSpPr txBox="1">
          <a:spLocks noChangeArrowheads="1"/>
        </xdr:cNvSpPr>
      </xdr:nvSpPr>
      <xdr:spPr bwMode="auto">
        <a:xfrm>
          <a:off x="5222875" y="0"/>
          <a:ext cx="2635250" cy="393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</a:t>
          </a: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</a:t>
          </a: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oneCellAnchor>
    <xdr:from>
      <xdr:col>1</xdr:col>
      <xdr:colOff>1234440</xdr:colOff>
      <xdr:row>16</xdr:row>
      <xdr:rowOff>22225</xdr:rowOff>
    </xdr:from>
    <xdr:ext cx="5434879" cy="965834"/>
    <xdr:sp macro="" textlink="">
      <xdr:nvSpPr>
        <xdr:cNvPr id="4" name="3 Rectángulo"/>
        <xdr:cNvSpPr/>
      </xdr:nvSpPr>
      <xdr:spPr>
        <a:xfrm>
          <a:off x="1587500" y="2079625"/>
          <a:ext cx="5419284" cy="965834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s-ES" sz="40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NO SE PRESENTO CASOS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</xdr:colOff>
      <xdr:row>0</xdr:row>
      <xdr:rowOff>45720</xdr:rowOff>
    </xdr:from>
    <xdr:to>
      <xdr:col>3</xdr:col>
      <xdr:colOff>38100</xdr:colOff>
      <xdr:row>2</xdr:row>
      <xdr:rowOff>91440</xdr:rowOff>
    </xdr:to>
    <xdr:pic>
      <xdr:nvPicPr>
        <xdr:cNvPr id="2" name="Picture 47" descr="OGE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5720"/>
          <a:ext cx="26212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104775</xdr:colOff>
      <xdr:row>0</xdr:row>
      <xdr:rowOff>0</xdr:rowOff>
    </xdr:from>
    <xdr:to>
      <xdr:col>9</xdr:col>
      <xdr:colOff>629292</xdr:colOff>
      <xdr:row>2</xdr:row>
      <xdr:rowOff>76200</xdr:rowOff>
    </xdr:to>
    <xdr:sp macro="" textlink="">
      <xdr:nvSpPr>
        <xdr:cNvPr id="3" name="Text Box 14"/>
        <xdr:cNvSpPr txBox="1">
          <a:spLocks noChangeArrowheads="1"/>
        </xdr:cNvSpPr>
      </xdr:nvSpPr>
      <xdr:spPr bwMode="auto">
        <a:xfrm>
          <a:off x="5126355" y="0"/>
          <a:ext cx="2581917" cy="396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</a:t>
          </a: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</a:t>
          </a: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oneCellAnchor>
    <xdr:from>
      <xdr:col>1</xdr:col>
      <xdr:colOff>1234440</xdr:colOff>
      <xdr:row>16</xdr:row>
      <xdr:rowOff>22225</xdr:rowOff>
    </xdr:from>
    <xdr:ext cx="5434879" cy="965834"/>
    <xdr:sp macro="" textlink="">
      <xdr:nvSpPr>
        <xdr:cNvPr id="4" name="3 Rectángulo"/>
        <xdr:cNvSpPr/>
      </xdr:nvSpPr>
      <xdr:spPr>
        <a:xfrm>
          <a:off x="1562100" y="2094865"/>
          <a:ext cx="5434879" cy="965834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s-ES" sz="40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NO SE PRESENTO CASOS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</xdr:colOff>
      <xdr:row>0</xdr:row>
      <xdr:rowOff>45720</xdr:rowOff>
    </xdr:from>
    <xdr:to>
      <xdr:col>3</xdr:col>
      <xdr:colOff>38100</xdr:colOff>
      <xdr:row>2</xdr:row>
      <xdr:rowOff>91440</xdr:rowOff>
    </xdr:to>
    <xdr:pic>
      <xdr:nvPicPr>
        <xdr:cNvPr id="2" name="Picture 47" descr="OGE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5720"/>
          <a:ext cx="26212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104775</xdr:colOff>
      <xdr:row>0</xdr:row>
      <xdr:rowOff>0</xdr:rowOff>
    </xdr:from>
    <xdr:to>
      <xdr:col>9</xdr:col>
      <xdr:colOff>629292</xdr:colOff>
      <xdr:row>2</xdr:row>
      <xdr:rowOff>76200</xdr:rowOff>
    </xdr:to>
    <xdr:sp macro="" textlink="">
      <xdr:nvSpPr>
        <xdr:cNvPr id="3" name="Text Box 14"/>
        <xdr:cNvSpPr txBox="1">
          <a:spLocks noChangeArrowheads="1"/>
        </xdr:cNvSpPr>
      </xdr:nvSpPr>
      <xdr:spPr bwMode="auto">
        <a:xfrm>
          <a:off x="5126355" y="0"/>
          <a:ext cx="2581917" cy="396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</a:t>
          </a: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</a:t>
          </a: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oneCellAnchor>
    <xdr:from>
      <xdr:col>1</xdr:col>
      <xdr:colOff>1234440</xdr:colOff>
      <xdr:row>16</xdr:row>
      <xdr:rowOff>22225</xdr:rowOff>
    </xdr:from>
    <xdr:ext cx="5434879" cy="965834"/>
    <xdr:sp macro="" textlink="">
      <xdr:nvSpPr>
        <xdr:cNvPr id="4" name="3 Rectángulo"/>
        <xdr:cNvSpPr/>
      </xdr:nvSpPr>
      <xdr:spPr>
        <a:xfrm>
          <a:off x="1562100" y="2094865"/>
          <a:ext cx="5434879" cy="965834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s-ES" sz="40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NO SE PRESENTO CASOS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</xdr:colOff>
      <xdr:row>0</xdr:row>
      <xdr:rowOff>45720</xdr:rowOff>
    </xdr:from>
    <xdr:to>
      <xdr:col>3</xdr:col>
      <xdr:colOff>38100</xdr:colOff>
      <xdr:row>2</xdr:row>
      <xdr:rowOff>91440</xdr:rowOff>
    </xdr:to>
    <xdr:pic>
      <xdr:nvPicPr>
        <xdr:cNvPr id="2" name="Picture 47" descr="OGE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" y="45720"/>
          <a:ext cx="255651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104775</xdr:colOff>
      <xdr:row>0</xdr:row>
      <xdr:rowOff>0</xdr:rowOff>
    </xdr:from>
    <xdr:to>
      <xdr:col>9</xdr:col>
      <xdr:colOff>629292</xdr:colOff>
      <xdr:row>2</xdr:row>
      <xdr:rowOff>76200</xdr:rowOff>
    </xdr:to>
    <xdr:sp macro="" textlink="">
      <xdr:nvSpPr>
        <xdr:cNvPr id="3" name="Text Box 14"/>
        <xdr:cNvSpPr txBox="1">
          <a:spLocks noChangeArrowheads="1"/>
        </xdr:cNvSpPr>
      </xdr:nvSpPr>
      <xdr:spPr bwMode="auto">
        <a:xfrm>
          <a:off x="4991100" y="0"/>
          <a:ext cx="2524767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</a:t>
          </a: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</a:t>
          </a: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oneCellAnchor>
    <xdr:from>
      <xdr:col>1</xdr:col>
      <xdr:colOff>1234440</xdr:colOff>
      <xdr:row>16</xdr:row>
      <xdr:rowOff>22225</xdr:rowOff>
    </xdr:from>
    <xdr:ext cx="5434879" cy="965834"/>
    <xdr:sp macro="" textlink="">
      <xdr:nvSpPr>
        <xdr:cNvPr id="4" name="3 Rectángulo"/>
        <xdr:cNvSpPr/>
      </xdr:nvSpPr>
      <xdr:spPr>
        <a:xfrm>
          <a:off x="1548765" y="2117725"/>
          <a:ext cx="5434879" cy="965834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s-ES" sz="40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NO SE PRESENTO CASOS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</xdr:colOff>
      <xdr:row>0</xdr:row>
      <xdr:rowOff>45720</xdr:rowOff>
    </xdr:from>
    <xdr:to>
      <xdr:col>3</xdr:col>
      <xdr:colOff>38100</xdr:colOff>
      <xdr:row>2</xdr:row>
      <xdr:rowOff>91440</xdr:rowOff>
    </xdr:to>
    <xdr:pic>
      <xdr:nvPicPr>
        <xdr:cNvPr id="2" name="Picture 47" descr="OGE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" y="45720"/>
          <a:ext cx="255651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104775</xdr:colOff>
      <xdr:row>0</xdr:row>
      <xdr:rowOff>0</xdr:rowOff>
    </xdr:from>
    <xdr:to>
      <xdr:col>9</xdr:col>
      <xdr:colOff>629292</xdr:colOff>
      <xdr:row>2</xdr:row>
      <xdr:rowOff>76200</xdr:rowOff>
    </xdr:to>
    <xdr:sp macro="" textlink="">
      <xdr:nvSpPr>
        <xdr:cNvPr id="3" name="Text Box 14"/>
        <xdr:cNvSpPr txBox="1">
          <a:spLocks noChangeArrowheads="1"/>
        </xdr:cNvSpPr>
      </xdr:nvSpPr>
      <xdr:spPr bwMode="auto">
        <a:xfrm>
          <a:off x="4991100" y="0"/>
          <a:ext cx="2524767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</a:t>
          </a: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</a:t>
          </a: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oneCellAnchor>
    <xdr:from>
      <xdr:col>1</xdr:col>
      <xdr:colOff>1234440</xdr:colOff>
      <xdr:row>16</xdr:row>
      <xdr:rowOff>22225</xdr:rowOff>
    </xdr:from>
    <xdr:ext cx="5434879" cy="965834"/>
    <xdr:sp macro="" textlink="">
      <xdr:nvSpPr>
        <xdr:cNvPr id="4" name="3 Rectángulo"/>
        <xdr:cNvSpPr/>
      </xdr:nvSpPr>
      <xdr:spPr>
        <a:xfrm>
          <a:off x="1548765" y="2117725"/>
          <a:ext cx="5434879" cy="965834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s-ES" sz="40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NO SE PRESENTO CASOS</a:t>
          </a: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</xdr:colOff>
      <xdr:row>0</xdr:row>
      <xdr:rowOff>45720</xdr:rowOff>
    </xdr:from>
    <xdr:to>
      <xdr:col>3</xdr:col>
      <xdr:colOff>38100</xdr:colOff>
      <xdr:row>2</xdr:row>
      <xdr:rowOff>91440</xdr:rowOff>
    </xdr:to>
    <xdr:pic>
      <xdr:nvPicPr>
        <xdr:cNvPr id="2" name="Picture 47" descr="OGE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" y="45720"/>
          <a:ext cx="2556510" cy="36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104775</xdr:colOff>
      <xdr:row>0</xdr:row>
      <xdr:rowOff>0</xdr:rowOff>
    </xdr:from>
    <xdr:to>
      <xdr:col>9</xdr:col>
      <xdr:colOff>629292</xdr:colOff>
      <xdr:row>2</xdr:row>
      <xdr:rowOff>76200</xdr:rowOff>
    </xdr:to>
    <xdr:sp macro="" textlink="">
      <xdr:nvSpPr>
        <xdr:cNvPr id="3" name="Text Box 14"/>
        <xdr:cNvSpPr txBox="1">
          <a:spLocks noChangeArrowheads="1"/>
        </xdr:cNvSpPr>
      </xdr:nvSpPr>
      <xdr:spPr bwMode="auto">
        <a:xfrm>
          <a:off x="4991100" y="0"/>
          <a:ext cx="2524767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</a:t>
          </a:r>
          <a:r>
            <a:rPr lang="es-P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</a:t>
          </a: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oneCellAnchor>
    <xdr:from>
      <xdr:col>1</xdr:col>
      <xdr:colOff>1234440</xdr:colOff>
      <xdr:row>16</xdr:row>
      <xdr:rowOff>22225</xdr:rowOff>
    </xdr:from>
    <xdr:ext cx="5434879" cy="965834"/>
    <xdr:sp macro="" textlink="">
      <xdr:nvSpPr>
        <xdr:cNvPr id="4" name="3 Rectángulo"/>
        <xdr:cNvSpPr/>
      </xdr:nvSpPr>
      <xdr:spPr>
        <a:xfrm>
          <a:off x="1548765" y="2117725"/>
          <a:ext cx="5434879" cy="965834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s-ES" sz="40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NO SE PRESENTO CASOS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T125"/>
  <sheetViews>
    <sheetView showGridLines="0" tabSelected="1" topLeftCell="A3" zoomScaleNormal="100" zoomScaleSheetLayoutView="100" workbookViewId="0">
      <selection activeCell="F9" sqref="F9"/>
    </sheetView>
  </sheetViews>
  <sheetFormatPr baseColWidth="10" defaultColWidth="11.42578125" defaultRowHeight="12.75" customHeight="1" x14ac:dyDescent="0.2"/>
  <cols>
    <col min="1" max="1" width="4.7109375" style="1" customWidth="1"/>
    <col min="2" max="2" width="32.28515625" style="1" customWidth="1"/>
    <col min="3" max="3" width="6.28515625" style="2" customWidth="1"/>
    <col min="4" max="10" width="10" style="1" customWidth="1"/>
    <col min="11" max="14" width="8.7109375" style="1" customWidth="1"/>
    <col min="15" max="21" width="11.42578125" style="1"/>
    <col min="22" max="23" width="8.7109375" style="1" customWidth="1"/>
    <col min="24" max="32" width="11.42578125" style="1"/>
    <col min="33" max="34" width="8.7109375" style="1" customWidth="1"/>
    <col min="35" max="43" width="11.42578125" style="1"/>
    <col min="44" max="45" width="8.7109375" style="1" customWidth="1"/>
    <col min="46" max="54" width="11.42578125" style="1"/>
    <col min="55" max="56" width="8.7109375" style="1" customWidth="1"/>
    <col min="57" max="65" width="11.42578125" style="1"/>
    <col min="66" max="67" width="8.7109375" style="1" customWidth="1"/>
    <col min="68" max="76" width="11.42578125" style="1"/>
    <col min="77" max="78" width="8.7109375" style="1" customWidth="1"/>
    <col min="79" max="16384" width="11.42578125" style="1"/>
  </cols>
  <sheetData>
    <row r="1" spans="2:78" s="64" customFormat="1" ht="12.75" customHeight="1" x14ac:dyDescent="0.2">
      <c r="B1" s="60"/>
      <c r="C1" s="61"/>
      <c r="D1" s="61"/>
      <c r="E1" s="61"/>
      <c r="F1" s="62"/>
      <c r="G1" s="62"/>
      <c r="H1" s="62"/>
      <c r="I1" s="62"/>
      <c r="J1" s="63"/>
    </row>
    <row r="2" spans="2:78" s="64" customFormat="1" ht="12.75" customHeight="1" x14ac:dyDescent="0.2">
      <c r="B2" s="65"/>
      <c r="C2" s="66"/>
      <c r="D2" s="66"/>
      <c r="E2" s="66"/>
      <c r="F2" s="67"/>
      <c r="G2" s="67"/>
      <c r="H2" s="67"/>
      <c r="I2" s="67"/>
      <c r="J2" s="68"/>
    </row>
    <row r="3" spans="2:78" s="64" customFormat="1" ht="12.75" customHeight="1" x14ac:dyDescent="0.2">
      <c r="B3" s="65"/>
      <c r="C3" s="66"/>
      <c r="D3" s="66"/>
      <c r="E3" s="66"/>
      <c r="F3" s="67"/>
      <c r="G3" s="67"/>
      <c r="H3" s="67"/>
      <c r="I3" s="67"/>
      <c r="J3" s="68"/>
    </row>
    <row r="4" spans="2:78" s="18" customFormat="1" ht="12.75" customHeight="1" x14ac:dyDescent="0.2">
      <c r="B4" s="166" t="s">
        <v>26</v>
      </c>
      <c r="C4" s="167"/>
      <c r="D4" s="167"/>
      <c r="E4" s="167"/>
      <c r="F4" s="167"/>
      <c r="G4" s="167"/>
      <c r="H4" s="167"/>
      <c r="I4" s="167"/>
      <c r="J4" s="168"/>
      <c r="K4" s="69"/>
      <c r="L4" s="69"/>
      <c r="M4" s="69"/>
      <c r="N4" s="69"/>
      <c r="V4" s="69"/>
      <c r="W4" s="69"/>
      <c r="AG4" s="69"/>
      <c r="AH4" s="69"/>
      <c r="AR4" s="69"/>
      <c r="AS4" s="69"/>
      <c r="BC4" s="69"/>
      <c r="BD4" s="69"/>
      <c r="BN4" s="69"/>
      <c r="BO4" s="69"/>
      <c r="BY4" s="69"/>
      <c r="BZ4" s="69"/>
    </row>
    <row r="5" spans="2:78" s="18" customFormat="1" ht="12.75" customHeight="1" x14ac:dyDescent="0.2">
      <c r="B5" s="70"/>
      <c r="C5" s="71"/>
      <c r="D5" s="71"/>
      <c r="E5" s="72"/>
      <c r="F5" s="72"/>
      <c r="G5" s="73"/>
      <c r="H5" s="74"/>
      <c r="I5" s="71"/>
      <c r="J5" s="75"/>
    </row>
    <row r="6" spans="2:78" s="18" customFormat="1" ht="12.75" customHeight="1" x14ac:dyDescent="0.2">
      <c r="B6" s="77" t="s">
        <v>39</v>
      </c>
      <c r="C6" s="100" t="s">
        <v>71</v>
      </c>
      <c r="D6" s="79"/>
      <c r="E6" s="80"/>
      <c r="F6" s="81"/>
      <c r="G6" s="82" t="s">
        <v>40</v>
      </c>
      <c r="H6" s="83"/>
      <c r="I6" s="84"/>
      <c r="J6" s="85"/>
    </row>
    <row r="7" spans="2:78" s="18" customFormat="1" ht="3" customHeight="1" x14ac:dyDescent="0.2">
      <c r="B7" s="77"/>
      <c r="C7" s="86"/>
      <c r="D7" s="86"/>
      <c r="E7" s="86"/>
      <c r="F7" s="81"/>
      <c r="G7" s="86"/>
      <c r="H7" s="83"/>
      <c r="I7" s="86"/>
      <c r="J7" s="85"/>
    </row>
    <row r="8" spans="2:78" s="18" customFormat="1" ht="12.75" customHeight="1" x14ac:dyDescent="0.2">
      <c r="B8" s="77" t="s">
        <v>41</v>
      </c>
      <c r="C8" s="78" t="str">
        <f>VLOOKUP($F$8,$A$70:$CT$109,2)</f>
        <v>CONSOLIDADO</v>
      </c>
      <c r="D8" s="79"/>
      <c r="E8" s="80"/>
      <c r="F8" s="76">
        <v>1</v>
      </c>
      <c r="G8" s="82" t="s">
        <v>42</v>
      </c>
      <c r="H8" s="83"/>
      <c r="I8" s="84"/>
      <c r="J8" s="85"/>
    </row>
    <row r="9" spans="2:78" s="18" customFormat="1" ht="3" customHeight="1" x14ac:dyDescent="0.2">
      <c r="B9" s="87"/>
      <c r="C9" s="88"/>
      <c r="D9" s="88"/>
      <c r="E9" s="88"/>
      <c r="F9" s="81"/>
      <c r="G9" s="89"/>
      <c r="H9" s="83"/>
      <c r="I9" s="88"/>
      <c r="J9" s="85"/>
    </row>
    <row r="10" spans="2:78" s="18" customFormat="1" ht="12.75" customHeight="1" x14ac:dyDescent="0.2">
      <c r="B10" s="77" t="s">
        <v>43</v>
      </c>
      <c r="C10" s="78" t="s">
        <v>70</v>
      </c>
      <c r="D10" s="79"/>
      <c r="E10" s="80"/>
      <c r="F10" s="81"/>
      <c r="G10" s="90" t="s">
        <v>44</v>
      </c>
      <c r="H10" s="83"/>
      <c r="I10" s="84"/>
      <c r="J10" s="85"/>
    </row>
    <row r="11" spans="2:78" s="18" customFormat="1" ht="3" customHeight="1" x14ac:dyDescent="0.2">
      <c r="B11" s="77"/>
      <c r="C11" s="91"/>
      <c r="D11" s="91"/>
      <c r="E11" s="91"/>
      <c r="F11" s="81"/>
      <c r="G11" s="92"/>
      <c r="H11" s="83"/>
      <c r="I11" s="83"/>
      <c r="J11" s="85"/>
    </row>
    <row r="12" spans="2:78" s="18" customFormat="1" ht="12.75" customHeight="1" x14ac:dyDescent="0.2">
      <c r="B12" s="77" t="s">
        <v>45</v>
      </c>
      <c r="C12" s="101">
        <v>2021</v>
      </c>
      <c r="D12" s="88"/>
      <c r="E12" s="88"/>
      <c r="F12" s="81"/>
      <c r="G12" s="82" t="s">
        <v>46</v>
      </c>
      <c r="H12" s="93"/>
      <c r="I12" s="84"/>
      <c r="J12" s="85"/>
    </row>
    <row r="13" spans="2:78" s="18" customFormat="1" ht="3" customHeight="1" thickBot="1" x14ac:dyDescent="0.25">
      <c r="B13" s="12"/>
      <c r="C13" s="13"/>
      <c r="D13" s="14"/>
      <c r="E13" s="14"/>
      <c r="F13" s="15"/>
      <c r="G13" s="15"/>
      <c r="H13" s="15"/>
      <c r="I13" s="15"/>
      <c r="J13" s="16"/>
    </row>
    <row r="14" spans="2:78" s="18" customFormat="1" ht="12.75" customHeight="1" x14ac:dyDescent="0.2">
      <c r="B14" s="17"/>
      <c r="C14" s="17"/>
      <c r="D14" s="17"/>
      <c r="E14" s="17"/>
      <c r="F14" s="17"/>
      <c r="G14" s="17"/>
      <c r="H14" s="17"/>
    </row>
    <row r="15" spans="2:78" s="18" customFormat="1" ht="12.75" customHeight="1" x14ac:dyDescent="0.2">
      <c r="B15" s="5" t="s">
        <v>37</v>
      </c>
      <c r="C15" s="5" t="s">
        <v>6</v>
      </c>
      <c r="D15" s="5" t="s">
        <v>0</v>
      </c>
      <c r="E15" s="5" t="s">
        <v>33</v>
      </c>
      <c r="F15" s="5" t="s">
        <v>47</v>
      </c>
      <c r="G15" s="5" t="s">
        <v>48</v>
      </c>
      <c r="H15" s="5" t="s">
        <v>49</v>
      </c>
      <c r="I15" s="6" t="s">
        <v>50</v>
      </c>
      <c r="J15" s="7" t="s">
        <v>2</v>
      </c>
    </row>
    <row r="16" spans="2:78" s="18" customFormat="1" ht="12.75" customHeight="1" x14ac:dyDescent="0.2">
      <c r="B16" s="19" t="s">
        <v>17</v>
      </c>
      <c r="C16" s="20" t="s">
        <v>7</v>
      </c>
      <c r="D16" s="21">
        <f t="shared" ref="D16:D24" si="0">SUM(E16:I16)</f>
        <v>0</v>
      </c>
      <c r="E16" s="21">
        <f t="shared" ref="E16:J19" si="1">SUM(E17:E18)</f>
        <v>0</v>
      </c>
      <c r="F16" s="21">
        <f t="shared" si="1"/>
        <v>0</v>
      </c>
      <c r="G16" s="21">
        <f t="shared" si="1"/>
        <v>0</v>
      </c>
      <c r="H16" s="21">
        <f t="shared" si="1"/>
        <v>0</v>
      </c>
      <c r="I16" s="21">
        <f t="shared" si="1"/>
        <v>0</v>
      </c>
      <c r="J16" s="21">
        <f t="shared" si="1"/>
        <v>0</v>
      </c>
    </row>
    <row r="17" spans="2:10" s="18" customFormat="1" ht="12.75" customHeight="1" x14ac:dyDescent="0.2">
      <c r="B17" s="19"/>
      <c r="C17" s="20" t="s">
        <v>8</v>
      </c>
      <c r="D17" s="21">
        <f t="shared" si="0"/>
        <v>0</v>
      </c>
      <c r="E17" s="21">
        <f>E20+E23</f>
        <v>0</v>
      </c>
      <c r="F17" s="21">
        <f t="shared" ref="F17:J18" si="2">F20+F23</f>
        <v>0</v>
      </c>
      <c r="G17" s="21">
        <f t="shared" si="2"/>
        <v>0</v>
      </c>
      <c r="H17" s="21">
        <f t="shared" si="2"/>
        <v>0</v>
      </c>
      <c r="I17" s="21">
        <f t="shared" si="2"/>
        <v>0</v>
      </c>
      <c r="J17" s="22">
        <v>0</v>
      </c>
    </row>
    <row r="18" spans="2:10" s="11" customFormat="1" ht="12.75" customHeight="1" thickBot="1" x14ac:dyDescent="0.25">
      <c r="B18" s="19"/>
      <c r="C18" s="20" t="s">
        <v>9</v>
      </c>
      <c r="D18" s="21">
        <f t="shared" si="0"/>
        <v>0</v>
      </c>
      <c r="E18" s="21">
        <f>E21+E24</f>
        <v>0</v>
      </c>
      <c r="F18" s="21">
        <f t="shared" si="2"/>
        <v>0</v>
      </c>
      <c r="G18" s="21">
        <f t="shared" si="2"/>
        <v>0</v>
      </c>
      <c r="H18" s="21">
        <f t="shared" si="2"/>
        <v>0</v>
      </c>
      <c r="I18" s="21">
        <f t="shared" si="2"/>
        <v>0</v>
      </c>
      <c r="J18" s="21">
        <f t="shared" si="2"/>
        <v>0</v>
      </c>
    </row>
    <row r="19" spans="2:10" s="11" customFormat="1" ht="12.75" customHeight="1" x14ac:dyDescent="0.2">
      <c r="B19" s="23" t="s">
        <v>27</v>
      </c>
      <c r="C19" s="20" t="s">
        <v>7</v>
      </c>
      <c r="D19" s="21">
        <f t="shared" si="0"/>
        <v>0</v>
      </c>
      <c r="E19" s="21">
        <f t="shared" si="1"/>
        <v>0</v>
      </c>
      <c r="F19" s="21">
        <f t="shared" si="1"/>
        <v>0</v>
      </c>
      <c r="G19" s="21">
        <f t="shared" si="1"/>
        <v>0</v>
      </c>
      <c r="H19" s="21">
        <f t="shared" si="1"/>
        <v>0</v>
      </c>
      <c r="I19" s="21">
        <f t="shared" si="1"/>
        <v>0</v>
      </c>
      <c r="J19" s="21">
        <f t="shared" si="1"/>
        <v>0</v>
      </c>
    </row>
    <row r="20" spans="2:10" s="11" customFormat="1" ht="12.75" customHeight="1" x14ac:dyDescent="0.2">
      <c r="B20" s="8"/>
      <c r="C20" s="20" t="s">
        <v>8</v>
      </c>
      <c r="D20" s="21">
        <f t="shared" si="0"/>
        <v>0</v>
      </c>
      <c r="E20" s="24">
        <f>VLOOKUP($F$8,$A$70:$CT$109,5)</f>
        <v>0</v>
      </c>
      <c r="F20" s="24">
        <f>VLOOKUP($F$8,$A$70:$CT$109,7)</f>
        <v>0</v>
      </c>
      <c r="G20" s="24">
        <f>VLOOKUP($F$8,$A$70:$CT$109,9)</f>
        <v>0</v>
      </c>
      <c r="H20" s="24">
        <f>VLOOKUP($F$8,$A$70:$CT$109,11)</f>
        <v>0</v>
      </c>
      <c r="I20" s="24">
        <f>VLOOKUP($F$8,$A$70:$CT$109,13)</f>
        <v>0</v>
      </c>
      <c r="J20" s="22">
        <v>0</v>
      </c>
    </row>
    <row r="21" spans="2:10" s="11" customFormat="1" ht="12.75" customHeight="1" thickBot="1" x14ac:dyDescent="0.25">
      <c r="B21" s="27"/>
      <c r="C21" s="20" t="s">
        <v>9</v>
      </c>
      <c r="D21" s="21">
        <f t="shared" si="0"/>
        <v>0</v>
      </c>
      <c r="E21" s="24">
        <f>VLOOKUP($F$8,$A$70:$CT$109,6)</f>
        <v>0</v>
      </c>
      <c r="F21" s="24">
        <f>VLOOKUP($F$8,$A$70:$CT$109,8)</f>
        <v>0</v>
      </c>
      <c r="G21" s="24">
        <f>VLOOKUP($F$8,$A$70:$CT$109,10)</f>
        <v>0</v>
      </c>
      <c r="H21" s="24">
        <f>VLOOKUP($F$8,$A$70:$CT$109,12)</f>
        <v>0</v>
      </c>
      <c r="I21" s="24">
        <f>VLOOKUP($F$8,$A$70:$CT$109,14)</f>
        <v>0</v>
      </c>
      <c r="J21" s="28">
        <f>VLOOKUP($F$8,$A$70:$CT$109,15)</f>
        <v>0</v>
      </c>
    </row>
    <row r="22" spans="2:10" s="11" customFormat="1" ht="12.75" customHeight="1" x14ac:dyDescent="0.2">
      <c r="B22" s="23" t="s">
        <v>32</v>
      </c>
      <c r="C22" s="20" t="s">
        <v>7</v>
      </c>
      <c r="D22" s="21">
        <f t="shared" si="0"/>
        <v>0</v>
      </c>
      <c r="E22" s="21">
        <f t="shared" ref="E22:J22" si="3">SUM(E23:E24)</f>
        <v>0</v>
      </c>
      <c r="F22" s="21">
        <f t="shared" si="3"/>
        <v>0</v>
      </c>
      <c r="G22" s="21">
        <f t="shared" si="3"/>
        <v>0</v>
      </c>
      <c r="H22" s="21">
        <f t="shared" si="3"/>
        <v>0</v>
      </c>
      <c r="I22" s="21">
        <f t="shared" si="3"/>
        <v>0</v>
      </c>
      <c r="J22" s="21">
        <f t="shared" si="3"/>
        <v>0</v>
      </c>
    </row>
    <row r="23" spans="2:10" s="18" customFormat="1" ht="12.75" customHeight="1" x14ac:dyDescent="0.2">
      <c r="B23" s="29"/>
      <c r="C23" s="20" t="s">
        <v>8</v>
      </c>
      <c r="D23" s="21">
        <f t="shared" si="0"/>
        <v>0</v>
      </c>
      <c r="E23" s="25">
        <f>VLOOKUP($F$8,$A$70:$CT$109,16)</f>
        <v>0</v>
      </c>
      <c r="F23" s="25">
        <f>VLOOKUP($F$8,$A$70:$CT$109,18)</f>
        <v>0</v>
      </c>
      <c r="G23" s="25">
        <f>VLOOKUP($F$8,$A$70:$CT$109,20)</f>
        <v>0</v>
      </c>
      <c r="H23" s="25">
        <f>VLOOKUP($F$8,$A$70:$CT$109,22)</f>
        <v>0</v>
      </c>
      <c r="I23" s="25">
        <f>VLOOKUP($F$8,$A$70:$CT$109,24)</f>
        <v>0</v>
      </c>
      <c r="J23" s="22">
        <v>0</v>
      </c>
    </row>
    <row r="24" spans="2:10" s="41" customFormat="1" ht="12.75" customHeight="1" thickBot="1" x14ac:dyDescent="0.25">
      <c r="B24" s="30"/>
      <c r="C24" s="20" t="s">
        <v>9</v>
      </c>
      <c r="D24" s="21">
        <f t="shared" si="0"/>
        <v>0</v>
      </c>
      <c r="E24" s="25">
        <f>VLOOKUP($F$8,$A$70:$CT$109,17)</f>
        <v>0</v>
      </c>
      <c r="F24" s="25">
        <f>VLOOKUP($F$8,$A$70:$CT$109,19)</f>
        <v>0</v>
      </c>
      <c r="G24" s="25">
        <f>VLOOKUP($F$8,$A$70:$CT$109,21)</f>
        <v>0</v>
      </c>
      <c r="H24" s="25">
        <f>VLOOKUP($F$8,$A$70:$CT$109,23)</f>
        <v>0</v>
      </c>
      <c r="I24" s="25">
        <f>VLOOKUP($F$8,$A$70:$CT$109,25)</f>
        <v>0</v>
      </c>
      <c r="J24" s="28">
        <f>VLOOKUP($F$8,$A$70:$CT$109,26)</f>
        <v>0</v>
      </c>
    </row>
    <row r="25" spans="2:10" s="41" customFormat="1" ht="12.75" customHeight="1" x14ac:dyDescent="0.2">
      <c r="B25" s="17"/>
      <c r="C25" s="17"/>
      <c r="D25" s="17"/>
      <c r="E25" s="17"/>
      <c r="F25" s="17"/>
      <c r="G25" s="17"/>
      <c r="H25" s="17"/>
      <c r="I25" s="18"/>
      <c r="J25" s="18"/>
    </row>
    <row r="26" spans="2:10" s="41" customFormat="1" ht="12.75" customHeight="1" x14ac:dyDescent="0.2">
      <c r="B26" s="31" t="s">
        <v>16</v>
      </c>
      <c r="C26" s="32"/>
      <c r="D26" s="33"/>
      <c r="E26" s="33"/>
      <c r="F26" s="33"/>
      <c r="G26" s="33"/>
      <c r="H26" s="33"/>
      <c r="I26" s="33"/>
      <c r="J26" s="33"/>
    </row>
    <row r="27" spans="2:10" s="41" customFormat="1" ht="12.75" customHeight="1" x14ac:dyDescent="0.2">
      <c r="B27" s="4" t="s">
        <v>38</v>
      </c>
      <c r="C27" s="5" t="s">
        <v>6</v>
      </c>
      <c r="D27" s="5" t="s">
        <v>0</v>
      </c>
      <c r="E27" s="5" t="s">
        <v>33</v>
      </c>
      <c r="F27" s="5" t="s">
        <v>47</v>
      </c>
      <c r="G27" s="5" t="s">
        <v>48</v>
      </c>
      <c r="H27" s="5" t="s">
        <v>49</v>
      </c>
      <c r="I27" s="6" t="s">
        <v>50</v>
      </c>
      <c r="J27" s="7" t="s">
        <v>2</v>
      </c>
    </row>
    <row r="28" spans="2:10" s="41" customFormat="1" ht="12.75" customHeight="1" x14ac:dyDescent="0.2">
      <c r="B28" s="34" t="s">
        <v>3</v>
      </c>
      <c r="C28" s="10" t="s">
        <v>7</v>
      </c>
      <c r="D28" s="21">
        <f t="shared" ref="D28:D42" si="4">SUM(E28:I28)</f>
        <v>0</v>
      </c>
      <c r="E28" s="21">
        <f t="shared" ref="E28:J28" si="5">SUM(E29:E30)</f>
        <v>0</v>
      </c>
      <c r="F28" s="21">
        <f t="shared" si="5"/>
        <v>0</v>
      </c>
      <c r="G28" s="21">
        <f t="shared" si="5"/>
        <v>0</v>
      </c>
      <c r="H28" s="21">
        <f t="shared" si="5"/>
        <v>0</v>
      </c>
      <c r="I28" s="21">
        <f t="shared" si="5"/>
        <v>0</v>
      </c>
      <c r="J28" s="21">
        <f t="shared" si="5"/>
        <v>0</v>
      </c>
    </row>
    <row r="29" spans="2:10" s="18" customFormat="1" ht="12.75" customHeight="1" x14ac:dyDescent="0.2">
      <c r="B29" s="29"/>
      <c r="C29" s="10" t="s">
        <v>8</v>
      </c>
      <c r="D29" s="21">
        <f t="shared" si="4"/>
        <v>0</v>
      </c>
      <c r="E29" s="21">
        <f t="shared" ref="E29:I30" si="6">E32+E35+E38+E41</f>
        <v>0</v>
      </c>
      <c r="F29" s="21">
        <f t="shared" si="6"/>
        <v>0</v>
      </c>
      <c r="G29" s="21">
        <f t="shared" si="6"/>
        <v>0</v>
      </c>
      <c r="H29" s="21">
        <f t="shared" si="6"/>
        <v>0</v>
      </c>
      <c r="I29" s="21">
        <f t="shared" si="6"/>
        <v>0</v>
      </c>
      <c r="J29" s="22">
        <v>0</v>
      </c>
    </row>
    <row r="30" spans="2:10" s="18" customFormat="1" ht="12.75" customHeight="1" x14ac:dyDescent="0.2">
      <c r="B30" s="35"/>
      <c r="C30" s="10" t="s">
        <v>9</v>
      </c>
      <c r="D30" s="21">
        <f t="shared" si="4"/>
        <v>0</v>
      </c>
      <c r="E30" s="21">
        <f t="shared" si="6"/>
        <v>0</v>
      </c>
      <c r="F30" s="21">
        <f t="shared" si="6"/>
        <v>0</v>
      </c>
      <c r="G30" s="21">
        <f t="shared" si="6"/>
        <v>0</v>
      </c>
      <c r="H30" s="21">
        <f t="shared" si="6"/>
        <v>0</v>
      </c>
      <c r="I30" s="21">
        <f t="shared" si="6"/>
        <v>0</v>
      </c>
      <c r="J30" s="21">
        <f>J33+J36+J39+J42</f>
        <v>0</v>
      </c>
    </row>
    <row r="31" spans="2:10" s="18" customFormat="1" ht="12.75" customHeight="1" x14ac:dyDescent="0.2">
      <c r="B31" s="36" t="s">
        <v>28</v>
      </c>
      <c r="C31" s="10" t="s">
        <v>7</v>
      </c>
      <c r="D31" s="21">
        <f t="shared" si="4"/>
        <v>0</v>
      </c>
      <c r="E31" s="21">
        <f t="shared" ref="E31:J31" si="7">SUM(E32:E33)</f>
        <v>0</v>
      </c>
      <c r="F31" s="21">
        <f t="shared" si="7"/>
        <v>0</v>
      </c>
      <c r="G31" s="21">
        <f t="shared" si="7"/>
        <v>0</v>
      </c>
      <c r="H31" s="21">
        <f t="shared" si="7"/>
        <v>0</v>
      </c>
      <c r="I31" s="21">
        <f t="shared" si="7"/>
        <v>0</v>
      </c>
      <c r="J31" s="21">
        <f t="shared" si="7"/>
        <v>0</v>
      </c>
    </row>
    <row r="32" spans="2:10" s="18" customFormat="1" ht="12.75" customHeight="1" x14ac:dyDescent="0.2">
      <c r="B32" s="29"/>
      <c r="C32" s="10" t="s">
        <v>8</v>
      </c>
      <c r="D32" s="21">
        <f t="shared" si="4"/>
        <v>0</v>
      </c>
      <c r="E32" s="25">
        <f>VLOOKUP($F$8,$A$70:$CT$109,27)</f>
        <v>0</v>
      </c>
      <c r="F32" s="25">
        <f>VLOOKUP($F$8,$A$70:$CT$109,29)</f>
        <v>0</v>
      </c>
      <c r="G32" s="25">
        <f>VLOOKUP($F$8,$A$70:$CT$109,31)</f>
        <v>0</v>
      </c>
      <c r="H32" s="25">
        <f>VLOOKUP($F$8,$A$70:$CT$109,33)</f>
        <v>0</v>
      </c>
      <c r="I32" s="26">
        <f>VLOOKUP($F$8,$A$70:$CT$109,35)</f>
        <v>0</v>
      </c>
      <c r="J32" s="22">
        <v>0</v>
      </c>
    </row>
    <row r="33" spans="2:10" s="18" customFormat="1" ht="12.75" customHeight="1" x14ac:dyDescent="0.2">
      <c r="B33" s="35"/>
      <c r="C33" s="10" t="s">
        <v>9</v>
      </c>
      <c r="D33" s="21">
        <f t="shared" si="4"/>
        <v>0</v>
      </c>
      <c r="E33" s="25">
        <f>VLOOKUP($F$8,$A$70:$CT$109,28)</f>
        <v>0</v>
      </c>
      <c r="F33" s="25">
        <f>VLOOKUP($F$8,$A$70:$CT$109,30)</f>
        <v>0</v>
      </c>
      <c r="G33" s="25">
        <f>VLOOKUP($F$8,$A$70:$CT$109,32)</f>
        <v>0</v>
      </c>
      <c r="H33" s="25">
        <f>VLOOKUP($F$8,$A$70:$CT$109,34)</f>
        <v>0</v>
      </c>
      <c r="I33" s="26">
        <f>VLOOKUP($F$8,$A$70:$CT$109,36)</f>
        <v>0</v>
      </c>
      <c r="J33" s="28">
        <f>VLOOKUP($F$8,$A$70:$CT$109,37)</f>
        <v>0</v>
      </c>
    </row>
    <row r="34" spans="2:10" s="18" customFormat="1" ht="12.75" customHeight="1" x14ac:dyDescent="0.2">
      <c r="B34" s="36" t="s">
        <v>29</v>
      </c>
      <c r="C34" s="10" t="s">
        <v>7</v>
      </c>
      <c r="D34" s="21">
        <f t="shared" si="4"/>
        <v>0</v>
      </c>
      <c r="E34" s="21">
        <f t="shared" ref="E34:J34" si="8">SUM(E35:E36)</f>
        <v>0</v>
      </c>
      <c r="F34" s="21">
        <f t="shared" si="8"/>
        <v>0</v>
      </c>
      <c r="G34" s="21">
        <f t="shared" si="8"/>
        <v>0</v>
      </c>
      <c r="H34" s="21">
        <f t="shared" si="8"/>
        <v>0</v>
      </c>
      <c r="I34" s="21">
        <f t="shared" si="8"/>
        <v>0</v>
      </c>
      <c r="J34" s="21">
        <f t="shared" si="8"/>
        <v>0</v>
      </c>
    </row>
    <row r="35" spans="2:10" s="41" customFormat="1" ht="12.75" customHeight="1" x14ac:dyDescent="0.2">
      <c r="B35" s="29"/>
      <c r="C35" s="10" t="s">
        <v>8</v>
      </c>
      <c r="D35" s="21">
        <f t="shared" si="4"/>
        <v>0</v>
      </c>
      <c r="E35" s="25">
        <f>VLOOKUP($F$8,$A$70:$CT$109,38)</f>
        <v>0</v>
      </c>
      <c r="F35" s="25">
        <f>VLOOKUP($F$8,$A$70:$CT$109,40)</f>
        <v>0</v>
      </c>
      <c r="G35" s="25">
        <f>VLOOKUP($F$8,$A$70:$CT$109,42)</f>
        <v>0</v>
      </c>
      <c r="H35" s="25">
        <f>VLOOKUP($F$8,$A$70:$CT$109,44)</f>
        <v>0</v>
      </c>
      <c r="I35" s="26">
        <f>VLOOKUP($F$8,$A$70:$CT$109,46)</f>
        <v>0</v>
      </c>
      <c r="J35" s="22">
        <v>0</v>
      </c>
    </row>
    <row r="36" spans="2:10" s="41" customFormat="1" ht="12.75" customHeight="1" x14ac:dyDescent="0.2">
      <c r="B36" s="35"/>
      <c r="C36" s="10" t="s">
        <v>9</v>
      </c>
      <c r="D36" s="21">
        <f t="shared" si="4"/>
        <v>0</v>
      </c>
      <c r="E36" s="25">
        <f>VLOOKUP($F$8,$A$70:$CT$109,39)</f>
        <v>0</v>
      </c>
      <c r="F36" s="25">
        <f>VLOOKUP($F$8,$A$70:$CT$109,41)</f>
        <v>0</v>
      </c>
      <c r="G36" s="25">
        <f>VLOOKUP($F$8,$A$70:$CT$109,43)</f>
        <v>0</v>
      </c>
      <c r="H36" s="25">
        <f>VLOOKUP($F$8,$A$70:$CT$109,45)</f>
        <v>0</v>
      </c>
      <c r="I36" s="26">
        <f>VLOOKUP($F$8,$A$70:$CT$109,47)</f>
        <v>0</v>
      </c>
      <c r="J36" s="28">
        <f>VLOOKUP($F$8,$A$70:$CT$109,48)</f>
        <v>0</v>
      </c>
    </row>
    <row r="37" spans="2:10" s="41" customFormat="1" ht="12.75" customHeight="1" x14ac:dyDescent="0.2">
      <c r="B37" s="36" t="s">
        <v>30</v>
      </c>
      <c r="C37" s="10" t="s">
        <v>7</v>
      </c>
      <c r="D37" s="21">
        <f t="shared" si="4"/>
        <v>0</v>
      </c>
      <c r="E37" s="21">
        <f t="shared" ref="E37:J37" si="9">SUM(E38:E39)</f>
        <v>0</v>
      </c>
      <c r="F37" s="21">
        <f t="shared" si="9"/>
        <v>0</v>
      </c>
      <c r="G37" s="21">
        <f t="shared" si="9"/>
        <v>0</v>
      </c>
      <c r="H37" s="21">
        <f t="shared" si="9"/>
        <v>0</v>
      </c>
      <c r="I37" s="21">
        <f t="shared" si="9"/>
        <v>0</v>
      </c>
      <c r="J37" s="21">
        <f t="shared" si="9"/>
        <v>0</v>
      </c>
    </row>
    <row r="38" spans="2:10" s="41" customFormat="1" ht="12.75" customHeight="1" x14ac:dyDescent="0.2">
      <c r="B38" s="29"/>
      <c r="C38" s="10" t="s">
        <v>8</v>
      </c>
      <c r="D38" s="21">
        <f t="shared" si="4"/>
        <v>0</v>
      </c>
      <c r="E38" s="25">
        <f>VLOOKUP($F$8,$A$70:$CT$109,49)</f>
        <v>0</v>
      </c>
      <c r="F38" s="25">
        <f>VLOOKUP($F$8,$A$70:$CT$109,51)</f>
        <v>0</v>
      </c>
      <c r="G38" s="25">
        <f>VLOOKUP($F$8,$A$70:$CT$109,53)</f>
        <v>0</v>
      </c>
      <c r="H38" s="25">
        <f>VLOOKUP($F$8,$A$70:$CT$109,55)</f>
        <v>0</v>
      </c>
      <c r="I38" s="26">
        <f>VLOOKUP($F$8,$A$70:$CT$109,57)</f>
        <v>0</v>
      </c>
      <c r="J38" s="22">
        <v>0</v>
      </c>
    </row>
    <row r="39" spans="2:10" s="41" customFormat="1" ht="12.75" customHeight="1" x14ac:dyDescent="0.2">
      <c r="B39" s="35"/>
      <c r="C39" s="10" t="s">
        <v>9</v>
      </c>
      <c r="D39" s="21">
        <f t="shared" si="4"/>
        <v>0</v>
      </c>
      <c r="E39" s="25">
        <f>VLOOKUP($F$8,$A$70:$CT$109,50)</f>
        <v>0</v>
      </c>
      <c r="F39" s="25">
        <f>VLOOKUP($F$8,$A$70:$CT$109,52)</f>
        <v>0</v>
      </c>
      <c r="G39" s="25">
        <f>VLOOKUP($F$8,$A$70:$CT$109,54)</f>
        <v>0</v>
      </c>
      <c r="H39" s="25">
        <f>VLOOKUP($F$8,$A$70:$CT$109,56)</f>
        <v>0</v>
      </c>
      <c r="I39" s="26">
        <f>VLOOKUP($F$8,$A$70:$CT$109,58)</f>
        <v>0</v>
      </c>
      <c r="J39" s="28">
        <f>VLOOKUP($F$8,$A$70:$CT$109,59)</f>
        <v>0</v>
      </c>
    </row>
    <row r="40" spans="2:10" s="41" customFormat="1" ht="12.75" customHeight="1" x14ac:dyDescent="0.2">
      <c r="B40" s="36" t="s">
        <v>31</v>
      </c>
      <c r="C40" s="10" t="s">
        <v>7</v>
      </c>
      <c r="D40" s="21">
        <f t="shared" si="4"/>
        <v>0</v>
      </c>
      <c r="E40" s="21">
        <f t="shared" ref="E40:J40" si="10">SUM(E41:E42)</f>
        <v>0</v>
      </c>
      <c r="F40" s="21">
        <f t="shared" si="10"/>
        <v>0</v>
      </c>
      <c r="G40" s="21">
        <f t="shared" si="10"/>
        <v>0</v>
      </c>
      <c r="H40" s="21">
        <f t="shared" si="10"/>
        <v>0</v>
      </c>
      <c r="I40" s="21">
        <f t="shared" si="10"/>
        <v>0</v>
      </c>
      <c r="J40" s="21">
        <f t="shared" si="10"/>
        <v>0</v>
      </c>
    </row>
    <row r="41" spans="2:10" s="41" customFormat="1" ht="12.75" customHeight="1" x14ac:dyDescent="0.2">
      <c r="B41" s="29"/>
      <c r="C41" s="10" t="s">
        <v>8</v>
      </c>
      <c r="D41" s="21">
        <f t="shared" si="4"/>
        <v>0</v>
      </c>
      <c r="E41" s="25">
        <f>VLOOKUP($F$8,$A$70:$CT$109,60)</f>
        <v>0</v>
      </c>
      <c r="F41" s="25">
        <f>VLOOKUP($F$8,$A$70:$CT$109,62)</f>
        <v>0</v>
      </c>
      <c r="G41" s="25">
        <f>VLOOKUP($F$8,$A$70:$CT$109,64)</f>
        <v>0</v>
      </c>
      <c r="H41" s="25">
        <f>VLOOKUP($F$8,$A$70:$CT$109,66)</f>
        <v>0</v>
      </c>
      <c r="I41" s="26">
        <f>VLOOKUP($F$8,$A$70:$CT$109,68)</f>
        <v>0</v>
      </c>
      <c r="J41" s="22">
        <v>0</v>
      </c>
    </row>
    <row r="42" spans="2:10" s="41" customFormat="1" ht="12.75" customHeight="1" x14ac:dyDescent="0.2">
      <c r="B42" s="35"/>
      <c r="C42" s="10" t="s">
        <v>9</v>
      </c>
      <c r="D42" s="21">
        <f t="shared" si="4"/>
        <v>0</v>
      </c>
      <c r="E42" s="25">
        <f>VLOOKUP($F$8,$A$70:$CT$109,61)</f>
        <v>0</v>
      </c>
      <c r="F42" s="25">
        <f>VLOOKUP($F$8,$A$70:$CT$109,63)</f>
        <v>0</v>
      </c>
      <c r="G42" s="25">
        <f>VLOOKUP($F$8,$A$70:$CT$109,65)</f>
        <v>0</v>
      </c>
      <c r="H42" s="25">
        <f>VLOOKUP($F$8,$A$70:$CT$109,67)</f>
        <v>0</v>
      </c>
      <c r="I42" s="26">
        <f>VLOOKUP($F$8,$A$70:$CT$109,69)</f>
        <v>0</v>
      </c>
      <c r="J42" s="28">
        <f>VLOOKUP($F$8,$A$70:$CT$109,70)</f>
        <v>0</v>
      </c>
    </row>
    <row r="43" spans="2:10" s="41" customFormat="1" ht="12.75" customHeight="1" x14ac:dyDescent="0.2">
      <c r="B43" s="37"/>
      <c r="C43" s="38"/>
      <c r="D43" s="3"/>
      <c r="E43" s="39"/>
      <c r="F43" s="39"/>
      <c r="G43" s="39"/>
      <c r="H43" s="39"/>
      <c r="I43" s="39"/>
      <c r="J43" s="39"/>
    </row>
    <row r="44" spans="2:10" s="41" customFormat="1" ht="12.75" customHeight="1" x14ac:dyDescent="0.2">
      <c r="B44" s="31" t="s">
        <v>23</v>
      </c>
      <c r="C44" s="40"/>
      <c r="D44" s="18"/>
    </row>
    <row r="45" spans="2:10" s="41" customFormat="1" ht="12.75" customHeight="1" x14ac:dyDescent="0.2">
      <c r="B45" s="169" t="s">
        <v>10</v>
      </c>
      <c r="C45" s="170"/>
      <c r="D45" s="5" t="s">
        <v>0</v>
      </c>
      <c r="E45" s="5" t="s">
        <v>51</v>
      </c>
      <c r="F45" s="5" t="s">
        <v>52</v>
      </c>
      <c r="G45" s="5" t="s">
        <v>48</v>
      </c>
      <c r="H45" s="5" t="s">
        <v>49</v>
      </c>
      <c r="I45" s="5" t="s">
        <v>50</v>
      </c>
      <c r="J45" s="5" t="s">
        <v>2</v>
      </c>
    </row>
    <row r="46" spans="2:10" s="41" customFormat="1" ht="12.75" customHeight="1" x14ac:dyDescent="0.2">
      <c r="B46" s="171" t="s">
        <v>11</v>
      </c>
      <c r="C46" s="172"/>
      <c r="D46" s="21">
        <f>SUM(E46:I46)</f>
        <v>0</v>
      </c>
      <c r="E46" s="25">
        <f>VLOOKUP($F$8,$A$70:$CT$109,71)</f>
        <v>0</v>
      </c>
      <c r="F46" s="25">
        <f>VLOOKUP($F$8,$A$70:$CT$109,72)</f>
        <v>0</v>
      </c>
      <c r="G46" s="25">
        <f>VLOOKUP($F$8,$A$70:$CT$109,73)</f>
        <v>0</v>
      </c>
      <c r="H46" s="25">
        <f>VLOOKUP($F$8,$A$70:$CT$109,74)</f>
        <v>0</v>
      </c>
      <c r="I46" s="26">
        <f>VLOOKUP($F$8,$A$70:$CT$109,75)</f>
        <v>0</v>
      </c>
      <c r="J46" s="26">
        <f>VLOOKUP($F$8,$A$70:$CT$109,76)</f>
        <v>0</v>
      </c>
    </row>
    <row r="47" spans="2:10" s="41" customFormat="1" ht="12.75" customHeight="1" x14ac:dyDescent="0.2">
      <c r="B47" s="171" t="s">
        <v>12</v>
      </c>
      <c r="C47" s="172"/>
      <c r="D47" s="21">
        <f>SUM(E47:I47)</f>
        <v>0</v>
      </c>
      <c r="E47" s="25">
        <f>VLOOKUP($F$8,$A$70:$CT$109,77)</f>
        <v>0</v>
      </c>
      <c r="F47" s="25">
        <f>VLOOKUP($F$8,$A$70:$CT$109,78)</f>
        <v>0</v>
      </c>
      <c r="G47" s="25">
        <f>VLOOKUP($F$8,$A$70:$CT$109,79)</f>
        <v>0</v>
      </c>
      <c r="H47" s="25">
        <f>VLOOKUP($F$8,$A$70:$CT$109,80)</f>
        <v>0</v>
      </c>
      <c r="I47" s="26">
        <f>VLOOKUP($F$8,$A$70:$CT$109,81)</f>
        <v>0</v>
      </c>
      <c r="J47" s="26">
        <f>VLOOKUP($F$8,$A$70:$CT$109,82)</f>
        <v>0</v>
      </c>
    </row>
    <row r="48" spans="2:10" s="41" customFormat="1" ht="12.75" customHeight="1" x14ac:dyDescent="0.2">
      <c r="B48" s="42"/>
      <c r="C48" s="43"/>
      <c r="D48" s="44"/>
      <c r="E48" s="45"/>
    </row>
    <row r="49" spans="2:98" s="41" customFormat="1" ht="12.75" customHeight="1" x14ac:dyDescent="0.2">
      <c r="B49" s="46" t="s">
        <v>21</v>
      </c>
      <c r="C49" s="7" t="s">
        <v>6</v>
      </c>
      <c r="D49" s="5" t="s">
        <v>0</v>
      </c>
      <c r="E49" s="5" t="s">
        <v>33</v>
      </c>
      <c r="F49" s="5" t="s">
        <v>47</v>
      </c>
      <c r="G49" s="5" t="s">
        <v>48</v>
      </c>
      <c r="H49" s="5" t="s">
        <v>49</v>
      </c>
      <c r="I49" s="6" t="s">
        <v>50</v>
      </c>
      <c r="J49" s="7" t="s">
        <v>2</v>
      </c>
    </row>
    <row r="50" spans="2:98" s="41" customFormat="1" ht="12.75" customHeight="1" x14ac:dyDescent="0.2">
      <c r="B50" s="47" t="s">
        <v>22</v>
      </c>
      <c r="C50" s="48" t="s">
        <v>7</v>
      </c>
      <c r="D50" s="21">
        <f>SUM(E50:I50)</f>
        <v>0</v>
      </c>
      <c r="E50" s="21">
        <f t="shared" ref="E50:J50" si="11">SUM(E51:E52)</f>
        <v>0</v>
      </c>
      <c r="F50" s="21">
        <f t="shared" si="11"/>
        <v>0</v>
      </c>
      <c r="G50" s="21">
        <f t="shared" si="11"/>
        <v>0</v>
      </c>
      <c r="H50" s="21">
        <f t="shared" si="11"/>
        <v>0</v>
      </c>
      <c r="I50" s="21">
        <f t="shared" si="11"/>
        <v>0</v>
      </c>
      <c r="J50" s="21">
        <f t="shared" si="11"/>
        <v>0</v>
      </c>
    </row>
    <row r="51" spans="2:98" s="41" customFormat="1" ht="12.75" customHeight="1" x14ac:dyDescent="0.2">
      <c r="B51" s="49"/>
      <c r="C51" s="48" t="s">
        <v>8</v>
      </c>
      <c r="D51" s="21">
        <f>SUM(E51:I51)</f>
        <v>0</v>
      </c>
      <c r="E51" s="25">
        <f>VLOOKUP($F$8,$A$70:$CT$109,83)</f>
        <v>0</v>
      </c>
      <c r="F51" s="25">
        <f>VLOOKUP($F$8,$A$70:$CT$109,85)</f>
        <v>0</v>
      </c>
      <c r="G51" s="25">
        <f>VLOOKUP($F$8,$A$70:$CT$109,87)</f>
        <v>0</v>
      </c>
      <c r="H51" s="25">
        <f>VLOOKUP($F$8,$A$70:$CT$109,89)</f>
        <v>0</v>
      </c>
      <c r="I51" s="26">
        <f>VLOOKUP($F$8,$A$70:$CT$109,91)</f>
        <v>0</v>
      </c>
      <c r="J51" s="22">
        <v>0</v>
      </c>
    </row>
    <row r="52" spans="2:98" s="41" customFormat="1" ht="12.75" customHeight="1" x14ac:dyDescent="0.2">
      <c r="B52" s="50"/>
      <c r="C52" s="48" t="s">
        <v>9</v>
      </c>
      <c r="D52" s="21">
        <f>SUM(E52:I52)</f>
        <v>0</v>
      </c>
      <c r="E52" s="25">
        <f>VLOOKUP($F$8,$A$70:$CT$109,84)</f>
        <v>0</v>
      </c>
      <c r="F52" s="25">
        <f>VLOOKUP($F$8,$A$70:$CT$109,86)</f>
        <v>0</v>
      </c>
      <c r="G52" s="25">
        <f>VLOOKUP($F$8,$A$70:$CT$109,88)</f>
        <v>0</v>
      </c>
      <c r="H52" s="25">
        <f>VLOOKUP($F$8,$A$70:$CT$109,90)</f>
        <v>0</v>
      </c>
      <c r="I52" s="26">
        <f>VLOOKUP($F$8,$A$70:$CT$109,92)</f>
        <v>0</v>
      </c>
      <c r="J52" s="28">
        <f>VLOOKUP($F$8,$A$70:$CT$109,93)</f>
        <v>0</v>
      </c>
    </row>
    <row r="53" spans="2:98" s="41" customFormat="1" ht="12.75" customHeight="1" x14ac:dyDescent="0.2">
      <c r="B53" s="51"/>
      <c r="C53" s="52"/>
      <c r="D53" s="53"/>
      <c r="E53" s="54"/>
      <c r="F53" s="54"/>
      <c r="G53" s="54"/>
      <c r="H53" s="54"/>
      <c r="I53" s="54"/>
      <c r="J53" s="54"/>
    </row>
    <row r="54" spans="2:98" s="41" customFormat="1" ht="12.75" customHeight="1" x14ac:dyDescent="0.2">
      <c r="B54" s="55" t="s">
        <v>24</v>
      </c>
      <c r="C54" s="56"/>
      <c r="D54" s="18"/>
      <c r="F54" s="57"/>
      <c r="G54" s="57"/>
      <c r="H54" s="18"/>
      <c r="I54" s="18"/>
      <c r="J54" s="18"/>
    </row>
    <row r="55" spans="2:98" s="41" customFormat="1" ht="12.75" customHeight="1" x14ac:dyDescent="0.2">
      <c r="B55" s="4" t="s">
        <v>5</v>
      </c>
      <c r="C55" s="5" t="s">
        <v>4</v>
      </c>
      <c r="D55" s="18"/>
      <c r="F55" s="57"/>
      <c r="G55" s="57"/>
      <c r="H55" s="18"/>
      <c r="I55" s="18"/>
      <c r="J55" s="18"/>
    </row>
    <row r="56" spans="2:98" s="41" customFormat="1" ht="12.75" customHeight="1" x14ac:dyDescent="0.2">
      <c r="B56" s="58" t="s">
        <v>13</v>
      </c>
      <c r="C56" s="25">
        <f>VLOOKUP($F$8,$A$70:$CT$109,94)</f>
        <v>0</v>
      </c>
      <c r="D56" s="18"/>
      <c r="F56" s="57"/>
      <c r="G56" s="57"/>
      <c r="H56" s="18"/>
      <c r="I56" s="18"/>
      <c r="J56" s="18"/>
    </row>
    <row r="57" spans="2:98" s="41" customFormat="1" ht="12.75" customHeight="1" x14ac:dyDescent="0.2">
      <c r="B57" s="58" t="s">
        <v>14</v>
      </c>
      <c r="C57" s="25">
        <f>VLOOKUP($F$8,$A$70:$CT$109,95)</f>
        <v>0</v>
      </c>
      <c r="D57" s="18"/>
      <c r="F57" s="57"/>
      <c r="G57" s="57"/>
      <c r="H57" s="18"/>
      <c r="I57" s="18"/>
      <c r="J57" s="18"/>
    </row>
    <row r="58" spans="2:98" s="41" customFormat="1" ht="12.75" customHeight="1" x14ac:dyDescent="0.2">
      <c r="B58" s="58" t="s">
        <v>18</v>
      </c>
      <c r="C58" s="25">
        <f>VLOOKUP($F$8,$A$70:$CT$109,96)</f>
        <v>0</v>
      </c>
      <c r="D58" s="18"/>
      <c r="F58" s="57"/>
      <c r="G58" s="57"/>
      <c r="H58" s="18"/>
      <c r="I58" s="18"/>
      <c r="J58" s="18"/>
    </row>
    <row r="59" spans="2:98" s="41" customFormat="1" ht="12.75" customHeight="1" x14ac:dyDescent="0.2">
      <c r="B59" s="42"/>
      <c r="C59" s="56"/>
      <c r="D59" s="18"/>
      <c r="F59" s="57"/>
      <c r="G59" s="57"/>
      <c r="H59" s="18"/>
      <c r="I59" s="18"/>
      <c r="J59" s="18"/>
    </row>
    <row r="60" spans="2:98" s="41" customFormat="1" ht="12.75" customHeight="1" x14ac:dyDescent="0.2">
      <c r="B60" s="4" t="s">
        <v>25</v>
      </c>
      <c r="C60" s="5" t="s">
        <v>19</v>
      </c>
    </row>
    <row r="61" spans="2:98" s="41" customFormat="1" ht="12.75" customHeight="1" x14ac:dyDescent="0.2">
      <c r="B61" s="59" t="s">
        <v>20</v>
      </c>
      <c r="C61" s="25">
        <f>VLOOKUP($F$8,$A$70:$CT$109,97)</f>
        <v>0</v>
      </c>
    </row>
    <row r="62" spans="2:98" s="41" customFormat="1" ht="12.75" customHeight="1" x14ac:dyDescent="0.2">
      <c r="B62" s="59" t="s">
        <v>15</v>
      </c>
      <c r="C62" s="25">
        <f>VLOOKUP($F$8,$A$70:$CT$109,98)</f>
        <v>0</v>
      </c>
    </row>
    <row r="64" spans="2:98" s="96" customFormat="1" ht="13.15" customHeight="1" x14ac:dyDescent="0.25">
      <c r="E64" s="97">
        <v>5</v>
      </c>
      <c r="F64" s="97">
        <v>6</v>
      </c>
      <c r="G64" s="97">
        <v>7</v>
      </c>
      <c r="H64" s="97">
        <v>8</v>
      </c>
      <c r="I64" s="97">
        <v>9</v>
      </c>
      <c r="J64" s="97">
        <v>10</v>
      </c>
      <c r="K64" s="97">
        <v>11</v>
      </c>
      <c r="L64" s="97">
        <v>12</v>
      </c>
      <c r="M64" s="97">
        <v>13</v>
      </c>
      <c r="N64" s="97">
        <v>14</v>
      </c>
      <c r="O64" s="97">
        <v>15</v>
      </c>
      <c r="P64" s="97">
        <v>16</v>
      </c>
      <c r="Q64" s="97">
        <v>17</v>
      </c>
      <c r="R64" s="97">
        <v>18</v>
      </c>
      <c r="S64" s="97">
        <v>19</v>
      </c>
      <c r="T64" s="97">
        <v>20</v>
      </c>
      <c r="U64" s="97">
        <v>21</v>
      </c>
      <c r="V64" s="97">
        <v>22</v>
      </c>
      <c r="W64" s="97">
        <v>23</v>
      </c>
      <c r="X64" s="97">
        <v>24</v>
      </c>
      <c r="Y64" s="97">
        <v>25</v>
      </c>
      <c r="Z64" s="97">
        <v>26</v>
      </c>
      <c r="AA64" s="97">
        <v>27</v>
      </c>
      <c r="AB64" s="97">
        <v>28</v>
      </c>
      <c r="AC64" s="97">
        <v>29</v>
      </c>
      <c r="AD64" s="97">
        <v>30</v>
      </c>
      <c r="AE64" s="97">
        <v>31</v>
      </c>
      <c r="AF64" s="97">
        <v>32</v>
      </c>
      <c r="AG64" s="97">
        <v>33</v>
      </c>
      <c r="AH64" s="97">
        <v>34</v>
      </c>
      <c r="AI64" s="97">
        <v>35</v>
      </c>
      <c r="AJ64" s="97">
        <v>36</v>
      </c>
      <c r="AK64" s="97">
        <v>37</v>
      </c>
      <c r="AL64" s="97">
        <v>38</v>
      </c>
      <c r="AM64" s="97">
        <v>39</v>
      </c>
      <c r="AN64" s="97">
        <v>40</v>
      </c>
      <c r="AO64" s="97">
        <v>41</v>
      </c>
      <c r="AP64" s="97">
        <v>42</v>
      </c>
      <c r="AQ64" s="97">
        <v>43</v>
      </c>
      <c r="AR64" s="97">
        <v>44</v>
      </c>
      <c r="AS64" s="97">
        <v>45</v>
      </c>
      <c r="AT64" s="97">
        <v>46</v>
      </c>
      <c r="AU64" s="97">
        <v>47</v>
      </c>
      <c r="AV64" s="97">
        <v>48</v>
      </c>
      <c r="AW64" s="97">
        <v>49</v>
      </c>
      <c r="AX64" s="97">
        <v>50</v>
      </c>
      <c r="AY64" s="97">
        <v>51</v>
      </c>
      <c r="AZ64" s="97">
        <v>52</v>
      </c>
      <c r="BA64" s="97">
        <v>53</v>
      </c>
      <c r="BB64" s="97">
        <v>54</v>
      </c>
      <c r="BC64" s="97">
        <v>55</v>
      </c>
      <c r="BD64" s="97">
        <v>56</v>
      </c>
      <c r="BE64" s="97">
        <v>57</v>
      </c>
      <c r="BF64" s="97">
        <v>58</v>
      </c>
      <c r="BG64" s="97">
        <v>59</v>
      </c>
      <c r="BH64" s="97">
        <v>60</v>
      </c>
      <c r="BI64" s="97">
        <v>61</v>
      </c>
      <c r="BJ64" s="97">
        <v>62</v>
      </c>
      <c r="BK64" s="97">
        <v>63</v>
      </c>
      <c r="BL64" s="97">
        <v>64</v>
      </c>
      <c r="BM64" s="97">
        <v>65</v>
      </c>
      <c r="BN64" s="97">
        <v>66</v>
      </c>
      <c r="BO64" s="97">
        <v>67</v>
      </c>
      <c r="BP64" s="97">
        <v>68</v>
      </c>
      <c r="BQ64" s="97">
        <v>69</v>
      </c>
      <c r="BR64" s="97">
        <v>70</v>
      </c>
      <c r="BS64" s="97">
        <v>71</v>
      </c>
      <c r="BT64" s="97">
        <v>72</v>
      </c>
      <c r="BU64" s="97">
        <v>73</v>
      </c>
      <c r="BV64" s="97">
        <v>74</v>
      </c>
      <c r="BW64" s="97">
        <v>75</v>
      </c>
      <c r="BX64" s="97">
        <v>76</v>
      </c>
      <c r="BY64" s="97">
        <v>77</v>
      </c>
      <c r="BZ64" s="97">
        <v>78</v>
      </c>
      <c r="CA64" s="97">
        <v>79</v>
      </c>
      <c r="CB64" s="97">
        <v>80</v>
      </c>
      <c r="CC64" s="97">
        <v>81</v>
      </c>
      <c r="CD64" s="97">
        <v>82</v>
      </c>
      <c r="CE64" s="97">
        <v>83</v>
      </c>
      <c r="CF64" s="97">
        <v>84</v>
      </c>
      <c r="CG64" s="97">
        <v>85</v>
      </c>
      <c r="CH64" s="97">
        <v>86</v>
      </c>
      <c r="CI64" s="97">
        <v>87</v>
      </c>
      <c r="CJ64" s="97">
        <v>88</v>
      </c>
      <c r="CK64" s="97">
        <v>89</v>
      </c>
      <c r="CL64" s="97">
        <v>90</v>
      </c>
      <c r="CM64" s="97">
        <v>91</v>
      </c>
      <c r="CN64" s="97">
        <v>92</v>
      </c>
      <c r="CO64" s="97">
        <v>93</v>
      </c>
      <c r="CP64" s="97">
        <v>94</v>
      </c>
      <c r="CQ64" s="97">
        <v>95</v>
      </c>
      <c r="CR64" s="97">
        <v>96</v>
      </c>
      <c r="CS64" s="97">
        <v>97</v>
      </c>
      <c r="CT64" s="97">
        <v>98</v>
      </c>
    </row>
    <row r="65" spans="1:98" s="96" customFormat="1" ht="13.5" x14ac:dyDescent="0.25">
      <c r="A65" s="97"/>
      <c r="B65" s="97"/>
      <c r="C65" s="97"/>
      <c r="D65" s="97"/>
      <c r="E65" s="97">
        <v>1</v>
      </c>
      <c r="F65" s="97">
        <v>2</v>
      </c>
      <c r="G65" s="97">
        <v>3</v>
      </c>
      <c r="H65" s="97">
        <v>4</v>
      </c>
      <c r="I65" s="97">
        <v>5</v>
      </c>
      <c r="J65" s="97">
        <v>6</v>
      </c>
      <c r="K65" s="97">
        <v>7</v>
      </c>
      <c r="L65" s="97">
        <v>8</v>
      </c>
      <c r="M65" s="97">
        <v>9</v>
      </c>
      <c r="N65" s="97">
        <v>10</v>
      </c>
      <c r="O65" s="97">
        <v>11</v>
      </c>
      <c r="P65" s="97">
        <v>12</v>
      </c>
      <c r="Q65" s="97">
        <v>13</v>
      </c>
      <c r="R65" s="97">
        <v>14</v>
      </c>
      <c r="S65" s="97">
        <v>15</v>
      </c>
      <c r="T65" s="97">
        <v>16</v>
      </c>
      <c r="U65" s="97">
        <v>17</v>
      </c>
      <c r="V65" s="97">
        <v>18</v>
      </c>
      <c r="W65" s="97">
        <v>19</v>
      </c>
      <c r="X65" s="97">
        <v>20</v>
      </c>
      <c r="Y65" s="97">
        <v>21</v>
      </c>
      <c r="Z65" s="97">
        <v>22</v>
      </c>
      <c r="AA65" s="97">
        <v>23</v>
      </c>
      <c r="AB65" s="97">
        <v>24</v>
      </c>
      <c r="AC65" s="97">
        <v>25</v>
      </c>
      <c r="AD65" s="97">
        <v>26</v>
      </c>
      <c r="AE65" s="97">
        <v>27</v>
      </c>
      <c r="AF65" s="97">
        <v>28</v>
      </c>
      <c r="AG65" s="97">
        <v>29</v>
      </c>
      <c r="AH65" s="97">
        <v>30</v>
      </c>
      <c r="AI65" s="97">
        <v>31</v>
      </c>
      <c r="AJ65" s="97">
        <v>32</v>
      </c>
      <c r="AK65" s="97">
        <v>33</v>
      </c>
      <c r="AL65" s="97">
        <v>34</v>
      </c>
      <c r="AM65" s="97">
        <v>35</v>
      </c>
      <c r="AN65" s="97">
        <v>36</v>
      </c>
      <c r="AO65" s="97">
        <v>37</v>
      </c>
      <c r="AP65" s="97">
        <v>38</v>
      </c>
      <c r="AQ65" s="97">
        <v>39</v>
      </c>
      <c r="AR65" s="97">
        <v>40</v>
      </c>
      <c r="AS65" s="97">
        <v>41</v>
      </c>
      <c r="AT65" s="97">
        <v>42</v>
      </c>
      <c r="AU65" s="97">
        <v>43</v>
      </c>
      <c r="AV65" s="97">
        <v>44</v>
      </c>
      <c r="AW65" s="97">
        <v>45</v>
      </c>
      <c r="AX65" s="97">
        <v>46</v>
      </c>
      <c r="AY65" s="97">
        <v>47</v>
      </c>
      <c r="AZ65" s="97">
        <v>48</v>
      </c>
      <c r="BA65" s="97">
        <v>49</v>
      </c>
      <c r="BB65" s="97">
        <v>50</v>
      </c>
      <c r="BC65" s="97">
        <v>51</v>
      </c>
      <c r="BD65" s="97">
        <v>52</v>
      </c>
      <c r="BE65" s="97">
        <v>53</v>
      </c>
      <c r="BF65" s="97">
        <v>54</v>
      </c>
      <c r="BG65" s="97">
        <v>55</v>
      </c>
      <c r="BH65" s="97">
        <v>56</v>
      </c>
      <c r="BI65" s="97">
        <v>57</v>
      </c>
      <c r="BJ65" s="97">
        <v>58</v>
      </c>
      <c r="BK65" s="97">
        <v>59</v>
      </c>
      <c r="BL65" s="97">
        <v>60</v>
      </c>
      <c r="BM65" s="97">
        <v>61</v>
      </c>
      <c r="BN65" s="97">
        <v>62</v>
      </c>
      <c r="BO65" s="97">
        <v>63</v>
      </c>
      <c r="BP65" s="97">
        <v>64</v>
      </c>
      <c r="BQ65" s="97">
        <v>65</v>
      </c>
      <c r="BR65" s="97">
        <v>66</v>
      </c>
      <c r="BS65" s="97">
        <v>67</v>
      </c>
      <c r="BT65" s="97">
        <v>68</v>
      </c>
      <c r="BU65" s="97">
        <v>69</v>
      </c>
      <c r="BV65" s="97">
        <v>70</v>
      </c>
      <c r="BW65" s="97">
        <v>71</v>
      </c>
      <c r="BX65" s="97">
        <v>72</v>
      </c>
      <c r="BY65" s="97">
        <v>73</v>
      </c>
      <c r="BZ65" s="97">
        <v>74</v>
      </c>
      <c r="CA65" s="97">
        <v>75</v>
      </c>
      <c r="CB65" s="97">
        <v>76</v>
      </c>
      <c r="CC65" s="97">
        <v>77</v>
      </c>
      <c r="CD65" s="97">
        <v>78</v>
      </c>
      <c r="CE65" s="97">
        <v>79</v>
      </c>
      <c r="CF65" s="97">
        <v>80</v>
      </c>
      <c r="CG65" s="97">
        <v>81</v>
      </c>
      <c r="CH65" s="97">
        <v>82</v>
      </c>
      <c r="CI65" s="97">
        <v>83</v>
      </c>
      <c r="CJ65" s="97">
        <v>84</v>
      </c>
      <c r="CK65" s="97">
        <v>85</v>
      </c>
      <c r="CL65" s="97">
        <v>86</v>
      </c>
      <c r="CM65" s="97">
        <v>87</v>
      </c>
      <c r="CN65" s="97">
        <v>88</v>
      </c>
      <c r="CO65" s="97">
        <v>89</v>
      </c>
      <c r="CP65" s="97">
        <v>90</v>
      </c>
      <c r="CQ65" s="97">
        <v>91</v>
      </c>
      <c r="CR65" s="97">
        <v>92</v>
      </c>
      <c r="CS65" s="97">
        <v>93</v>
      </c>
      <c r="CT65" s="97">
        <v>94</v>
      </c>
    </row>
    <row r="66" spans="1:98" s="96" customFormat="1" ht="14.25" thickBot="1" x14ac:dyDescent="0.3">
      <c r="A66" s="97"/>
      <c r="B66" s="97"/>
      <c r="C66" s="97"/>
      <c r="D66" s="97"/>
      <c r="E66" s="97">
        <v>1</v>
      </c>
      <c r="F66" s="97">
        <v>2</v>
      </c>
      <c r="G66" s="97">
        <v>3</v>
      </c>
      <c r="H66" s="97">
        <v>4</v>
      </c>
      <c r="I66" s="97">
        <v>5</v>
      </c>
      <c r="J66" s="97">
        <v>6</v>
      </c>
      <c r="K66" s="97">
        <v>7</v>
      </c>
      <c r="L66" s="97">
        <v>8</v>
      </c>
      <c r="M66" s="97">
        <v>9</v>
      </c>
      <c r="N66" s="97">
        <v>10</v>
      </c>
      <c r="O66" s="97">
        <v>11</v>
      </c>
      <c r="P66" s="97">
        <v>12</v>
      </c>
      <c r="Q66" s="97">
        <v>13</v>
      </c>
      <c r="R66" s="97">
        <v>14</v>
      </c>
      <c r="S66" s="97">
        <v>15</v>
      </c>
      <c r="T66" s="97">
        <v>16</v>
      </c>
      <c r="U66" s="97">
        <v>17</v>
      </c>
      <c r="V66" s="97">
        <v>18</v>
      </c>
      <c r="W66" s="97">
        <v>19</v>
      </c>
      <c r="X66" s="97">
        <v>20</v>
      </c>
      <c r="Y66" s="97">
        <v>21</v>
      </c>
      <c r="Z66" s="97">
        <v>22</v>
      </c>
      <c r="AA66" s="97">
        <v>23</v>
      </c>
      <c r="AB66" s="97">
        <v>24</v>
      </c>
      <c r="AC66" s="97">
        <v>25</v>
      </c>
      <c r="AD66" s="97">
        <v>26</v>
      </c>
      <c r="AE66" s="97">
        <v>27</v>
      </c>
      <c r="AF66" s="97">
        <v>28</v>
      </c>
      <c r="AG66" s="97">
        <v>29</v>
      </c>
      <c r="AH66" s="97">
        <v>30</v>
      </c>
      <c r="AI66" s="97">
        <v>31</v>
      </c>
      <c r="AJ66" s="97">
        <v>32</v>
      </c>
      <c r="AK66" s="97">
        <v>33</v>
      </c>
      <c r="AL66" s="97">
        <v>34</v>
      </c>
      <c r="AM66" s="97">
        <v>35</v>
      </c>
      <c r="AN66" s="97">
        <v>36</v>
      </c>
      <c r="AO66" s="97">
        <v>37</v>
      </c>
      <c r="AP66" s="97">
        <v>38</v>
      </c>
      <c r="AQ66" s="97">
        <v>39</v>
      </c>
      <c r="AR66" s="97">
        <v>40</v>
      </c>
      <c r="AS66" s="97">
        <v>41</v>
      </c>
      <c r="AT66" s="97">
        <v>42</v>
      </c>
      <c r="AU66" s="97">
        <v>43</v>
      </c>
      <c r="AV66" s="97">
        <v>44</v>
      </c>
      <c r="AW66" s="97">
        <v>45</v>
      </c>
      <c r="AX66" s="97">
        <v>46</v>
      </c>
      <c r="AY66" s="97">
        <v>47</v>
      </c>
      <c r="AZ66" s="97">
        <v>48</v>
      </c>
      <c r="BA66" s="97">
        <v>49</v>
      </c>
      <c r="BB66" s="97">
        <v>50</v>
      </c>
      <c r="BC66" s="97">
        <v>51</v>
      </c>
      <c r="BD66" s="97">
        <v>52</v>
      </c>
      <c r="BE66" s="97">
        <v>53</v>
      </c>
      <c r="BF66" s="97">
        <v>54</v>
      </c>
      <c r="BG66" s="97">
        <v>55</v>
      </c>
      <c r="BH66" s="97">
        <v>56</v>
      </c>
      <c r="BI66" s="97">
        <v>57</v>
      </c>
      <c r="BJ66" s="97">
        <v>58</v>
      </c>
      <c r="BK66" s="97">
        <v>59</v>
      </c>
      <c r="BL66" s="97">
        <v>60</v>
      </c>
      <c r="BM66" s="97">
        <v>61</v>
      </c>
      <c r="BN66" s="97">
        <v>62</v>
      </c>
      <c r="BO66" s="97">
        <v>63</v>
      </c>
      <c r="BP66" s="97">
        <v>64</v>
      </c>
      <c r="BQ66" s="97">
        <v>65</v>
      </c>
      <c r="BR66" s="97">
        <v>66</v>
      </c>
      <c r="BS66" s="97">
        <v>67</v>
      </c>
      <c r="BT66" s="97">
        <v>68</v>
      </c>
      <c r="BU66" s="97">
        <v>69</v>
      </c>
      <c r="BV66" s="97">
        <v>70</v>
      </c>
      <c r="BW66" s="97">
        <v>71</v>
      </c>
      <c r="BX66" s="97">
        <v>72</v>
      </c>
      <c r="BY66" s="97">
        <v>73</v>
      </c>
      <c r="BZ66" s="97">
        <v>74</v>
      </c>
      <c r="CA66" s="97">
        <v>75</v>
      </c>
      <c r="CB66" s="97">
        <v>76</v>
      </c>
      <c r="CC66" s="97">
        <v>77</v>
      </c>
      <c r="CD66" s="97">
        <v>78</v>
      </c>
      <c r="CE66" s="97">
        <v>79</v>
      </c>
      <c r="CF66" s="97">
        <v>80</v>
      </c>
      <c r="CG66" s="97">
        <v>81</v>
      </c>
      <c r="CH66" s="97">
        <v>82</v>
      </c>
      <c r="CI66" s="97">
        <v>83</v>
      </c>
      <c r="CJ66" s="97">
        <v>84</v>
      </c>
      <c r="CK66" s="97">
        <v>85</v>
      </c>
      <c r="CL66" s="97">
        <v>86</v>
      </c>
      <c r="CM66" s="97">
        <v>87</v>
      </c>
      <c r="CN66" s="97">
        <v>88</v>
      </c>
      <c r="CO66" s="97">
        <v>89</v>
      </c>
      <c r="CP66" s="97">
        <v>90</v>
      </c>
      <c r="CQ66" s="97">
        <v>91</v>
      </c>
      <c r="CR66" s="97">
        <v>92</v>
      </c>
      <c r="CS66" s="97">
        <v>93</v>
      </c>
      <c r="CT66" s="97">
        <v>94</v>
      </c>
    </row>
    <row r="67" spans="1:98" s="95" customFormat="1" ht="13.5" thickTop="1" x14ac:dyDescent="0.2">
      <c r="A67" s="147" t="s">
        <v>19</v>
      </c>
      <c r="B67" s="150" t="s">
        <v>53</v>
      </c>
      <c r="C67" s="151"/>
      <c r="D67" s="152"/>
      <c r="E67" s="159" t="s">
        <v>54</v>
      </c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 t="s">
        <v>55</v>
      </c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 t="s">
        <v>56</v>
      </c>
      <c r="AB67" s="159"/>
      <c r="AC67" s="159"/>
      <c r="AD67" s="159"/>
      <c r="AE67" s="159"/>
      <c r="AF67" s="159"/>
      <c r="AG67" s="159"/>
      <c r="AH67" s="159"/>
      <c r="AI67" s="159"/>
      <c r="AJ67" s="159"/>
      <c r="AK67" s="159"/>
      <c r="AL67" s="159" t="s">
        <v>57</v>
      </c>
      <c r="AM67" s="159"/>
      <c r="AN67" s="159"/>
      <c r="AO67" s="159"/>
      <c r="AP67" s="159"/>
      <c r="AQ67" s="159"/>
      <c r="AR67" s="159"/>
      <c r="AS67" s="159"/>
      <c r="AT67" s="159"/>
      <c r="AU67" s="159"/>
      <c r="AV67" s="159"/>
      <c r="AW67" s="159" t="s">
        <v>58</v>
      </c>
      <c r="AX67" s="159"/>
      <c r="AY67" s="159"/>
      <c r="AZ67" s="159"/>
      <c r="BA67" s="159"/>
      <c r="BB67" s="159"/>
      <c r="BC67" s="159"/>
      <c r="BD67" s="159"/>
      <c r="BE67" s="159"/>
      <c r="BF67" s="159"/>
      <c r="BG67" s="159"/>
      <c r="BH67" s="159" t="s">
        <v>59</v>
      </c>
      <c r="BI67" s="159"/>
      <c r="BJ67" s="159"/>
      <c r="BK67" s="159"/>
      <c r="BL67" s="159"/>
      <c r="BM67" s="159"/>
      <c r="BN67" s="159"/>
      <c r="BO67" s="159"/>
      <c r="BP67" s="159"/>
      <c r="BQ67" s="159"/>
      <c r="BR67" s="159"/>
      <c r="BS67" s="159" t="s">
        <v>60</v>
      </c>
      <c r="BT67" s="159"/>
      <c r="BU67" s="159"/>
      <c r="BV67" s="159"/>
      <c r="BW67" s="159"/>
      <c r="BX67" s="159"/>
      <c r="BY67" s="159"/>
      <c r="BZ67" s="159"/>
      <c r="CA67" s="159"/>
      <c r="CB67" s="159"/>
      <c r="CC67" s="159"/>
      <c r="CD67" s="159" t="s">
        <v>61</v>
      </c>
      <c r="CE67" s="159"/>
      <c r="CF67" s="159"/>
      <c r="CG67" s="159"/>
      <c r="CH67" s="159"/>
      <c r="CI67" s="159"/>
      <c r="CJ67" s="159" t="s">
        <v>62</v>
      </c>
      <c r="CK67" s="159"/>
      <c r="CL67" s="159"/>
      <c r="CM67" s="159"/>
      <c r="CN67" s="159"/>
      <c r="CO67" s="159"/>
      <c r="CP67" s="160" t="s">
        <v>63</v>
      </c>
      <c r="CQ67" s="160" t="s">
        <v>64</v>
      </c>
      <c r="CR67" s="160" t="s">
        <v>65</v>
      </c>
      <c r="CS67" s="160" t="s">
        <v>66</v>
      </c>
      <c r="CT67" s="163" t="s">
        <v>67</v>
      </c>
    </row>
    <row r="68" spans="1:98" s="95" customFormat="1" x14ac:dyDescent="0.2">
      <c r="A68" s="148"/>
      <c r="B68" s="153"/>
      <c r="C68" s="154"/>
      <c r="D68" s="155"/>
      <c r="E68" s="146" t="s">
        <v>69</v>
      </c>
      <c r="F68" s="146"/>
      <c r="G68" s="146" t="s">
        <v>34</v>
      </c>
      <c r="H68" s="146"/>
      <c r="I68" s="146" t="s">
        <v>36</v>
      </c>
      <c r="J68" s="146"/>
      <c r="K68" s="146" t="s">
        <v>35</v>
      </c>
      <c r="L68" s="146"/>
      <c r="M68" s="146" t="s">
        <v>1</v>
      </c>
      <c r="N68" s="146"/>
      <c r="O68" s="146" t="s">
        <v>2</v>
      </c>
      <c r="P68" s="146" t="s">
        <v>69</v>
      </c>
      <c r="Q68" s="146"/>
      <c r="R68" s="146" t="s">
        <v>34</v>
      </c>
      <c r="S68" s="146"/>
      <c r="T68" s="146" t="s">
        <v>36</v>
      </c>
      <c r="U68" s="146"/>
      <c r="V68" s="146" t="s">
        <v>35</v>
      </c>
      <c r="W68" s="146"/>
      <c r="X68" s="146" t="s">
        <v>1</v>
      </c>
      <c r="Y68" s="146"/>
      <c r="Z68" s="146" t="s">
        <v>2</v>
      </c>
      <c r="AA68" s="146" t="s">
        <v>69</v>
      </c>
      <c r="AB68" s="146"/>
      <c r="AC68" s="146" t="s">
        <v>34</v>
      </c>
      <c r="AD68" s="146"/>
      <c r="AE68" s="146" t="s">
        <v>36</v>
      </c>
      <c r="AF68" s="146"/>
      <c r="AG68" s="146" t="s">
        <v>35</v>
      </c>
      <c r="AH68" s="146"/>
      <c r="AI68" s="146" t="s">
        <v>1</v>
      </c>
      <c r="AJ68" s="146"/>
      <c r="AK68" s="146" t="s">
        <v>2</v>
      </c>
      <c r="AL68" s="146" t="s">
        <v>69</v>
      </c>
      <c r="AM68" s="146"/>
      <c r="AN68" s="146" t="s">
        <v>34</v>
      </c>
      <c r="AO68" s="146"/>
      <c r="AP68" s="146" t="s">
        <v>36</v>
      </c>
      <c r="AQ68" s="146"/>
      <c r="AR68" s="146" t="s">
        <v>35</v>
      </c>
      <c r="AS68" s="146"/>
      <c r="AT68" s="146" t="s">
        <v>1</v>
      </c>
      <c r="AU68" s="146"/>
      <c r="AV68" s="146" t="s">
        <v>2</v>
      </c>
      <c r="AW68" s="146" t="s">
        <v>69</v>
      </c>
      <c r="AX68" s="146"/>
      <c r="AY68" s="146" t="s">
        <v>34</v>
      </c>
      <c r="AZ68" s="146"/>
      <c r="BA68" s="146" t="s">
        <v>36</v>
      </c>
      <c r="BB68" s="146"/>
      <c r="BC68" s="146" t="s">
        <v>35</v>
      </c>
      <c r="BD68" s="146"/>
      <c r="BE68" s="146" t="s">
        <v>1</v>
      </c>
      <c r="BF68" s="146"/>
      <c r="BG68" s="146" t="s">
        <v>2</v>
      </c>
      <c r="BH68" s="146" t="s">
        <v>69</v>
      </c>
      <c r="BI68" s="146"/>
      <c r="BJ68" s="146" t="s">
        <v>34</v>
      </c>
      <c r="BK68" s="146"/>
      <c r="BL68" s="146" t="s">
        <v>36</v>
      </c>
      <c r="BM68" s="146"/>
      <c r="BN68" s="146" t="s">
        <v>35</v>
      </c>
      <c r="BO68" s="146"/>
      <c r="BP68" s="146" t="s">
        <v>1</v>
      </c>
      <c r="BQ68" s="146"/>
      <c r="BR68" s="146" t="s">
        <v>2</v>
      </c>
      <c r="BS68" s="146" t="s">
        <v>69</v>
      </c>
      <c r="BT68" s="146"/>
      <c r="BU68" s="146" t="s">
        <v>34</v>
      </c>
      <c r="BV68" s="146"/>
      <c r="BW68" s="146" t="s">
        <v>36</v>
      </c>
      <c r="BX68" s="146"/>
      <c r="BY68" s="146" t="s">
        <v>35</v>
      </c>
      <c r="BZ68" s="146"/>
      <c r="CA68" s="146" t="s">
        <v>1</v>
      </c>
      <c r="CB68" s="146"/>
      <c r="CC68" s="146" t="s">
        <v>2</v>
      </c>
      <c r="CD68" s="173" t="s">
        <v>69</v>
      </c>
      <c r="CE68" s="173" t="s">
        <v>34</v>
      </c>
      <c r="CF68" s="173" t="s">
        <v>36</v>
      </c>
      <c r="CG68" s="173" t="s">
        <v>35</v>
      </c>
      <c r="CH68" s="173" t="s">
        <v>1</v>
      </c>
      <c r="CI68" s="173" t="s">
        <v>2</v>
      </c>
      <c r="CJ68" s="173" t="s">
        <v>69</v>
      </c>
      <c r="CK68" s="173" t="s">
        <v>34</v>
      </c>
      <c r="CL68" s="173" t="s">
        <v>36</v>
      </c>
      <c r="CM68" s="173" t="s">
        <v>35</v>
      </c>
      <c r="CN68" s="173" t="s">
        <v>1</v>
      </c>
      <c r="CO68" s="173" t="s">
        <v>2</v>
      </c>
      <c r="CP68" s="161"/>
      <c r="CQ68" s="161"/>
      <c r="CR68" s="161"/>
      <c r="CS68" s="161"/>
      <c r="CT68" s="164"/>
    </row>
    <row r="69" spans="1:98" s="95" customFormat="1" x14ac:dyDescent="0.2">
      <c r="A69" s="149"/>
      <c r="B69" s="156"/>
      <c r="C69" s="157"/>
      <c r="D69" s="158"/>
      <c r="E69" s="98" t="s">
        <v>8</v>
      </c>
      <c r="F69" s="98" t="s">
        <v>9</v>
      </c>
      <c r="G69" s="98" t="s">
        <v>8</v>
      </c>
      <c r="H69" s="98" t="s">
        <v>9</v>
      </c>
      <c r="I69" s="98" t="s">
        <v>8</v>
      </c>
      <c r="J69" s="98" t="s">
        <v>9</v>
      </c>
      <c r="K69" s="98" t="s">
        <v>8</v>
      </c>
      <c r="L69" s="98" t="s">
        <v>9</v>
      </c>
      <c r="M69" s="98" t="s">
        <v>8</v>
      </c>
      <c r="N69" s="98" t="s">
        <v>9</v>
      </c>
      <c r="O69" s="146"/>
      <c r="P69" s="98" t="s">
        <v>8</v>
      </c>
      <c r="Q69" s="98" t="s">
        <v>9</v>
      </c>
      <c r="R69" s="98" t="s">
        <v>8</v>
      </c>
      <c r="S69" s="98" t="s">
        <v>9</v>
      </c>
      <c r="T69" s="98" t="s">
        <v>8</v>
      </c>
      <c r="U69" s="98" t="s">
        <v>9</v>
      </c>
      <c r="V69" s="98" t="s">
        <v>8</v>
      </c>
      <c r="W69" s="98" t="s">
        <v>9</v>
      </c>
      <c r="X69" s="98" t="s">
        <v>8</v>
      </c>
      <c r="Y69" s="98" t="s">
        <v>9</v>
      </c>
      <c r="Z69" s="146"/>
      <c r="AA69" s="98" t="s">
        <v>8</v>
      </c>
      <c r="AB69" s="98" t="s">
        <v>9</v>
      </c>
      <c r="AC69" s="98" t="s">
        <v>8</v>
      </c>
      <c r="AD69" s="98" t="s">
        <v>9</v>
      </c>
      <c r="AE69" s="98" t="s">
        <v>8</v>
      </c>
      <c r="AF69" s="98" t="s">
        <v>9</v>
      </c>
      <c r="AG69" s="98" t="s">
        <v>8</v>
      </c>
      <c r="AH69" s="98" t="s">
        <v>9</v>
      </c>
      <c r="AI69" s="98" t="s">
        <v>8</v>
      </c>
      <c r="AJ69" s="98" t="s">
        <v>9</v>
      </c>
      <c r="AK69" s="146"/>
      <c r="AL69" s="98" t="s">
        <v>8</v>
      </c>
      <c r="AM69" s="98" t="s">
        <v>9</v>
      </c>
      <c r="AN69" s="98" t="s">
        <v>8</v>
      </c>
      <c r="AO69" s="98" t="s">
        <v>9</v>
      </c>
      <c r="AP69" s="98" t="s">
        <v>8</v>
      </c>
      <c r="AQ69" s="98" t="s">
        <v>9</v>
      </c>
      <c r="AR69" s="98" t="s">
        <v>8</v>
      </c>
      <c r="AS69" s="98" t="s">
        <v>9</v>
      </c>
      <c r="AT69" s="98" t="s">
        <v>8</v>
      </c>
      <c r="AU69" s="98" t="s">
        <v>9</v>
      </c>
      <c r="AV69" s="146"/>
      <c r="AW69" s="98" t="s">
        <v>8</v>
      </c>
      <c r="AX69" s="98" t="s">
        <v>9</v>
      </c>
      <c r="AY69" s="98" t="s">
        <v>8</v>
      </c>
      <c r="AZ69" s="98" t="s">
        <v>9</v>
      </c>
      <c r="BA69" s="98" t="s">
        <v>8</v>
      </c>
      <c r="BB69" s="98" t="s">
        <v>9</v>
      </c>
      <c r="BC69" s="98" t="s">
        <v>8</v>
      </c>
      <c r="BD69" s="98" t="s">
        <v>9</v>
      </c>
      <c r="BE69" s="98" t="s">
        <v>8</v>
      </c>
      <c r="BF69" s="98" t="s">
        <v>9</v>
      </c>
      <c r="BG69" s="146"/>
      <c r="BH69" s="98" t="s">
        <v>8</v>
      </c>
      <c r="BI69" s="98" t="s">
        <v>9</v>
      </c>
      <c r="BJ69" s="98" t="s">
        <v>8</v>
      </c>
      <c r="BK69" s="98" t="s">
        <v>9</v>
      </c>
      <c r="BL69" s="98" t="s">
        <v>8</v>
      </c>
      <c r="BM69" s="98" t="s">
        <v>9</v>
      </c>
      <c r="BN69" s="98" t="s">
        <v>8</v>
      </c>
      <c r="BO69" s="98" t="s">
        <v>9</v>
      </c>
      <c r="BP69" s="98" t="s">
        <v>8</v>
      </c>
      <c r="BQ69" s="98" t="s">
        <v>9</v>
      </c>
      <c r="BR69" s="146"/>
      <c r="BS69" s="98" t="s">
        <v>8</v>
      </c>
      <c r="BT69" s="98" t="s">
        <v>9</v>
      </c>
      <c r="BU69" s="98" t="s">
        <v>8</v>
      </c>
      <c r="BV69" s="98" t="s">
        <v>9</v>
      </c>
      <c r="BW69" s="98" t="s">
        <v>8</v>
      </c>
      <c r="BX69" s="98" t="s">
        <v>9</v>
      </c>
      <c r="BY69" s="98" t="s">
        <v>8</v>
      </c>
      <c r="BZ69" s="98" t="s">
        <v>9</v>
      </c>
      <c r="CA69" s="98" t="s">
        <v>8</v>
      </c>
      <c r="CB69" s="98" t="s">
        <v>9</v>
      </c>
      <c r="CC69" s="146"/>
      <c r="CD69" s="174"/>
      <c r="CE69" s="174"/>
      <c r="CF69" s="174"/>
      <c r="CG69" s="174"/>
      <c r="CH69" s="174"/>
      <c r="CI69" s="174"/>
      <c r="CJ69" s="174"/>
      <c r="CK69" s="174"/>
      <c r="CL69" s="174"/>
      <c r="CM69" s="174"/>
      <c r="CN69" s="174"/>
      <c r="CO69" s="174"/>
      <c r="CP69" s="162"/>
      <c r="CQ69" s="162"/>
      <c r="CR69" s="162"/>
      <c r="CS69" s="162"/>
      <c r="CT69" s="165"/>
    </row>
    <row r="70" spans="1:98" s="9" customFormat="1" ht="12" customHeight="1" x14ac:dyDescent="0.2">
      <c r="A70" s="116">
        <v>1</v>
      </c>
      <c r="B70" s="142" t="s">
        <v>68</v>
      </c>
      <c r="C70" s="142"/>
      <c r="D70" s="142"/>
      <c r="E70" s="117">
        <f>SUM(E71:E79)</f>
        <v>0</v>
      </c>
      <c r="F70" s="117">
        <f t="shared" ref="F70:BQ70" si="12">SUM(F71:F79)</f>
        <v>0</v>
      </c>
      <c r="G70" s="117">
        <f t="shared" si="12"/>
        <v>0</v>
      </c>
      <c r="H70" s="117">
        <f t="shared" si="12"/>
        <v>0</v>
      </c>
      <c r="I70" s="117">
        <f t="shared" si="12"/>
        <v>0</v>
      </c>
      <c r="J70" s="117">
        <f t="shared" si="12"/>
        <v>0</v>
      </c>
      <c r="K70" s="117">
        <f t="shared" si="12"/>
        <v>0</v>
      </c>
      <c r="L70" s="117">
        <f t="shared" si="12"/>
        <v>0</v>
      </c>
      <c r="M70" s="117">
        <f t="shared" si="12"/>
        <v>0</v>
      </c>
      <c r="N70" s="117">
        <f t="shared" si="12"/>
        <v>0</v>
      </c>
      <c r="O70" s="117">
        <f t="shared" si="12"/>
        <v>0</v>
      </c>
      <c r="P70" s="117">
        <f t="shared" si="12"/>
        <v>0</v>
      </c>
      <c r="Q70" s="117">
        <f t="shared" si="12"/>
        <v>0</v>
      </c>
      <c r="R70" s="117">
        <f t="shared" si="12"/>
        <v>0</v>
      </c>
      <c r="S70" s="117">
        <f t="shared" si="12"/>
        <v>0</v>
      </c>
      <c r="T70" s="117">
        <f t="shared" si="12"/>
        <v>0</v>
      </c>
      <c r="U70" s="117">
        <f t="shared" si="12"/>
        <v>0</v>
      </c>
      <c r="V70" s="117">
        <f t="shared" si="12"/>
        <v>0</v>
      </c>
      <c r="W70" s="117">
        <f t="shared" si="12"/>
        <v>0</v>
      </c>
      <c r="X70" s="117">
        <f t="shared" si="12"/>
        <v>0</v>
      </c>
      <c r="Y70" s="117">
        <f t="shared" si="12"/>
        <v>0</v>
      </c>
      <c r="Z70" s="117">
        <f t="shared" si="12"/>
        <v>0</v>
      </c>
      <c r="AA70" s="117">
        <f t="shared" si="12"/>
        <v>0</v>
      </c>
      <c r="AB70" s="117">
        <f t="shared" si="12"/>
        <v>0</v>
      </c>
      <c r="AC70" s="117">
        <f t="shared" si="12"/>
        <v>0</v>
      </c>
      <c r="AD70" s="117">
        <f t="shared" si="12"/>
        <v>0</v>
      </c>
      <c r="AE70" s="117">
        <f t="shared" si="12"/>
        <v>0</v>
      </c>
      <c r="AF70" s="117">
        <f t="shared" si="12"/>
        <v>0</v>
      </c>
      <c r="AG70" s="117">
        <f t="shared" si="12"/>
        <v>0</v>
      </c>
      <c r="AH70" s="117">
        <f t="shared" si="12"/>
        <v>0</v>
      </c>
      <c r="AI70" s="117">
        <f t="shared" si="12"/>
        <v>0</v>
      </c>
      <c r="AJ70" s="117">
        <f t="shared" si="12"/>
        <v>0</v>
      </c>
      <c r="AK70" s="117">
        <f t="shared" si="12"/>
        <v>0</v>
      </c>
      <c r="AL70" s="117">
        <f t="shared" si="12"/>
        <v>0</v>
      </c>
      <c r="AM70" s="117">
        <f t="shared" si="12"/>
        <v>0</v>
      </c>
      <c r="AN70" s="117">
        <f t="shared" si="12"/>
        <v>0</v>
      </c>
      <c r="AO70" s="117">
        <f t="shared" si="12"/>
        <v>0</v>
      </c>
      <c r="AP70" s="117">
        <f t="shared" si="12"/>
        <v>0</v>
      </c>
      <c r="AQ70" s="117">
        <f t="shared" si="12"/>
        <v>0</v>
      </c>
      <c r="AR70" s="117">
        <f t="shared" si="12"/>
        <v>0</v>
      </c>
      <c r="AS70" s="117">
        <f t="shared" si="12"/>
        <v>0</v>
      </c>
      <c r="AT70" s="117">
        <f t="shared" si="12"/>
        <v>0</v>
      </c>
      <c r="AU70" s="117">
        <f t="shared" si="12"/>
        <v>0</v>
      </c>
      <c r="AV70" s="117">
        <f t="shared" si="12"/>
        <v>0</v>
      </c>
      <c r="AW70" s="117">
        <f t="shared" si="12"/>
        <v>0</v>
      </c>
      <c r="AX70" s="117">
        <f t="shared" si="12"/>
        <v>0</v>
      </c>
      <c r="AY70" s="117">
        <f t="shared" si="12"/>
        <v>0</v>
      </c>
      <c r="AZ70" s="117">
        <f t="shared" si="12"/>
        <v>0</v>
      </c>
      <c r="BA70" s="117">
        <f t="shared" si="12"/>
        <v>0</v>
      </c>
      <c r="BB70" s="117">
        <f t="shared" si="12"/>
        <v>0</v>
      </c>
      <c r="BC70" s="117">
        <f t="shared" si="12"/>
        <v>0</v>
      </c>
      <c r="BD70" s="117">
        <f t="shared" si="12"/>
        <v>0</v>
      </c>
      <c r="BE70" s="117">
        <f t="shared" si="12"/>
        <v>0</v>
      </c>
      <c r="BF70" s="117">
        <f t="shared" si="12"/>
        <v>0</v>
      </c>
      <c r="BG70" s="117">
        <f t="shared" si="12"/>
        <v>0</v>
      </c>
      <c r="BH70" s="117">
        <f t="shared" si="12"/>
        <v>0</v>
      </c>
      <c r="BI70" s="117">
        <f t="shared" si="12"/>
        <v>0</v>
      </c>
      <c r="BJ70" s="117">
        <f t="shared" si="12"/>
        <v>0</v>
      </c>
      <c r="BK70" s="117">
        <f t="shared" si="12"/>
        <v>0</v>
      </c>
      <c r="BL70" s="117">
        <f t="shared" si="12"/>
        <v>0</v>
      </c>
      <c r="BM70" s="117">
        <f t="shared" si="12"/>
        <v>0</v>
      </c>
      <c r="BN70" s="117">
        <f t="shared" si="12"/>
        <v>0</v>
      </c>
      <c r="BO70" s="117">
        <f t="shared" si="12"/>
        <v>0</v>
      </c>
      <c r="BP70" s="117">
        <f t="shared" si="12"/>
        <v>0</v>
      </c>
      <c r="BQ70" s="117">
        <f t="shared" si="12"/>
        <v>0</v>
      </c>
      <c r="BR70" s="117">
        <f t="shared" ref="BR70:CT70" si="13">SUM(BR71:BR79)</f>
        <v>0</v>
      </c>
      <c r="BS70" s="117">
        <f t="shared" si="13"/>
        <v>0</v>
      </c>
      <c r="BT70" s="117">
        <f t="shared" si="13"/>
        <v>0</v>
      </c>
      <c r="BU70" s="117">
        <f t="shared" si="13"/>
        <v>0</v>
      </c>
      <c r="BV70" s="117">
        <f t="shared" si="13"/>
        <v>0</v>
      </c>
      <c r="BW70" s="117">
        <f t="shared" si="13"/>
        <v>0</v>
      </c>
      <c r="BX70" s="117">
        <f t="shared" si="13"/>
        <v>0</v>
      </c>
      <c r="BY70" s="117">
        <f t="shared" si="13"/>
        <v>0</v>
      </c>
      <c r="BZ70" s="117">
        <f t="shared" si="13"/>
        <v>0</v>
      </c>
      <c r="CA70" s="117">
        <f t="shared" si="13"/>
        <v>0</v>
      </c>
      <c r="CB70" s="117">
        <f t="shared" si="13"/>
        <v>0</v>
      </c>
      <c r="CC70" s="117">
        <f t="shared" si="13"/>
        <v>0</v>
      </c>
      <c r="CD70" s="117">
        <f t="shared" si="13"/>
        <v>0</v>
      </c>
      <c r="CE70" s="117">
        <f t="shared" si="13"/>
        <v>0</v>
      </c>
      <c r="CF70" s="117">
        <f t="shared" si="13"/>
        <v>0</v>
      </c>
      <c r="CG70" s="117">
        <f t="shared" si="13"/>
        <v>0</v>
      </c>
      <c r="CH70" s="117">
        <f t="shared" si="13"/>
        <v>0</v>
      </c>
      <c r="CI70" s="117">
        <f t="shared" si="13"/>
        <v>0</v>
      </c>
      <c r="CJ70" s="117">
        <f t="shared" si="13"/>
        <v>0</v>
      </c>
      <c r="CK70" s="117">
        <f t="shared" si="13"/>
        <v>0</v>
      </c>
      <c r="CL70" s="117">
        <f t="shared" si="13"/>
        <v>0</v>
      </c>
      <c r="CM70" s="117">
        <f t="shared" si="13"/>
        <v>0</v>
      </c>
      <c r="CN70" s="117">
        <f t="shared" si="13"/>
        <v>0</v>
      </c>
      <c r="CO70" s="117">
        <f t="shared" si="13"/>
        <v>0</v>
      </c>
      <c r="CP70" s="117">
        <f t="shared" si="13"/>
        <v>0</v>
      </c>
      <c r="CQ70" s="117">
        <f t="shared" si="13"/>
        <v>0</v>
      </c>
      <c r="CR70" s="117">
        <f t="shared" si="13"/>
        <v>0</v>
      </c>
      <c r="CS70" s="117">
        <f t="shared" si="13"/>
        <v>0</v>
      </c>
      <c r="CT70" s="117">
        <f t="shared" si="13"/>
        <v>0</v>
      </c>
    </row>
    <row r="71" spans="1:98" s="9" customFormat="1" ht="12" customHeight="1" x14ac:dyDescent="0.2">
      <c r="A71" s="118">
        <v>2</v>
      </c>
      <c r="B71" s="143" t="s">
        <v>72</v>
      </c>
      <c r="C71" s="144"/>
      <c r="D71" s="145"/>
      <c r="E71" s="119">
        <f>SUM(E80:E88)</f>
        <v>0</v>
      </c>
      <c r="F71" s="119">
        <f t="shared" ref="F71:BQ71" si="14">SUM(F80:F88)</f>
        <v>0</v>
      </c>
      <c r="G71" s="119">
        <f t="shared" si="14"/>
        <v>0</v>
      </c>
      <c r="H71" s="119">
        <f t="shared" si="14"/>
        <v>0</v>
      </c>
      <c r="I71" s="119">
        <f t="shared" si="14"/>
        <v>0</v>
      </c>
      <c r="J71" s="119">
        <f t="shared" si="14"/>
        <v>0</v>
      </c>
      <c r="K71" s="119">
        <f t="shared" si="14"/>
        <v>0</v>
      </c>
      <c r="L71" s="119">
        <f t="shared" si="14"/>
        <v>0</v>
      </c>
      <c r="M71" s="119">
        <f t="shared" si="14"/>
        <v>0</v>
      </c>
      <c r="N71" s="119">
        <f t="shared" si="14"/>
        <v>0</v>
      </c>
      <c r="O71" s="119">
        <f t="shared" si="14"/>
        <v>0</v>
      </c>
      <c r="P71" s="119">
        <f t="shared" si="14"/>
        <v>0</v>
      </c>
      <c r="Q71" s="119">
        <f t="shared" si="14"/>
        <v>0</v>
      </c>
      <c r="R71" s="119">
        <f t="shared" si="14"/>
        <v>0</v>
      </c>
      <c r="S71" s="119">
        <f t="shared" si="14"/>
        <v>0</v>
      </c>
      <c r="T71" s="119">
        <f t="shared" si="14"/>
        <v>0</v>
      </c>
      <c r="U71" s="119">
        <f t="shared" si="14"/>
        <v>0</v>
      </c>
      <c r="V71" s="119">
        <f t="shared" si="14"/>
        <v>0</v>
      </c>
      <c r="W71" s="119">
        <f t="shared" si="14"/>
        <v>0</v>
      </c>
      <c r="X71" s="119">
        <f t="shared" si="14"/>
        <v>0</v>
      </c>
      <c r="Y71" s="119">
        <f t="shared" si="14"/>
        <v>0</v>
      </c>
      <c r="Z71" s="119">
        <f t="shared" si="14"/>
        <v>0</v>
      </c>
      <c r="AA71" s="119">
        <f t="shared" si="14"/>
        <v>0</v>
      </c>
      <c r="AB71" s="119">
        <f t="shared" si="14"/>
        <v>0</v>
      </c>
      <c r="AC71" s="119">
        <f t="shared" si="14"/>
        <v>0</v>
      </c>
      <c r="AD71" s="119">
        <f t="shared" si="14"/>
        <v>0</v>
      </c>
      <c r="AE71" s="119">
        <f t="shared" si="14"/>
        <v>0</v>
      </c>
      <c r="AF71" s="119">
        <f t="shared" si="14"/>
        <v>0</v>
      </c>
      <c r="AG71" s="119">
        <f t="shared" si="14"/>
        <v>0</v>
      </c>
      <c r="AH71" s="119">
        <f t="shared" si="14"/>
        <v>0</v>
      </c>
      <c r="AI71" s="119">
        <f t="shared" si="14"/>
        <v>0</v>
      </c>
      <c r="AJ71" s="119">
        <f t="shared" si="14"/>
        <v>0</v>
      </c>
      <c r="AK71" s="119">
        <f t="shared" si="14"/>
        <v>0</v>
      </c>
      <c r="AL71" s="119">
        <f t="shared" si="14"/>
        <v>0</v>
      </c>
      <c r="AM71" s="119">
        <f t="shared" si="14"/>
        <v>0</v>
      </c>
      <c r="AN71" s="119">
        <f t="shared" si="14"/>
        <v>0</v>
      </c>
      <c r="AO71" s="119">
        <f t="shared" si="14"/>
        <v>0</v>
      </c>
      <c r="AP71" s="119">
        <f t="shared" si="14"/>
        <v>0</v>
      </c>
      <c r="AQ71" s="119">
        <f t="shared" si="14"/>
        <v>0</v>
      </c>
      <c r="AR71" s="119">
        <f t="shared" si="14"/>
        <v>0</v>
      </c>
      <c r="AS71" s="119">
        <f t="shared" si="14"/>
        <v>0</v>
      </c>
      <c r="AT71" s="119">
        <f t="shared" si="14"/>
        <v>0</v>
      </c>
      <c r="AU71" s="119">
        <f t="shared" si="14"/>
        <v>0</v>
      </c>
      <c r="AV71" s="119">
        <f t="shared" si="14"/>
        <v>0</v>
      </c>
      <c r="AW71" s="119">
        <f t="shared" si="14"/>
        <v>0</v>
      </c>
      <c r="AX71" s="119">
        <f t="shared" si="14"/>
        <v>0</v>
      </c>
      <c r="AY71" s="119">
        <f t="shared" si="14"/>
        <v>0</v>
      </c>
      <c r="AZ71" s="119">
        <f t="shared" si="14"/>
        <v>0</v>
      </c>
      <c r="BA71" s="119">
        <f t="shared" si="14"/>
        <v>0</v>
      </c>
      <c r="BB71" s="119">
        <f t="shared" si="14"/>
        <v>0</v>
      </c>
      <c r="BC71" s="119">
        <f t="shared" si="14"/>
        <v>0</v>
      </c>
      <c r="BD71" s="119">
        <f t="shared" si="14"/>
        <v>0</v>
      </c>
      <c r="BE71" s="119">
        <f t="shared" si="14"/>
        <v>0</v>
      </c>
      <c r="BF71" s="119">
        <f t="shared" si="14"/>
        <v>0</v>
      </c>
      <c r="BG71" s="119">
        <f t="shared" si="14"/>
        <v>0</v>
      </c>
      <c r="BH71" s="119">
        <f t="shared" si="14"/>
        <v>0</v>
      </c>
      <c r="BI71" s="119">
        <f t="shared" si="14"/>
        <v>0</v>
      </c>
      <c r="BJ71" s="119">
        <f t="shared" si="14"/>
        <v>0</v>
      </c>
      <c r="BK71" s="119">
        <f t="shared" si="14"/>
        <v>0</v>
      </c>
      <c r="BL71" s="119">
        <f t="shared" si="14"/>
        <v>0</v>
      </c>
      <c r="BM71" s="119">
        <f t="shared" si="14"/>
        <v>0</v>
      </c>
      <c r="BN71" s="119">
        <f t="shared" si="14"/>
        <v>0</v>
      </c>
      <c r="BO71" s="119">
        <f t="shared" si="14"/>
        <v>0</v>
      </c>
      <c r="BP71" s="119">
        <f t="shared" si="14"/>
        <v>0</v>
      </c>
      <c r="BQ71" s="119">
        <f t="shared" si="14"/>
        <v>0</v>
      </c>
      <c r="BR71" s="119">
        <f t="shared" ref="BR71:CT71" si="15">SUM(BR80:BR88)</f>
        <v>0</v>
      </c>
      <c r="BS71" s="119">
        <f t="shared" si="15"/>
        <v>0</v>
      </c>
      <c r="BT71" s="119">
        <f t="shared" si="15"/>
        <v>0</v>
      </c>
      <c r="BU71" s="119">
        <f t="shared" si="15"/>
        <v>0</v>
      </c>
      <c r="BV71" s="119">
        <f t="shared" si="15"/>
        <v>0</v>
      </c>
      <c r="BW71" s="119">
        <f t="shared" si="15"/>
        <v>0</v>
      </c>
      <c r="BX71" s="119">
        <f t="shared" si="15"/>
        <v>0</v>
      </c>
      <c r="BY71" s="119">
        <f t="shared" si="15"/>
        <v>0</v>
      </c>
      <c r="BZ71" s="119">
        <f t="shared" si="15"/>
        <v>0</v>
      </c>
      <c r="CA71" s="119">
        <f t="shared" si="15"/>
        <v>0</v>
      </c>
      <c r="CB71" s="119">
        <f t="shared" si="15"/>
        <v>0</v>
      </c>
      <c r="CC71" s="119">
        <f t="shared" si="15"/>
        <v>0</v>
      </c>
      <c r="CD71" s="119">
        <f t="shared" si="15"/>
        <v>0</v>
      </c>
      <c r="CE71" s="119">
        <f t="shared" si="15"/>
        <v>0</v>
      </c>
      <c r="CF71" s="119">
        <f t="shared" si="15"/>
        <v>0</v>
      </c>
      <c r="CG71" s="119">
        <f t="shared" si="15"/>
        <v>0</v>
      </c>
      <c r="CH71" s="119">
        <f t="shared" si="15"/>
        <v>0</v>
      </c>
      <c r="CI71" s="119">
        <f t="shared" si="15"/>
        <v>0</v>
      </c>
      <c r="CJ71" s="119">
        <f t="shared" si="15"/>
        <v>0</v>
      </c>
      <c r="CK71" s="119">
        <f t="shared" si="15"/>
        <v>0</v>
      </c>
      <c r="CL71" s="119">
        <f t="shared" si="15"/>
        <v>0</v>
      </c>
      <c r="CM71" s="119">
        <f t="shared" si="15"/>
        <v>0</v>
      </c>
      <c r="CN71" s="119">
        <f t="shared" si="15"/>
        <v>0</v>
      </c>
      <c r="CO71" s="119">
        <f t="shared" si="15"/>
        <v>0</v>
      </c>
      <c r="CP71" s="119">
        <f t="shared" si="15"/>
        <v>0</v>
      </c>
      <c r="CQ71" s="119">
        <f t="shared" si="15"/>
        <v>0</v>
      </c>
      <c r="CR71" s="119">
        <f t="shared" si="15"/>
        <v>0</v>
      </c>
      <c r="CS71" s="119">
        <f t="shared" si="15"/>
        <v>0</v>
      </c>
      <c r="CT71" s="119">
        <f t="shared" si="15"/>
        <v>0</v>
      </c>
    </row>
    <row r="72" spans="1:98" s="9" customFormat="1" ht="12" customHeight="1" x14ac:dyDescent="0.2">
      <c r="A72" s="120">
        <v>3</v>
      </c>
      <c r="B72" s="139" t="s">
        <v>73</v>
      </c>
      <c r="C72" s="140"/>
      <c r="D72" s="141"/>
      <c r="E72" s="119">
        <f>SUM(E89:E91)</f>
        <v>0</v>
      </c>
      <c r="F72" s="119">
        <f t="shared" ref="F72:BQ72" si="16">SUM(F89:F91)</f>
        <v>0</v>
      </c>
      <c r="G72" s="119">
        <f t="shared" si="16"/>
        <v>0</v>
      </c>
      <c r="H72" s="119">
        <f t="shared" si="16"/>
        <v>0</v>
      </c>
      <c r="I72" s="119">
        <f t="shared" si="16"/>
        <v>0</v>
      </c>
      <c r="J72" s="119">
        <f t="shared" si="16"/>
        <v>0</v>
      </c>
      <c r="K72" s="119">
        <f t="shared" si="16"/>
        <v>0</v>
      </c>
      <c r="L72" s="119">
        <f t="shared" si="16"/>
        <v>0</v>
      </c>
      <c r="M72" s="119">
        <f t="shared" si="16"/>
        <v>0</v>
      </c>
      <c r="N72" s="119">
        <f t="shared" si="16"/>
        <v>0</v>
      </c>
      <c r="O72" s="119">
        <f t="shared" si="16"/>
        <v>0</v>
      </c>
      <c r="P72" s="119">
        <f t="shared" si="16"/>
        <v>0</v>
      </c>
      <c r="Q72" s="119">
        <f t="shared" si="16"/>
        <v>0</v>
      </c>
      <c r="R72" s="119">
        <f t="shared" si="16"/>
        <v>0</v>
      </c>
      <c r="S72" s="119">
        <f t="shared" si="16"/>
        <v>0</v>
      </c>
      <c r="T72" s="119">
        <f t="shared" si="16"/>
        <v>0</v>
      </c>
      <c r="U72" s="119">
        <f t="shared" si="16"/>
        <v>0</v>
      </c>
      <c r="V72" s="119">
        <f t="shared" si="16"/>
        <v>0</v>
      </c>
      <c r="W72" s="119">
        <f t="shared" si="16"/>
        <v>0</v>
      </c>
      <c r="X72" s="119">
        <f t="shared" si="16"/>
        <v>0</v>
      </c>
      <c r="Y72" s="119">
        <f t="shared" si="16"/>
        <v>0</v>
      </c>
      <c r="Z72" s="119">
        <f t="shared" si="16"/>
        <v>0</v>
      </c>
      <c r="AA72" s="119">
        <f t="shared" si="16"/>
        <v>0</v>
      </c>
      <c r="AB72" s="119">
        <f t="shared" si="16"/>
        <v>0</v>
      </c>
      <c r="AC72" s="119">
        <f t="shared" si="16"/>
        <v>0</v>
      </c>
      <c r="AD72" s="119">
        <f t="shared" si="16"/>
        <v>0</v>
      </c>
      <c r="AE72" s="119">
        <f t="shared" si="16"/>
        <v>0</v>
      </c>
      <c r="AF72" s="119">
        <f t="shared" si="16"/>
        <v>0</v>
      </c>
      <c r="AG72" s="119">
        <f t="shared" si="16"/>
        <v>0</v>
      </c>
      <c r="AH72" s="119">
        <f t="shared" si="16"/>
        <v>0</v>
      </c>
      <c r="AI72" s="119">
        <f t="shared" si="16"/>
        <v>0</v>
      </c>
      <c r="AJ72" s="119">
        <f t="shared" si="16"/>
        <v>0</v>
      </c>
      <c r="AK72" s="119">
        <f t="shared" si="16"/>
        <v>0</v>
      </c>
      <c r="AL72" s="119">
        <f t="shared" si="16"/>
        <v>0</v>
      </c>
      <c r="AM72" s="119">
        <f t="shared" si="16"/>
        <v>0</v>
      </c>
      <c r="AN72" s="119">
        <f t="shared" si="16"/>
        <v>0</v>
      </c>
      <c r="AO72" s="119">
        <f t="shared" si="16"/>
        <v>0</v>
      </c>
      <c r="AP72" s="119">
        <f t="shared" si="16"/>
        <v>0</v>
      </c>
      <c r="AQ72" s="119">
        <f t="shared" si="16"/>
        <v>0</v>
      </c>
      <c r="AR72" s="119">
        <f t="shared" si="16"/>
        <v>0</v>
      </c>
      <c r="AS72" s="119">
        <f t="shared" si="16"/>
        <v>0</v>
      </c>
      <c r="AT72" s="119">
        <f t="shared" si="16"/>
        <v>0</v>
      </c>
      <c r="AU72" s="119">
        <f t="shared" si="16"/>
        <v>0</v>
      </c>
      <c r="AV72" s="119">
        <f t="shared" si="16"/>
        <v>0</v>
      </c>
      <c r="AW72" s="119">
        <f t="shared" si="16"/>
        <v>0</v>
      </c>
      <c r="AX72" s="119">
        <f t="shared" si="16"/>
        <v>0</v>
      </c>
      <c r="AY72" s="119">
        <f t="shared" si="16"/>
        <v>0</v>
      </c>
      <c r="AZ72" s="119">
        <f t="shared" si="16"/>
        <v>0</v>
      </c>
      <c r="BA72" s="119">
        <f t="shared" si="16"/>
        <v>0</v>
      </c>
      <c r="BB72" s="119">
        <f t="shared" si="16"/>
        <v>0</v>
      </c>
      <c r="BC72" s="119">
        <f t="shared" si="16"/>
        <v>0</v>
      </c>
      <c r="BD72" s="119">
        <f t="shared" si="16"/>
        <v>0</v>
      </c>
      <c r="BE72" s="119">
        <f t="shared" si="16"/>
        <v>0</v>
      </c>
      <c r="BF72" s="119">
        <f t="shared" si="16"/>
        <v>0</v>
      </c>
      <c r="BG72" s="119">
        <f t="shared" si="16"/>
        <v>0</v>
      </c>
      <c r="BH72" s="119">
        <f t="shared" si="16"/>
        <v>0</v>
      </c>
      <c r="BI72" s="119">
        <f t="shared" si="16"/>
        <v>0</v>
      </c>
      <c r="BJ72" s="119">
        <f t="shared" si="16"/>
        <v>0</v>
      </c>
      <c r="BK72" s="119">
        <f t="shared" si="16"/>
        <v>0</v>
      </c>
      <c r="BL72" s="119">
        <f t="shared" si="16"/>
        <v>0</v>
      </c>
      <c r="BM72" s="119">
        <f t="shared" si="16"/>
        <v>0</v>
      </c>
      <c r="BN72" s="119">
        <f t="shared" si="16"/>
        <v>0</v>
      </c>
      <c r="BO72" s="119">
        <f t="shared" si="16"/>
        <v>0</v>
      </c>
      <c r="BP72" s="119">
        <f t="shared" si="16"/>
        <v>0</v>
      </c>
      <c r="BQ72" s="119">
        <f t="shared" si="16"/>
        <v>0</v>
      </c>
      <c r="BR72" s="119">
        <f t="shared" ref="BR72:CT72" si="17">SUM(BR89:BR91)</f>
        <v>0</v>
      </c>
      <c r="BS72" s="119">
        <f t="shared" si="17"/>
        <v>0</v>
      </c>
      <c r="BT72" s="119">
        <f t="shared" si="17"/>
        <v>0</v>
      </c>
      <c r="BU72" s="119">
        <f t="shared" si="17"/>
        <v>0</v>
      </c>
      <c r="BV72" s="119">
        <f t="shared" si="17"/>
        <v>0</v>
      </c>
      <c r="BW72" s="119">
        <f t="shared" si="17"/>
        <v>0</v>
      </c>
      <c r="BX72" s="119">
        <f t="shared" si="17"/>
        <v>0</v>
      </c>
      <c r="BY72" s="119">
        <f t="shared" si="17"/>
        <v>0</v>
      </c>
      <c r="BZ72" s="119">
        <f t="shared" si="17"/>
        <v>0</v>
      </c>
      <c r="CA72" s="119">
        <f t="shared" si="17"/>
        <v>0</v>
      </c>
      <c r="CB72" s="119">
        <f t="shared" si="17"/>
        <v>0</v>
      </c>
      <c r="CC72" s="119">
        <f t="shared" si="17"/>
        <v>0</v>
      </c>
      <c r="CD72" s="119">
        <f t="shared" si="17"/>
        <v>0</v>
      </c>
      <c r="CE72" s="119">
        <f t="shared" si="17"/>
        <v>0</v>
      </c>
      <c r="CF72" s="119">
        <f t="shared" si="17"/>
        <v>0</v>
      </c>
      <c r="CG72" s="119">
        <f t="shared" si="17"/>
        <v>0</v>
      </c>
      <c r="CH72" s="119">
        <f t="shared" si="17"/>
        <v>0</v>
      </c>
      <c r="CI72" s="119">
        <f t="shared" si="17"/>
        <v>0</v>
      </c>
      <c r="CJ72" s="119">
        <f t="shared" si="17"/>
        <v>0</v>
      </c>
      <c r="CK72" s="119">
        <f t="shared" si="17"/>
        <v>0</v>
      </c>
      <c r="CL72" s="119">
        <f t="shared" si="17"/>
        <v>0</v>
      </c>
      <c r="CM72" s="119">
        <f t="shared" si="17"/>
        <v>0</v>
      </c>
      <c r="CN72" s="119">
        <f t="shared" si="17"/>
        <v>0</v>
      </c>
      <c r="CO72" s="119">
        <f t="shared" si="17"/>
        <v>0</v>
      </c>
      <c r="CP72" s="119">
        <f t="shared" si="17"/>
        <v>0</v>
      </c>
      <c r="CQ72" s="119">
        <f t="shared" si="17"/>
        <v>0</v>
      </c>
      <c r="CR72" s="119">
        <f t="shared" si="17"/>
        <v>0</v>
      </c>
      <c r="CS72" s="119">
        <f t="shared" si="17"/>
        <v>0</v>
      </c>
      <c r="CT72" s="119">
        <f t="shared" si="17"/>
        <v>0</v>
      </c>
    </row>
    <row r="73" spans="1:98" s="9" customFormat="1" ht="12" customHeight="1" x14ac:dyDescent="0.2">
      <c r="A73" s="120">
        <v>4</v>
      </c>
      <c r="B73" s="139" t="s">
        <v>74</v>
      </c>
      <c r="C73" s="140"/>
      <c r="D73" s="141"/>
      <c r="E73" s="119">
        <f>SUM(E92:E94)</f>
        <v>0</v>
      </c>
      <c r="F73" s="119">
        <f t="shared" ref="F73:BQ73" si="18">SUM(F92:F94)</f>
        <v>0</v>
      </c>
      <c r="G73" s="119">
        <f t="shared" si="18"/>
        <v>0</v>
      </c>
      <c r="H73" s="119">
        <f t="shared" si="18"/>
        <v>0</v>
      </c>
      <c r="I73" s="119">
        <f t="shared" si="18"/>
        <v>0</v>
      </c>
      <c r="J73" s="119">
        <f t="shared" si="18"/>
        <v>0</v>
      </c>
      <c r="K73" s="119">
        <f t="shared" si="18"/>
        <v>0</v>
      </c>
      <c r="L73" s="119">
        <f t="shared" si="18"/>
        <v>0</v>
      </c>
      <c r="M73" s="119">
        <f t="shared" si="18"/>
        <v>0</v>
      </c>
      <c r="N73" s="119">
        <f t="shared" si="18"/>
        <v>0</v>
      </c>
      <c r="O73" s="119">
        <f t="shared" si="18"/>
        <v>0</v>
      </c>
      <c r="P73" s="119">
        <f t="shared" si="18"/>
        <v>0</v>
      </c>
      <c r="Q73" s="119">
        <f t="shared" si="18"/>
        <v>0</v>
      </c>
      <c r="R73" s="119">
        <f t="shared" si="18"/>
        <v>0</v>
      </c>
      <c r="S73" s="119">
        <f t="shared" si="18"/>
        <v>0</v>
      </c>
      <c r="T73" s="119">
        <f t="shared" si="18"/>
        <v>0</v>
      </c>
      <c r="U73" s="119">
        <f t="shared" si="18"/>
        <v>0</v>
      </c>
      <c r="V73" s="119">
        <f t="shared" si="18"/>
        <v>0</v>
      </c>
      <c r="W73" s="119">
        <f t="shared" si="18"/>
        <v>0</v>
      </c>
      <c r="X73" s="119">
        <f t="shared" si="18"/>
        <v>0</v>
      </c>
      <c r="Y73" s="119">
        <f t="shared" si="18"/>
        <v>0</v>
      </c>
      <c r="Z73" s="119">
        <f t="shared" si="18"/>
        <v>0</v>
      </c>
      <c r="AA73" s="119">
        <f t="shared" si="18"/>
        <v>0</v>
      </c>
      <c r="AB73" s="119">
        <f t="shared" si="18"/>
        <v>0</v>
      </c>
      <c r="AC73" s="119">
        <f t="shared" si="18"/>
        <v>0</v>
      </c>
      <c r="AD73" s="119">
        <f t="shared" si="18"/>
        <v>0</v>
      </c>
      <c r="AE73" s="119">
        <f t="shared" si="18"/>
        <v>0</v>
      </c>
      <c r="AF73" s="119">
        <f t="shared" si="18"/>
        <v>0</v>
      </c>
      <c r="AG73" s="119">
        <f t="shared" si="18"/>
        <v>0</v>
      </c>
      <c r="AH73" s="119">
        <f t="shared" si="18"/>
        <v>0</v>
      </c>
      <c r="AI73" s="119">
        <f t="shared" si="18"/>
        <v>0</v>
      </c>
      <c r="AJ73" s="119">
        <f t="shared" si="18"/>
        <v>0</v>
      </c>
      <c r="AK73" s="119">
        <f t="shared" si="18"/>
        <v>0</v>
      </c>
      <c r="AL73" s="119">
        <f t="shared" si="18"/>
        <v>0</v>
      </c>
      <c r="AM73" s="119">
        <f t="shared" si="18"/>
        <v>0</v>
      </c>
      <c r="AN73" s="119">
        <f t="shared" si="18"/>
        <v>0</v>
      </c>
      <c r="AO73" s="119">
        <f t="shared" si="18"/>
        <v>0</v>
      </c>
      <c r="AP73" s="119">
        <f t="shared" si="18"/>
        <v>0</v>
      </c>
      <c r="AQ73" s="119">
        <f t="shared" si="18"/>
        <v>0</v>
      </c>
      <c r="AR73" s="119">
        <f t="shared" si="18"/>
        <v>0</v>
      </c>
      <c r="AS73" s="119">
        <f t="shared" si="18"/>
        <v>0</v>
      </c>
      <c r="AT73" s="119">
        <f t="shared" si="18"/>
        <v>0</v>
      </c>
      <c r="AU73" s="119">
        <f t="shared" si="18"/>
        <v>0</v>
      </c>
      <c r="AV73" s="119">
        <f t="shared" si="18"/>
        <v>0</v>
      </c>
      <c r="AW73" s="119">
        <f t="shared" si="18"/>
        <v>0</v>
      </c>
      <c r="AX73" s="119">
        <f t="shared" si="18"/>
        <v>0</v>
      </c>
      <c r="AY73" s="119">
        <f t="shared" si="18"/>
        <v>0</v>
      </c>
      <c r="AZ73" s="119">
        <f t="shared" si="18"/>
        <v>0</v>
      </c>
      <c r="BA73" s="119">
        <f t="shared" si="18"/>
        <v>0</v>
      </c>
      <c r="BB73" s="119">
        <f t="shared" si="18"/>
        <v>0</v>
      </c>
      <c r="BC73" s="119">
        <f t="shared" si="18"/>
        <v>0</v>
      </c>
      <c r="BD73" s="119">
        <f t="shared" si="18"/>
        <v>0</v>
      </c>
      <c r="BE73" s="119">
        <f t="shared" si="18"/>
        <v>0</v>
      </c>
      <c r="BF73" s="119">
        <f t="shared" si="18"/>
        <v>0</v>
      </c>
      <c r="BG73" s="119">
        <f t="shared" si="18"/>
        <v>0</v>
      </c>
      <c r="BH73" s="119">
        <f t="shared" si="18"/>
        <v>0</v>
      </c>
      <c r="BI73" s="119">
        <f t="shared" si="18"/>
        <v>0</v>
      </c>
      <c r="BJ73" s="119">
        <f t="shared" si="18"/>
        <v>0</v>
      </c>
      <c r="BK73" s="119">
        <f t="shared" si="18"/>
        <v>0</v>
      </c>
      <c r="BL73" s="119">
        <f t="shared" si="18"/>
        <v>0</v>
      </c>
      <c r="BM73" s="119">
        <f t="shared" si="18"/>
        <v>0</v>
      </c>
      <c r="BN73" s="119">
        <f t="shared" si="18"/>
        <v>0</v>
      </c>
      <c r="BO73" s="119">
        <f t="shared" si="18"/>
        <v>0</v>
      </c>
      <c r="BP73" s="119">
        <f t="shared" si="18"/>
        <v>0</v>
      </c>
      <c r="BQ73" s="119">
        <f t="shared" si="18"/>
        <v>0</v>
      </c>
      <c r="BR73" s="119">
        <f t="shared" ref="BR73:CT73" si="19">SUM(BR92:BR94)</f>
        <v>0</v>
      </c>
      <c r="BS73" s="119">
        <f t="shared" si="19"/>
        <v>0</v>
      </c>
      <c r="BT73" s="119">
        <f t="shared" si="19"/>
        <v>0</v>
      </c>
      <c r="BU73" s="119">
        <f t="shared" si="19"/>
        <v>0</v>
      </c>
      <c r="BV73" s="119">
        <f t="shared" si="19"/>
        <v>0</v>
      </c>
      <c r="BW73" s="119">
        <f t="shared" si="19"/>
        <v>0</v>
      </c>
      <c r="BX73" s="119">
        <f t="shared" si="19"/>
        <v>0</v>
      </c>
      <c r="BY73" s="119">
        <f t="shared" si="19"/>
        <v>0</v>
      </c>
      <c r="BZ73" s="119">
        <f t="shared" si="19"/>
        <v>0</v>
      </c>
      <c r="CA73" s="119">
        <f t="shared" si="19"/>
        <v>0</v>
      </c>
      <c r="CB73" s="119">
        <f t="shared" si="19"/>
        <v>0</v>
      </c>
      <c r="CC73" s="119">
        <f t="shared" si="19"/>
        <v>0</v>
      </c>
      <c r="CD73" s="119">
        <f t="shared" si="19"/>
        <v>0</v>
      </c>
      <c r="CE73" s="119">
        <f t="shared" si="19"/>
        <v>0</v>
      </c>
      <c r="CF73" s="119">
        <f t="shared" si="19"/>
        <v>0</v>
      </c>
      <c r="CG73" s="119">
        <f t="shared" si="19"/>
        <v>0</v>
      </c>
      <c r="CH73" s="119">
        <f t="shared" si="19"/>
        <v>0</v>
      </c>
      <c r="CI73" s="119">
        <f t="shared" si="19"/>
        <v>0</v>
      </c>
      <c r="CJ73" s="119">
        <f t="shared" si="19"/>
        <v>0</v>
      </c>
      <c r="CK73" s="119">
        <f t="shared" si="19"/>
        <v>0</v>
      </c>
      <c r="CL73" s="119">
        <f t="shared" si="19"/>
        <v>0</v>
      </c>
      <c r="CM73" s="119">
        <f t="shared" si="19"/>
        <v>0</v>
      </c>
      <c r="CN73" s="119">
        <f t="shared" si="19"/>
        <v>0</v>
      </c>
      <c r="CO73" s="119">
        <f t="shared" si="19"/>
        <v>0</v>
      </c>
      <c r="CP73" s="119">
        <f t="shared" si="19"/>
        <v>0</v>
      </c>
      <c r="CQ73" s="119">
        <f t="shared" si="19"/>
        <v>0</v>
      </c>
      <c r="CR73" s="119">
        <f t="shared" si="19"/>
        <v>0</v>
      </c>
      <c r="CS73" s="119">
        <f t="shared" si="19"/>
        <v>0</v>
      </c>
      <c r="CT73" s="119">
        <f t="shared" si="19"/>
        <v>0</v>
      </c>
    </row>
    <row r="74" spans="1:98" s="9" customFormat="1" ht="12" customHeight="1" x14ac:dyDescent="0.2">
      <c r="A74" s="120">
        <v>5</v>
      </c>
      <c r="B74" s="139" t="s">
        <v>75</v>
      </c>
      <c r="C74" s="140"/>
      <c r="D74" s="141"/>
      <c r="E74" s="119">
        <f>SUM(E96:E101)</f>
        <v>0</v>
      </c>
      <c r="F74" s="119">
        <f t="shared" ref="F74:BQ74" si="20">SUM(F96:F101)</f>
        <v>0</v>
      </c>
      <c r="G74" s="119">
        <f t="shared" si="20"/>
        <v>0</v>
      </c>
      <c r="H74" s="119">
        <f t="shared" si="20"/>
        <v>0</v>
      </c>
      <c r="I74" s="119">
        <f t="shared" si="20"/>
        <v>0</v>
      </c>
      <c r="J74" s="119">
        <f t="shared" si="20"/>
        <v>0</v>
      </c>
      <c r="K74" s="119">
        <f t="shared" si="20"/>
        <v>0</v>
      </c>
      <c r="L74" s="119">
        <f t="shared" si="20"/>
        <v>0</v>
      </c>
      <c r="M74" s="119">
        <f t="shared" si="20"/>
        <v>0</v>
      </c>
      <c r="N74" s="119">
        <f t="shared" si="20"/>
        <v>0</v>
      </c>
      <c r="O74" s="119">
        <f t="shared" si="20"/>
        <v>0</v>
      </c>
      <c r="P74" s="119">
        <f t="shared" si="20"/>
        <v>0</v>
      </c>
      <c r="Q74" s="119">
        <f t="shared" si="20"/>
        <v>0</v>
      </c>
      <c r="R74" s="119">
        <f t="shared" si="20"/>
        <v>0</v>
      </c>
      <c r="S74" s="119">
        <f t="shared" si="20"/>
        <v>0</v>
      </c>
      <c r="T74" s="119">
        <f t="shared" si="20"/>
        <v>0</v>
      </c>
      <c r="U74" s="119">
        <f t="shared" si="20"/>
        <v>0</v>
      </c>
      <c r="V74" s="119">
        <f t="shared" si="20"/>
        <v>0</v>
      </c>
      <c r="W74" s="119">
        <f t="shared" si="20"/>
        <v>0</v>
      </c>
      <c r="X74" s="119">
        <f t="shared" si="20"/>
        <v>0</v>
      </c>
      <c r="Y74" s="119">
        <f t="shared" si="20"/>
        <v>0</v>
      </c>
      <c r="Z74" s="119">
        <f t="shared" si="20"/>
        <v>0</v>
      </c>
      <c r="AA74" s="119">
        <f t="shared" si="20"/>
        <v>0</v>
      </c>
      <c r="AB74" s="119">
        <f t="shared" si="20"/>
        <v>0</v>
      </c>
      <c r="AC74" s="119">
        <f t="shared" si="20"/>
        <v>0</v>
      </c>
      <c r="AD74" s="119">
        <f t="shared" si="20"/>
        <v>0</v>
      </c>
      <c r="AE74" s="119">
        <f t="shared" si="20"/>
        <v>0</v>
      </c>
      <c r="AF74" s="119">
        <f t="shared" si="20"/>
        <v>0</v>
      </c>
      <c r="AG74" s="119">
        <f t="shared" si="20"/>
        <v>0</v>
      </c>
      <c r="AH74" s="119">
        <f t="shared" si="20"/>
        <v>0</v>
      </c>
      <c r="AI74" s="119">
        <f t="shared" si="20"/>
        <v>0</v>
      </c>
      <c r="AJ74" s="119">
        <f t="shared" si="20"/>
        <v>0</v>
      </c>
      <c r="AK74" s="119">
        <f t="shared" si="20"/>
        <v>0</v>
      </c>
      <c r="AL74" s="119">
        <f t="shared" si="20"/>
        <v>0</v>
      </c>
      <c r="AM74" s="119">
        <f t="shared" si="20"/>
        <v>0</v>
      </c>
      <c r="AN74" s="119">
        <f t="shared" si="20"/>
        <v>0</v>
      </c>
      <c r="AO74" s="119">
        <f t="shared" si="20"/>
        <v>0</v>
      </c>
      <c r="AP74" s="119">
        <f t="shared" si="20"/>
        <v>0</v>
      </c>
      <c r="AQ74" s="119">
        <f t="shared" si="20"/>
        <v>0</v>
      </c>
      <c r="AR74" s="119">
        <f t="shared" si="20"/>
        <v>0</v>
      </c>
      <c r="AS74" s="119">
        <f t="shared" si="20"/>
        <v>0</v>
      </c>
      <c r="AT74" s="119">
        <f t="shared" si="20"/>
        <v>0</v>
      </c>
      <c r="AU74" s="119">
        <f t="shared" si="20"/>
        <v>0</v>
      </c>
      <c r="AV74" s="119">
        <f t="shared" si="20"/>
        <v>0</v>
      </c>
      <c r="AW74" s="119">
        <f t="shared" si="20"/>
        <v>0</v>
      </c>
      <c r="AX74" s="119">
        <f t="shared" si="20"/>
        <v>0</v>
      </c>
      <c r="AY74" s="119">
        <f t="shared" si="20"/>
        <v>0</v>
      </c>
      <c r="AZ74" s="119">
        <f t="shared" si="20"/>
        <v>0</v>
      </c>
      <c r="BA74" s="119">
        <f t="shared" si="20"/>
        <v>0</v>
      </c>
      <c r="BB74" s="119">
        <f t="shared" si="20"/>
        <v>0</v>
      </c>
      <c r="BC74" s="119">
        <f t="shared" si="20"/>
        <v>0</v>
      </c>
      <c r="BD74" s="119">
        <f t="shared" si="20"/>
        <v>0</v>
      </c>
      <c r="BE74" s="119">
        <f t="shared" si="20"/>
        <v>0</v>
      </c>
      <c r="BF74" s="119">
        <f t="shared" si="20"/>
        <v>0</v>
      </c>
      <c r="BG74" s="119">
        <f t="shared" si="20"/>
        <v>0</v>
      </c>
      <c r="BH74" s="119">
        <f t="shared" si="20"/>
        <v>0</v>
      </c>
      <c r="BI74" s="119">
        <f t="shared" si="20"/>
        <v>0</v>
      </c>
      <c r="BJ74" s="119">
        <f t="shared" si="20"/>
        <v>0</v>
      </c>
      <c r="BK74" s="119">
        <f t="shared" si="20"/>
        <v>0</v>
      </c>
      <c r="BL74" s="119">
        <f t="shared" si="20"/>
        <v>0</v>
      </c>
      <c r="BM74" s="119">
        <f t="shared" si="20"/>
        <v>0</v>
      </c>
      <c r="BN74" s="119">
        <f t="shared" si="20"/>
        <v>0</v>
      </c>
      <c r="BO74" s="119">
        <f t="shared" si="20"/>
        <v>0</v>
      </c>
      <c r="BP74" s="119">
        <f t="shared" si="20"/>
        <v>0</v>
      </c>
      <c r="BQ74" s="119">
        <f t="shared" si="20"/>
        <v>0</v>
      </c>
      <c r="BR74" s="119">
        <f t="shared" ref="BR74:CT74" si="21">SUM(BR96:BR101)</f>
        <v>0</v>
      </c>
      <c r="BS74" s="119">
        <f t="shared" si="21"/>
        <v>0</v>
      </c>
      <c r="BT74" s="119">
        <f t="shared" si="21"/>
        <v>0</v>
      </c>
      <c r="BU74" s="119">
        <f t="shared" si="21"/>
        <v>0</v>
      </c>
      <c r="BV74" s="119">
        <f t="shared" si="21"/>
        <v>0</v>
      </c>
      <c r="BW74" s="119">
        <f t="shared" si="21"/>
        <v>0</v>
      </c>
      <c r="BX74" s="119">
        <f t="shared" si="21"/>
        <v>0</v>
      </c>
      <c r="BY74" s="119">
        <f t="shared" si="21"/>
        <v>0</v>
      </c>
      <c r="BZ74" s="119">
        <f t="shared" si="21"/>
        <v>0</v>
      </c>
      <c r="CA74" s="119">
        <f t="shared" si="21"/>
        <v>0</v>
      </c>
      <c r="CB74" s="119">
        <f t="shared" si="21"/>
        <v>0</v>
      </c>
      <c r="CC74" s="119">
        <f t="shared" si="21"/>
        <v>0</v>
      </c>
      <c r="CD74" s="119">
        <f t="shared" si="21"/>
        <v>0</v>
      </c>
      <c r="CE74" s="119">
        <f t="shared" si="21"/>
        <v>0</v>
      </c>
      <c r="CF74" s="119">
        <f t="shared" si="21"/>
        <v>0</v>
      </c>
      <c r="CG74" s="119">
        <f t="shared" si="21"/>
        <v>0</v>
      </c>
      <c r="CH74" s="119">
        <f t="shared" si="21"/>
        <v>0</v>
      </c>
      <c r="CI74" s="119">
        <f t="shared" si="21"/>
        <v>0</v>
      </c>
      <c r="CJ74" s="119">
        <f t="shared" si="21"/>
        <v>0</v>
      </c>
      <c r="CK74" s="119">
        <f t="shared" si="21"/>
        <v>0</v>
      </c>
      <c r="CL74" s="119">
        <f t="shared" si="21"/>
        <v>0</v>
      </c>
      <c r="CM74" s="119">
        <f t="shared" si="21"/>
        <v>0</v>
      </c>
      <c r="CN74" s="119">
        <f t="shared" si="21"/>
        <v>0</v>
      </c>
      <c r="CO74" s="119">
        <f t="shared" si="21"/>
        <v>0</v>
      </c>
      <c r="CP74" s="119">
        <f t="shared" si="21"/>
        <v>0</v>
      </c>
      <c r="CQ74" s="119">
        <f t="shared" si="21"/>
        <v>0</v>
      </c>
      <c r="CR74" s="119">
        <f t="shared" si="21"/>
        <v>0</v>
      </c>
      <c r="CS74" s="119">
        <f t="shared" si="21"/>
        <v>0</v>
      </c>
      <c r="CT74" s="119">
        <f t="shared" si="21"/>
        <v>0</v>
      </c>
    </row>
    <row r="75" spans="1:98" s="9" customFormat="1" ht="12" customHeight="1" x14ac:dyDescent="0.2">
      <c r="A75" s="120">
        <v>6</v>
      </c>
      <c r="B75" s="139" t="s">
        <v>76</v>
      </c>
      <c r="C75" s="140"/>
      <c r="D75" s="141"/>
      <c r="E75" s="119">
        <f>SUM(E102:E106)</f>
        <v>0</v>
      </c>
      <c r="F75" s="119">
        <f t="shared" ref="F75:BQ75" si="22">SUM(F102:F106)</f>
        <v>0</v>
      </c>
      <c r="G75" s="119">
        <f t="shared" si="22"/>
        <v>0</v>
      </c>
      <c r="H75" s="119">
        <f t="shared" si="22"/>
        <v>0</v>
      </c>
      <c r="I75" s="119">
        <f t="shared" si="22"/>
        <v>0</v>
      </c>
      <c r="J75" s="119">
        <f t="shared" si="22"/>
        <v>0</v>
      </c>
      <c r="K75" s="119">
        <f t="shared" si="22"/>
        <v>0</v>
      </c>
      <c r="L75" s="119">
        <f t="shared" si="22"/>
        <v>0</v>
      </c>
      <c r="M75" s="119">
        <f t="shared" si="22"/>
        <v>0</v>
      </c>
      <c r="N75" s="119">
        <f t="shared" si="22"/>
        <v>0</v>
      </c>
      <c r="O75" s="119">
        <f t="shared" si="22"/>
        <v>0</v>
      </c>
      <c r="P75" s="119">
        <f t="shared" si="22"/>
        <v>0</v>
      </c>
      <c r="Q75" s="119">
        <f t="shared" si="22"/>
        <v>0</v>
      </c>
      <c r="R75" s="119">
        <f t="shared" si="22"/>
        <v>0</v>
      </c>
      <c r="S75" s="119">
        <f t="shared" si="22"/>
        <v>0</v>
      </c>
      <c r="T75" s="119">
        <f t="shared" si="22"/>
        <v>0</v>
      </c>
      <c r="U75" s="119">
        <f t="shared" si="22"/>
        <v>0</v>
      </c>
      <c r="V75" s="119">
        <f t="shared" si="22"/>
        <v>0</v>
      </c>
      <c r="W75" s="119">
        <f t="shared" si="22"/>
        <v>0</v>
      </c>
      <c r="X75" s="119">
        <f t="shared" si="22"/>
        <v>0</v>
      </c>
      <c r="Y75" s="119">
        <f t="shared" si="22"/>
        <v>0</v>
      </c>
      <c r="Z75" s="119">
        <f t="shared" si="22"/>
        <v>0</v>
      </c>
      <c r="AA75" s="119">
        <f t="shared" si="22"/>
        <v>0</v>
      </c>
      <c r="AB75" s="119">
        <f t="shared" si="22"/>
        <v>0</v>
      </c>
      <c r="AC75" s="119">
        <f t="shared" si="22"/>
        <v>0</v>
      </c>
      <c r="AD75" s="119">
        <f t="shared" si="22"/>
        <v>0</v>
      </c>
      <c r="AE75" s="119">
        <f t="shared" si="22"/>
        <v>0</v>
      </c>
      <c r="AF75" s="119">
        <f t="shared" si="22"/>
        <v>0</v>
      </c>
      <c r="AG75" s="119">
        <f t="shared" si="22"/>
        <v>0</v>
      </c>
      <c r="AH75" s="119">
        <f t="shared" si="22"/>
        <v>0</v>
      </c>
      <c r="AI75" s="119">
        <f t="shared" si="22"/>
        <v>0</v>
      </c>
      <c r="AJ75" s="119">
        <f t="shared" si="22"/>
        <v>0</v>
      </c>
      <c r="AK75" s="119">
        <f t="shared" si="22"/>
        <v>0</v>
      </c>
      <c r="AL75" s="119">
        <f t="shared" si="22"/>
        <v>0</v>
      </c>
      <c r="AM75" s="119">
        <f t="shared" si="22"/>
        <v>0</v>
      </c>
      <c r="AN75" s="119">
        <f t="shared" si="22"/>
        <v>0</v>
      </c>
      <c r="AO75" s="119">
        <f t="shared" si="22"/>
        <v>0</v>
      </c>
      <c r="AP75" s="119">
        <f t="shared" si="22"/>
        <v>0</v>
      </c>
      <c r="AQ75" s="119">
        <f t="shared" si="22"/>
        <v>0</v>
      </c>
      <c r="AR75" s="119">
        <f t="shared" si="22"/>
        <v>0</v>
      </c>
      <c r="AS75" s="119">
        <f t="shared" si="22"/>
        <v>0</v>
      </c>
      <c r="AT75" s="119">
        <f t="shared" si="22"/>
        <v>0</v>
      </c>
      <c r="AU75" s="119">
        <f t="shared" si="22"/>
        <v>0</v>
      </c>
      <c r="AV75" s="119">
        <f t="shared" si="22"/>
        <v>0</v>
      </c>
      <c r="AW75" s="119">
        <f t="shared" si="22"/>
        <v>0</v>
      </c>
      <c r="AX75" s="119">
        <f t="shared" si="22"/>
        <v>0</v>
      </c>
      <c r="AY75" s="119">
        <f t="shared" si="22"/>
        <v>0</v>
      </c>
      <c r="AZ75" s="119">
        <f t="shared" si="22"/>
        <v>0</v>
      </c>
      <c r="BA75" s="119">
        <f t="shared" si="22"/>
        <v>0</v>
      </c>
      <c r="BB75" s="119">
        <f t="shared" si="22"/>
        <v>0</v>
      </c>
      <c r="BC75" s="119">
        <f t="shared" si="22"/>
        <v>0</v>
      </c>
      <c r="BD75" s="119">
        <f t="shared" si="22"/>
        <v>0</v>
      </c>
      <c r="BE75" s="119">
        <f t="shared" si="22"/>
        <v>0</v>
      </c>
      <c r="BF75" s="119">
        <f t="shared" si="22"/>
        <v>0</v>
      </c>
      <c r="BG75" s="119">
        <f t="shared" si="22"/>
        <v>0</v>
      </c>
      <c r="BH75" s="119">
        <f t="shared" si="22"/>
        <v>0</v>
      </c>
      <c r="BI75" s="119">
        <f t="shared" si="22"/>
        <v>0</v>
      </c>
      <c r="BJ75" s="119">
        <f t="shared" si="22"/>
        <v>0</v>
      </c>
      <c r="BK75" s="119">
        <f t="shared" si="22"/>
        <v>0</v>
      </c>
      <c r="BL75" s="119">
        <f t="shared" si="22"/>
        <v>0</v>
      </c>
      <c r="BM75" s="119">
        <f t="shared" si="22"/>
        <v>0</v>
      </c>
      <c r="BN75" s="119">
        <f t="shared" si="22"/>
        <v>0</v>
      </c>
      <c r="BO75" s="119">
        <f t="shared" si="22"/>
        <v>0</v>
      </c>
      <c r="BP75" s="119">
        <f t="shared" si="22"/>
        <v>0</v>
      </c>
      <c r="BQ75" s="119">
        <f t="shared" si="22"/>
        <v>0</v>
      </c>
      <c r="BR75" s="119">
        <f t="shared" ref="BR75:CT75" si="23">SUM(BR102:BR106)</f>
        <v>0</v>
      </c>
      <c r="BS75" s="119">
        <f t="shared" si="23"/>
        <v>0</v>
      </c>
      <c r="BT75" s="119">
        <f t="shared" si="23"/>
        <v>0</v>
      </c>
      <c r="BU75" s="119">
        <f t="shared" si="23"/>
        <v>0</v>
      </c>
      <c r="BV75" s="119">
        <f t="shared" si="23"/>
        <v>0</v>
      </c>
      <c r="BW75" s="119">
        <f t="shared" si="23"/>
        <v>0</v>
      </c>
      <c r="BX75" s="119">
        <f t="shared" si="23"/>
        <v>0</v>
      </c>
      <c r="BY75" s="119">
        <f t="shared" si="23"/>
        <v>0</v>
      </c>
      <c r="BZ75" s="119">
        <f t="shared" si="23"/>
        <v>0</v>
      </c>
      <c r="CA75" s="119">
        <f t="shared" si="23"/>
        <v>0</v>
      </c>
      <c r="CB75" s="119">
        <f t="shared" si="23"/>
        <v>0</v>
      </c>
      <c r="CC75" s="119">
        <f t="shared" si="23"/>
        <v>0</v>
      </c>
      <c r="CD75" s="119">
        <f t="shared" si="23"/>
        <v>0</v>
      </c>
      <c r="CE75" s="119">
        <f t="shared" si="23"/>
        <v>0</v>
      </c>
      <c r="CF75" s="119">
        <f t="shared" si="23"/>
        <v>0</v>
      </c>
      <c r="CG75" s="119">
        <f t="shared" si="23"/>
        <v>0</v>
      </c>
      <c r="CH75" s="119">
        <f t="shared" si="23"/>
        <v>0</v>
      </c>
      <c r="CI75" s="119">
        <f t="shared" si="23"/>
        <v>0</v>
      </c>
      <c r="CJ75" s="119">
        <f t="shared" si="23"/>
        <v>0</v>
      </c>
      <c r="CK75" s="119">
        <f t="shared" si="23"/>
        <v>0</v>
      </c>
      <c r="CL75" s="119">
        <f t="shared" si="23"/>
        <v>0</v>
      </c>
      <c r="CM75" s="119">
        <f t="shared" si="23"/>
        <v>0</v>
      </c>
      <c r="CN75" s="119">
        <f t="shared" si="23"/>
        <v>0</v>
      </c>
      <c r="CO75" s="119">
        <f t="shared" si="23"/>
        <v>0</v>
      </c>
      <c r="CP75" s="119">
        <f t="shared" si="23"/>
        <v>0</v>
      </c>
      <c r="CQ75" s="119">
        <f t="shared" si="23"/>
        <v>0</v>
      </c>
      <c r="CR75" s="119">
        <f t="shared" si="23"/>
        <v>0</v>
      </c>
      <c r="CS75" s="119">
        <f t="shared" si="23"/>
        <v>0</v>
      </c>
      <c r="CT75" s="119">
        <f t="shared" si="23"/>
        <v>0</v>
      </c>
    </row>
    <row r="76" spans="1:98" s="9" customFormat="1" ht="12" customHeight="1" x14ac:dyDescent="0.2">
      <c r="A76" s="120">
        <v>7</v>
      </c>
      <c r="B76" s="139" t="s">
        <v>77</v>
      </c>
      <c r="C76" s="140"/>
      <c r="D76" s="141"/>
      <c r="E76" s="119">
        <f>SUM(E107:E109)</f>
        <v>0</v>
      </c>
      <c r="F76" s="119">
        <f t="shared" ref="F76:BQ76" si="24">SUM(F107:F109)</f>
        <v>0</v>
      </c>
      <c r="G76" s="119">
        <f t="shared" si="24"/>
        <v>0</v>
      </c>
      <c r="H76" s="119">
        <f t="shared" si="24"/>
        <v>0</v>
      </c>
      <c r="I76" s="119">
        <f t="shared" si="24"/>
        <v>0</v>
      </c>
      <c r="J76" s="119">
        <f t="shared" si="24"/>
        <v>0</v>
      </c>
      <c r="K76" s="119">
        <f t="shared" si="24"/>
        <v>0</v>
      </c>
      <c r="L76" s="119">
        <f t="shared" si="24"/>
        <v>0</v>
      </c>
      <c r="M76" s="119">
        <f t="shared" si="24"/>
        <v>0</v>
      </c>
      <c r="N76" s="119">
        <f t="shared" si="24"/>
        <v>0</v>
      </c>
      <c r="O76" s="119">
        <f t="shared" si="24"/>
        <v>0</v>
      </c>
      <c r="P76" s="119">
        <f t="shared" si="24"/>
        <v>0</v>
      </c>
      <c r="Q76" s="119">
        <f t="shared" si="24"/>
        <v>0</v>
      </c>
      <c r="R76" s="119">
        <f t="shared" si="24"/>
        <v>0</v>
      </c>
      <c r="S76" s="119">
        <f t="shared" si="24"/>
        <v>0</v>
      </c>
      <c r="T76" s="119">
        <f t="shared" si="24"/>
        <v>0</v>
      </c>
      <c r="U76" s="119">
        <f t="shared" si="24"/>
        <v>0</v>
      </c>
      <c r="V76" s="119">
        <f t="shared" si="24"/>
        <v>0</v>
      </c>
      <c r="W76" s="119">
        <f t="shared" si="24"/>
        <v>0</v>
      </c>
      <c r="X76" s="119">
        <f t="shared" si="24"/>
        <v>0</v>
      </c>
      <c r="Y76" s="119">
        <f t="shared" si="24"/>
        <v>0</v>
      </c>
      <c r="Z76" s="119">
        <f t="shared" si="24"/>
        <v>0</v>
      </c>
      <c r="AA76" s="119">
        <f t="shared" si="24"/>
        <v>0</v>
      </c>
      <c r="AB76" s="119">
        <f t="shared" si="24"/>
        <v>0</v>
      </c>
      <c r="AC76" s="119">
        <f t="shared" si="24"/>
        <v>0</v>
      </c>
      <c r="AD76" s="119">
        <f t="shared" si="24"/>
        <v>0</v>
      </c>
      <c r="AE76" s="119">
        <f t="shared" si="24"/>
        <v>0</v>
      </c>
      <c r="AF76" s="119">
        <f t="shared" si="24"/>
        <v>0</v>
      </c>
      <c r="AG76" s="119">
        <f t="shared" si="24"/>
        <v>0</v>
      </c>
      <c r="AH76" s="119">
        <f t="shared" si="24"/>
        <v>0</v>
      </c>
      <c r="AI76" s="119">
        <f t="shared" si="24"/>
        <v>0</v>
      </c>
      <c r="AJ76" s="119">
        <f t="shared" si="24"/>
        <v>0</v>
      </c>
      <c r="AK76" s="119">
        <f t="shared" si="24"/>
        <v>0</v>
      </c>
      <c r="AL76" s="119">
        <f t="shared" si="24"/>
        <v>0</v>
      </c>
      <c r="AM76" s="119">
        <f t="shared" si="24"/>
        <v>0</v>
      </c>
      <c r="AN76" s="119">
        <f t="shared" si="24"/>
        <v>0</v>
      </c>
      <c r="AO76" s="119">
        <f t="shared" si="24"/>
        <v>0</v>
      </c>
      <c r="AP76" s="119">
        <f t="shared" si="24"/>
        <v>0</v>
      </c>
      <c r="AQ76" s="119">
        <f t="shared" si="24"/>
        <v>0</v>
      </c>
      <c r="AR76" s="119">
        <f t="shared" si="24"/>
        <v>0</v>
      </c>
      <c r="AS76" s="119">
        <f t="shared" si="24"/>
        <v>0</v>
      </c>
      <c r="AT76" s="119">
        <f t="shared" si="24"/>
        <v>0</v>
      </c>
      <c r="AU76" s="119">
        <f t="shared" si="24"/>
        <v>0</v>
      </c>
      <c r="AV76" s="119">
        <f t="shared" si="24"/>
        <v>0</v>
      </c>
      <c r="AW76" s="119">
        <f t="shared" si="24"/>
        <v>0</v>
      </c>
      <c r="AX76" s="119">
        <f t="shared" si="24"/>
        <v>0</v>
      </c>
      <c r="AY76" s="119">
        <f t="shared" si="24"/>
        <v>0</v>
      </c>
      <c r="AZ76" s="119">
        <f t="shared" si="24"/>
        <v>0</v>
      </c>
      <c r="BA76" s="119">
        <f t="shared" si="24"/>
        <v>0</v>
      </c>
      <c r="BB76" s="119">
        <f t="shared" si="24"/>
        <v>0</v>
      </c>
      <c r="BC76" s="119">
        <f t="shared" si="24"/>
        <v>0</v>
      </c>
      <c r="BD76" s="119">
        <f t="shared" si="24"/>
        <v>0</v>
      </c>
      <c r="BE76" s="119">
        <f t="shared" si="24"/>
        <v>0</v>
      </c>
      <c r="BF76" s="119">
        <f t="shared" si="24"/>
        <v>0</v>
      </c>
      <c r="BG76" s="119">
        <f t="shared" si="24"/>
        <v>0</v>
      </c>
      <c r="BH76" s="119">
        <f t="shared" si="24"/>
        <v>0</v>
      </c>
      <c r="BI76" s="119">
        <f t="shared" si="24"/>
        <v>0</v>
      </c>
      <c r="BJ76" s="119">
        <f t="shared" si="24"/>
        <v>0</v>
      </c>
      <c r="BK76" s="119">
        <f t="shared" si="24"/>
        <v>0</v>
      </c>
      <c r="BL76" s="119">
        <f t="shared" si="24"/>
        <v>0</v>
      </c>
      <c r="BM76" s="119">
        <f t="shared" si="24"/>
        <v>0</v>
      </c>
      <c r="BN76" s="119">
        <f t="shared" si="24"/>
        <v>0</v>
      </c>
      <c r="BO76" s="119">
        <f t="shared" si="24"/>
        <v>0</v>
      </c>
      <c r="BP76" s="119">
        <f t="shared" si="24"/>
        <v>0</v>
      </c>
      <c r="BQ76" s="119">
        <f t="shared" si="24"/>
        <v>0</v>
      </c>
      <c r="BR76" s="119">
        <f t="shared" ref="BR76:CT76" si="25">SUM(BR107:BR109)</f>
        <v>0</v>
      </c>
      <c r="BS76" s="119">
        <f t="shared" si="25"/>
        <v>0</v>
      </c>
      <c r="BT76" s="119">
        <f t="shared" si="25"/>
        <v>0</v>
      </c>
      <c r="BU76" s="119">
        <f t="shared" si="25"/>
        <v>0</v>
      </c>
      <c r="BV76" s="119">
        <f t="shared" si="25"/>
        <v>0</v>
      </c>
      <c r="BW76" s="119">
        <f t="shared" si="25"/>
        <v>0</v>
      </c>
      <c r="BX76" s="119">
        <f t="shared" si="25"/>
        <v>0</v>
      </c>
      <c r="BY76" s="119">
        <f t="shared" si="25"/>
        <v>0</v>
      </c>
      <c r="BZ76" s="119">
        <f t="shared" si="25"/>
        <v>0</v>
      </c>
      <c r="CA76" s="119">
        <f t="shared" si="25"/>
        <v>0</v>
      </c>
      <c r="CB76" s="119">
        <f t="shared" si="25"/>
        <v>0</v>
      </c>
      <c r="CC76" s="119">
        <f t="shared" si="25"/>
        <v>0</v>
      </c>
      <c r="CD76" s="119">
        <f t="shared" si="25"/>
        <v>0</v>
      </c>
      <c r="CE76" s="119">
        <f t="shared" si="25"/>
        <v>0</v>
      </c>
      <c r="CF76" s="119">
        <f t="shared" si="25"/>
        <v>0</v>
      </c>
      <c r="CG76" s="119">
        <f t="shared" si="25"/>
        <v>0</v>
      </c>
      <c r="CH76" s="119">
        <f t="shared" si="25"/>
        <v>0</v>
      </c>
      <c r="CI76" s="119">
        <f t="shared" si="25"/>
        <v>0</v>
      </c>
      <c r="CJ76" s="119">
        <f t="shared" si="25"/>
        <v>0</v>
      </c>
      <c r="CK76" s="119">
        <f t="shared" si="25"/>
        <v>0</v>
      </c>
      <c r="CL76" s="119">
        <f t="shared" si="25"/>
        <v>0</v>
      </c>
      <c r="CM76" s="119">
        <f t="shared" si="25"/>
        <v>0</v>
      </c>
      <c r="CN76" s="119">
        <f t="shared" si="25"/>
        <v>0</v>
      </c>
      <c r="CO76" s="119">
        <f t="shared" si="25"/>
        <v>0</v>
      </c>
      <c r="CP76" s="119">
        <f t="shared" si="25"/>
        <v>0</v>
      </c>
      <c r="CQ76" s="119">
        <f t="shared" si="25"/>
        <v>0</v>
      </c>
      <c r="CR76" s="119">
        <f t="shared" si="25"/>
        <v>0</v>
      </c>
      <c r="CS76" s="119">
        <f t="shared" si="25"/>
        <v>0</v>
      </c>
      <c r="CT76" s="119">
        <f t="shared" si="25"/>
        <v>0</v>
      </c>
    </row>
    <row r="77" spans="1:98" s="9" customFormat="1" ht="12" customHeight="1" x14ac:dyDescent="0.2">
      <c r="A77" s="120">
        <v>8</v>
      </c>
      <c r="B77" s="139" t="s">
        <v>78</v>
      </c>
      <c r="C77" s="140"/>
      <c r="D77" s="141"/>
      <c r="E77" s="119">
        <f>SUM(E110:E113)</f>
        <v>0</v>
      </c>
      <c r="F77" s="119">
        <f t="shared" ref="F77:BQ77" si="26">SUM(F110:F113)</f>
        <v>0</v>
      </c>
      <c r="G77" s="119">
        <f t="shared" si="26"/>
        <v>0</v>
      </c>
      <c r="H77" s="119">
        <f t="shared" si="26"/>
        <v>0</v>
      </c>
      <c r="I77" s="119">
        <f t="shared" si="26"/>
        <v>0</v>
      </c>
      <c r="J77" s="119">
        <f t="shared" si="26"/>
        <v>0</v>
      </c>
      <c r="K77" s="119">
        <f t="shared" si="26"/>
        <v>0</v>
      </c>
      <c r="L77" s="119">
        <f t="shared" si="26"/>
        <v>0</v>
      </c>
      <c r="M77" s="119">
        <f t="shared" si="26"/>
        <v>0</v>
      </c>
      <c r="N77" s="119">
        <f t="shared" si="26"/>
        <v>0</v>
      </c>
      <c r="O77" s="119">
        <f t="shared" si="26"/>
        <v>0</v>
      </c>
      <c r="P77" s="119">
        <f t="shared" si="26"/>
        <v>0</v>
      </c>
      <c r="Q77" s="119">
        <f t="shared" si="26"/>
        <v>0</v>
      </c>
      <c r="R77" s="119">
        <f t="shared" si="26"/>
        <v>0</v>
      </c>
      <c r="S77" s="119">
        <f t="shared" si="26"/>
        <v>0</v>
      </c>
      <c r="T77" s="119">
        <f t="shared" si="26"/>
        <v>0</v>
      </c>
      <c r="U77" s="119">
        <f t="shared" si="26"/>
        <v>0</v>
      </c>
      <c r="V77" s="119">
        <f t="shared" si="26"/>
        <v>0</v>
      </c>
      <c r="W77" s="119">
        <f t="shared" si="26"/>
        <v>0</v>
      </c>
      <c r="X77" s="119">
        <f t="shared" si="26"/>
        <v>0</v>
      </c>
      <c r="Y77" s="119">
        <f t="shared" si="26"/>
        <v>0</v>
      </c>
      <c r="Z77" s="119">
        <f t="shared" si="26"/>
        <v>0</v>
      </c>
      <c r="AA77" s="119">
        <f t="shared" si="26"/>
        <v>0</v>
      </c>
      <c r="AB77" s="119">
        <f t="shared" si="26"/>
        <v>0</v>
      </c>
      <c r="AC77" s="119">
        <f t="shared" si="26"/>
        <v>0</v>
      </c>
      <c r="AD77" s="119">
        <f t="shared" si="26"/>
        <v>0</v>
      </c>
      <c r="AE77" s="119">
        <f t="shared" si="26"/>
        <v>0</v>
      </c>
      <c r="AF77" s="119">
        <f t="shared" si="26"/>
        <v>0</v>
      </c>
      <c r="AG77" s="119">
        <f t="shared" si="26"/>
        <v>0</v>
      </c>
      <c r="AH77" s="119">
        <f t="shared" si="26"/>
        <v>0</v>
      </c>
      <c r="AI77" s="119">
        <f t="shared" si="26"/>
        <v>0</v>
      </c>
      <c r="AJ77" s="119">
        <f t="shared" si="26"/>
        <v>0</v>
      </c>
      <c r="AK77" s="119">
        <f t="shared" si="26"/>
        <v>0</v>
      </c>
      <c r="AL77" s="119">
        <f t="shared" si="26"/>
        <v>0</v>
      </c>
      <c r="AM77" s="119">
        <f t="shared" si="26"/>
        <v>0</v>
      </c>
      <c r="AN77" s="119">
        <f t="shared" si="26"/>
        <v>0</v>
      </c>
      <c r="AO77" s="119">
        <f t="shared" si="26"/>
        <v>0</v>
      </c>
      <c r="AP77" s="119">
        <f t="shared" si="26"/>
        <v>0</v>
      </c>
      <c r="AQ77" s="119">
        <f t="shared" si="26"/>
        <v>0</v>
      </c>
      <c r="AR77" s="119">
        <f t="shared" si="26"/>
        <v>0</v>
      </c>
      <c r="AS77" s="119">
        <f t="shared" si="26"/>
        <v>0</v>
      </c>
      <c r="AT77" s="119">
        <f t="shared" si="26"/>
        <v>0</v>
      </c>
      <c r="AU77" s="119">
        <f t="shared" si="26"/>
        <v>0</v>
      </c>
      <c r="AV77" s="119">
        <f t="shared" si="26"/>
        <v>0</v>
      </c>
      <c r="AW77" s="119">
        <f t="shared" si="26"/>
        <v>0</v>
      </c>
      <c r="AX77" s="119">
        <f t="shared" si="26"/>
        <v>0</v>
      </c>
      <c r="AY77" s="119">
        <f t="shared" si="26"/>
        <v>0</v>
      </c>
      <c r="AZ77" s="119">
        <f t="shared" si="26"/>
        <v>0</v>
      </c>
      <c r="BA77" s="119">
        <f t="shared" si="26"/>
        <v>0</v>
      </c>
      <c r="BB77" s="119">
        <f t="shared" si="26"/>
        <v>0</v>
      </c>
      <c r="BC77" s="119">
        <f t="shared" si="26"/>
        <v>0</v>
      </c>
      <c r="BD77" s="119">
        <f t="shared" si="26"/>
        <v>0</v>
      </c>
      <c r="BE77" s="119">
        <f t="shared" si="26"/>
        <v>0</v>
      </c>
      <c r="BF77" s="119">
        <f t="shared" si="26"/>
        <v>0</v>
      </c>
      <c r="BG77" s="119">
        <f t="shared" si="26"/>
        <v>0</v>
      </c>
      <c r="BH77" s="119">
        <f t="shared" si="26"/>
        <v>0</v>
      </c>
      <c r="BI77" s="119">
        <f t="shared" si="26"/>
        <v>0</v>
      </c>
      <c r="BJ77" s="119">
        <f t="shared" si="26"/>
        <v>0</v>
      </c>
      <c r="BK77" s="119">
        <f t="shared" si="26"/>
        <v>0</v>
      </c>
      <c r="BL77" s="119">
        <f t="shared" si="26"/>
        <v>0</v>
      </c>
      <c r="BM77" s="119">
        <f t="shared" si="26"/>
        <v>0</v>
      </c>
      <c r="BN77" s="119">
        <f t="shared" si="26"/>
        <v>0</v>
      </c>
      <c r="BO77" s="119">
        <f t="shared" si="26"/>
        <v>0</v>
      </c>
      <c r="BP77" s="119">
        <f t="shared" si="26"/>
        <v>0</v>
      </c>
      <c r="BQ77" s="119">
        <f t="shared" si="26"/>
        <v>0</v>
      </c>
      <c r="BR77" s="119">
        <f t="shared" ref="BR77:CT77" si="27">SUM(BR110:BR113)</f>
        <v>0</v>
      </c>
      <c r="BS77" s="119">
        <f t="shared" si="27"/>
        <v>0</v>
      </c>
      <c r="BT77" s="119">
        <f t="shared" si="27"/>
        <v>0</v>
      </c>
      <c r="BU77" s="119">
        <f t="shared" si="27"/>
        <v>0</v>
      </c>
      <c r="BV77" s="119">
        <f t="shared" si="27"/>
        <v>0</v>
      </c>
      <c r="BW77" s="119">
        <f t="shared" si="27"/>
        <v>0</v>
      </c>
      <c r="BX77" s="119">
        <f t="shared" si="27"/>
        <v>0</v>
      </c>
      <c r="BY77" s="119">
        <f t="shared" si="27"/>
        <v>0</v>
      </c>
      <c r="BZ77" s="119">
        <f t="shared" si="27"/>
        <v>0</v>
      </c>
      <c r="CA77" s="119">
        <f t="shared" si="27"/>
        <v>0</v>
      </c>
      <c r="CB77" s="119">
        <f t="shared" si="27"/>
        <v>0</v>
      </c>
      <c r="CC77" s="119">
        <f t="shared" si="27"/>
        <v>0</v>
      </c>
      <c r="CD77" s="119">
        <f t="shared" si="27"/>
        <v>0</v>
      </c>
      <c r="CE77" s="119">
        <f t="shared" si="27"/>
        <v>0</v>
      </c>
      <c r="CF77" s="119">
        <f t="shared" si="27"/>
        <v>0</v>
      </c>
      <c r="CG77" s="119">
        <f t="shared" si="27"/>
        <v>0</v>
      </c>
      <c r="CH77" s="119">
        <f t="shared" si="27"/>
        <v>0</v>
      </c>
      <c r="CI77" s="119">
        <f t="shared" si="27"/>
        <v>0</v>
      </c>
      <c r="CJ77" s="119">
        <f t="shared" si="27"/>
        <v>0</v>
      </c>
      <c r="CK77" s="119">
        <f t="shared" si="27"/>
        <v>0</v>
      </c>
      <c r="CL77" s="119">
        <f t="shared" si="27"/>
        <v>0</v>
      </c>
      <c r="CM77" s="119">
        <f t="shared" si="27"/>
        <v>0</v>
      </c>
      <c r="CN77" s="119">
        <f t="shared" si="27"/>
        <v>0</v>
      </c>
      <c r="CO77" s="119">
        <f t="shared" si="27"/>
        <v>0</v>
      </c>
      <c r="CP77" s="119">
        <f t="shared" si="27"/>
        <v>0</v>
      </c>
      <c r="CQ77" s="119">
        <f t="shared" si="27"/>
        <v>0</v>
      </c>
      <c r="CR77" s="119">
        <f t="shared" si="27"/>
        <v>0</v>
      </c>
      <c r="CS77" s="119">
        <f t="shared" si="27"/>
        <v>0</v>
      </c>
      <c r="CT77" s="119">
        <f t="shared" si="27"/>
        <v>0</v>
      </c>
    </row>
    <row r="78" spans="1:98" s="9" customFormat="1" ht="12" customHeight="1" x14ac:dyDescent="0.2">
      <c r="A78" s="120">
        <v>9</v>
      </c>
      <c r="B78" s="139" t="s">
        <v>79</v>
      </c>
      <c r="C78" s="140"/>
      <c r="D78" s="141"/>
      <c r="E78" s="119">
        <f>SUM(E114:E125)</f>
        <v>0</v>
      </c>
      <c r="F78" s="119">
        <f t="shared" ref="F78:BQ78" si="28">SUM(F114:F125)</f>
        <v>0</v>
      </c>
      <c r="G78" s="119">
        <f t="shared" si="28"/>
        <v>0</v>
      </c>
      <c r="H78" s="119">
        <f t="shared" si="28"/>
        <v>0</v>
      </c>
      <c r="I78" s="119">
        <f t="shared" si="28"/>
        <v>0</v>
      </c>
      <c r="J78" s="119">
        <f t="shared" si="28"/>
        <v>0</v>
      </c>
      <c r="K78" s="119">
        <f t="shared" si="28"/>
        <v>0</v>
      </c>
      <c r="L78" s="119">
        <f t="shared" si="28"/>
        <v>0</v>
      </c>
      <c r="M78" s="119">
        <f t="shared" si="28"/>
        <v>0</v>
      </c>
      <c r="N78" s="119">
        <f t="shared" si="28"/>
        <v>0</v>
      </c>
      <c r="O78" s="119">
        <f t="shared" si="28"/>
        <v>0</v>
      </c>
      <c r="P78" s="119">
        <f t="shared" si="28"/>
        <v>0</v>
      </c>
      <c r="Q78" s="119">
        <f t="shared" si="28"/>
        <v>0</v>
      </c>
      <c r="R78" s="119">
        <f t="shared" si="28"/>
        <v>0</v>
      </c>
      <c r="S78" s="119">
        <f t="shared" si="28"/>
        <v>0</v>
      </c>
      <c r="T78" s="119">
        <f t="shared" si="28"/>
        <v>0</v>
      </c>
      <c r="U78" s="119">
        <f t="shared" si="28"/>
        <v>0</v>
      </c>
      <c r="V78" s="119">
        <f t="shared" si="28"/>
        <v>0</v>
      </c>
      <c r="W78" s="119">
        <f t="shared" si="28"/>
        <v>0</v>
      </c>
      <c r="X78" s="119">
        <f t="shared" si="28"/>
        <v>0</v>
      </c>
      <c r="Y78" s="119">
        <f t="shared" si="28"/>
        <v>0</v>
      </c>
      <c r="Z78" s="119">
        <f t="shared" si="28"/>
        <v>0</v>
      </c>
      <c r="AA78" s="119">
        <f t="shared" si="28"/>
        <v>0</v>
      </c>
      <c r="AB78" s="119">
        <f t="shared" si="28"/>
        <v>0</v>
      </c>
      <c r="AC78" s="119">
        <f t="shared" si="28"/>
        <v>0</v>
      </c>
      <c r="AD78" s="119">
        <f t="shared" si="28"/>
        <v>0</v>
      </c>
      <c r="AE78" s="119">
        <f t="shared" si="28"/>
        <v>0</v>
      </c>
      <c r="AF78" s="119">
        <f t="shared" si="28"/>
        <v>0</v>
      </c>
      <c r="AG78" s="119">
        <f t="shared" si="28"/>
        <v>0</v>
      </c>
      <c r="AH78" s="119">
        <f t="shared" si="28"/>
        <v>0</v>
      </c>
      <c r="AI78" s="119">
        <f t="shared" si="28"/>
        <v>0</v>
      </c>
      <c r="AJ78" s="119">
        <f t="shared" si="28"/>
        <v>0</v>
      </c>
      <c r="AK78" s="119">
        <f t="shared" si="28"/>
        <v>0</v>
      </c>
      <c r="AL78" s="119">
        <f t="shared" si="28"/>
        <v>0</v>
      </c>
      <c r="AM78" s="119">
        <f t="shared" si="28"/>
        <v>0</v>
      </c>
      <c r="AN78" s="119">
        <f t="shared" si="28"/>
        <v>0</v>
      </c>
      <c r="AO78" s="119">
        <f t="shared" si="28"/>
        <v>0</v>
      </c>
      <c r="AP78" s="119">
        <f t="shared" si="28"/>
        <v>0</v>
      </c>
      <c r="AQ78" s="119">
        <f t="shared" si="28"/>
        <v>0</v>
      </c>
      <c r="AR78" s="119">
        <f t="shared" si="28"/>
        <v>0</v>
      </c>
      <c r="AS78" s="119">
        <f t="shared" si="28"/>
        <v>0</v>
      </c>
      <c r="AT78" s="119">
        <f t="shared" si="28"/>
        <v>0</v>
      </c>
      <c r="AU78" s="119">
        <f t="shared" si="28"/>
        <v>0</v>
      </c>
      <c r="AV78" s="119">
        <f t="shared" si="28"/>
        <v>0</v>
      </c>
      <c r="AW78" s="119">
        <f t="shared" si="28"/>
        <v>0</v>
      </c>
      <c r="AX78" s="119">
        <f t="shared" si="28"/>
        <v>0</v>
      </c>
      <c r="AY78" s="119">
        <f t="shared" si="28"/>
        <v>0</v>
      </c>
      <c r="AZ78" s="119">
        <f t="shared" si="28"/>
        <v>0</v>
      </c>
      <c r="BA78" s="119">
        <f t="shared" si="28"/>
        <v>0</v>
      </c>
      <c r="BB78" s="119">
        <f t="shared" si="28"/>
        <v>0</v>
      </c>
      <c r="BC78" s="119">
        <f t="shared" si="28"/>
        <v>0</v>
      </c>
      <c r="BD78" s="119">
        <f t="shared" si="28"/>
        <v>0</v>
      </c>
      <c r="BE78" s="119">
        <f t="shared" si="28"/>
        <v>0</v>
      </c>
      <c r="BF78" s="119">
        <f t="shared" si="28"/>
        <v>0</v>
      </c>
      <c r="BG78" s="119">
        <f t="shared" si="28"/>
        <v>0</v>
      </c>
      <c r="BH78" s="119">
        <f t="shared" si="28"/>
        <v>0</v>
      </c>
      <c r="BI78" s="119">
        <f t="shared" si="28"/>
        <v>0</v>
      </c>
      <c r="BJ78" s="119">
        <f t="shared" si="28"/>
        <v>0</v>
      </c>
      <c r="BK78" s="119">
        <f t="shared" si="28"/>
        <v>0</v>
      </c>
      <c r="BL78" s="119">
        <f t="shared" si="28"/>
        <v>0</v>
      </c>
      <c r="BM78" s="119">
        <f t="shared" si="28"/>
        <v>0</v>
      </c>
      <c r="BN78" s="119">
        <f t="shared" si="28"/>
        <v>0</v>
      </c>
      <c r="BO78" s="119">
        <f t="shared" si="28"/>
        <v>0</v>
      </c>
      <c r="BP78" s="119">
        <f t="shared" si="28"/>
        <v>0</v>
      </c>
      <c r="BQ78" s="119">
        <f t="shared" si="28"/>
        <v>0</v>
      </c>
      <c r="BR78" s="119">
        <f t="shared" ref="BR78:CT78" si="29">SUM(BR114:BR125)</f>
        <v>0</v>
      </c>
      <c r="BS78" s="119">
        <f t="shared" si="29"/>
        <v>0</v>
      </c>
      <c r="BT78" s="119">
        <f t="shared" si="29"/>
        <v>0</v>
      </c>
      <c r="BU78" s="119">
        <f t="shared" si="29"/>
        <v>0</v>
      </c>
      <c r="BV78" s="119">
        <f t="shared" si="29"/>
        <v>0</v>
      </c>
      <c r="BW78" s="119">
        <f t="shared" si="29"/>
        <v>0</v>
      </c>
      <c r="BX78" s="119">
        <f t="shared" si="29"/>
        <v>0</v>
      </c>
      <c r="BY78" s="119">
        <f t="shared" si="29"/>
        <v>0</v>
      </c>
      <c r="BZ78" s="119">
        <f t="shared" si="29"/>
        <v>0</v>
      </c>
      <c r="CA78" s="119">
        <f t="shared" si="29"/>
        <v>0</v>
      </c>
      <c r="CB78" s="119">
        <f t="shared" si="29"/>
        <v>0</v>
      </c>
      <c r="CC78" s="119">
        <f t="shared" si="29"/>
        <v>0</v>
      </c>
      <c r="CD78" s="119">
        <f t="shared" si="29"/>
        <v>0</v>
      </c>
      <c r="CE78" s="119">
        <f t="shared" si="29"/>
        <v>0</v>
      </c>
      <c r="CF78" s="119">
        <f t="shared" si="29"/>
        <v>0</v>
      </c>
      <c r="CG78" s="119">
        <f t="shared" si="29"/>
        <v>0</v>
      </c>
      <c r="CH78" s="119">
        <f t="shared" si="29"/>
        <v>0</v>
      </c>
      <c r="CI78" s="119">
        <f t="shared" si="29"/>
        <v>0</v>
      </c>
      <c r="CJ78" s="119">
        <f t="shared" si="29"/>
        <v>0</v>
      </c>
      <c r="CK78" s="119">
        <f t="shared" si="29"/>
        <v>0</v>
      </c>
      <c r="CL78" s="119">
        <f t="shared" si="29"/>
        <v>0</v>
      </c>
      <c r="CM78" s="119">
        <f t="shared" si="29"/>
        <v>0</v>
      </c>
      <c r="CN78" s="119">
        <f t="shared" si="29"/>
        <v>0</v>
      </c>
      <c r="CO78" s="119">
        <f t="shared" si="29"/>
        <v>0</v>
      </c>
      <c r="CP78" s="119">
        <f t="shared" si="29"/>
        <v>0</v>
      </c>
      <c r="CQ78" s="119">
        <f t="shared" si="29"/>
        <v>0</v>
      </c>
      <c r="CR78" s="119">
        <f t="shared" si="29"/>
        <v>0</v>
      </c>
      <c r="CS78" s="119">
        <f t="shared" si="29"/>
        <v>0</v>
      </c>
      <c r="CT78" s="119">
        <f t="shared" si="29"/>
        <v>0</v>
      </c>
    </row>
    <row r="79" spans="1:98" s="9" customFormat="1" ht="12" customHeight="1" x14ac:dyDescent="0.2">
      <c r="A79" s="99">
        <v>10</v>
      </c>
      <c r="B79" s="113" t="s">
        <v>72</v>
      </c>
      <c r="C79" s="114"/>
      <c r="D79" s="115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4"/>
      <c r="AL79" s="94"/>
      <c r="AM79" s="94"/>
      <c r="AN79" s="94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  <c r="BM79" s="94"/>
      <c r="BN79" s="94"/>
      <c r="BO79" s="94"/>
      <c r="BP79" s="94"/>
      <c r="BQ79" s="94"/>
      <c r="BR79" s="94"/>
      <c r="BS79" s="94"/>
      <c r="BT79" s="94"/>
      <c r="BU79" s="94"/>
      <c r="BV79" s="94"/>
      <c r="BW79" s="94"/>
      <c r="BX79" s="94"/>
      <c r="BY79" s="94"/>
      <c r="BZ79" s="94"/>
      <c r="CA79" s="94"/>
      <c r="CB79" s="94"/>
      <c r="CC79" s="94"/>
      <c r="CD79" s="94"/>
      <c r="CE79" s="94"/>
      <c r="CF79" s="94"/>
      <c r="CG79" s="94"/>
      <c r="CH79" s="94"/>
      <c r="CI79" s="94"/>
      <c r="CJ79" s="94"/>
      <c r="CK79" s="94"/>
      <c r="CL79" s="94"/>
      <c r="CM79" s="94"/>
      <c r="CN79" s="94"/>
      <c r="CO79" s="94"/>
      <c r="CP79" s="94"/>
      <c r="CQ79" s="94"/>
      <c r="CR79" s="94"/>
      <c r="CS79" s="94"/>
      <c r="CT79" s="94"/>
    </row>
    <row r="80" spans="1:98" s="9" customFormat="1" ht="12" customHeight="1" x14ac:dyDescent="0.2">
      <c r="A80" s="99">
        <v>11</v>
      </c>
      <c r="B80" s="133" t="s">
        <v>73</v>
      </c>
      <c r="C80" s="134"/>
      <c r="D80" s="135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94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4"/>
      <c r="AL80" s="94"/>
      <c r="AM80" s="94"/>
      <c r="AN80" s="94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94"/>
      <c r="BM80" s="94"/>
      <c r="BN80" s="94"/>
      <c r="BO80" s="94"/>
      <c r="BP80" s="94"/>
      <c r="BQ80" s="94"/>
      <c r="BR80" s="94"/>
      <c r="BS80" s="94"/>
      <c r="BT80" s="94"/>
      <c r="BU80" s="94"/>
      <c r="BV80" s="94"/>
      <c r="BW80" s="94"/>
      <c r="BX80" s="94"/>
      <c r="BY80" s="94"/>
      <c r="BZ80" s="94"/>
      <c r="CA80" s="94"/>
      <c r="CB80" s="94"/>
      <c r="CC80" s="94"/>
      <c r="CD80" s="94"/>
      <c r="CE80" s="94"/>
      <c r="CF80" s="94"/>
      <c r="CG80" s="94"/>
      <c r="CH80" s="94"/>
      <c r="CI80" s="94"/>
      <c r="CJ80" s="94"/>
      <c r="CK80" s="94"/>
      <c r="CL80" s="94"/>
      <c r="CM80" s="94"/>
      <c r="CN80" s="94"/>
      <c r="CO80" s="94"/>
      <c r="CP80" s="94"/>
      <c r="CQ80" s="94"/>
      <c r="CR80" s="94"/>
      <c r="CS80" s="94"/>
      <c r="CT80" s="94"/>
    </row>
    <row r="81" spans="1:98" s="9" customFormat="1" ht="12" customHeight="1" x14ac:dyDescent="0.2">
      <c r="A81" s="99">
        <v>12</v>
      </c>
      <c r="B81" s="133" t="s">
        <v>74</v>
      </c>
      <c r="C81" s="134"/>
      <c r="D81" s="135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  <c r="T81" s="94"/>
      <c r="U81" s="94"/>
      <c r="V81" s="94"/>
      <c r="W81" s="94"/>
      <c r="X81" s="94"/>
      <c r="Y81" s="94"/>
      <c r="Z81" s="94"/>
      <c r="AA81" s="94"/>
      <c r="AB81" s="94"/>
      <c r="AC81" s="94"/>
      <c r="AD81" s="94"/>
      <c r="AE81" s="94"/>
      <c r="AF81" s="94"/>
      <c r="AG81" s="94"/>
      <c r="AH81" s="94"/>
      <c r="AI81" s="94"/>
      <c r="AJ81" s="94"/>
      <c r="AK81" s="94"/>
      <c r="AL81" s="94"/>
      <c r="AM81" s="94"/>
      <c r="AN81" s="94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4"/>
      <c r="BB81" s="94"/>
      <c r="BC81" s="94"/>
      <c r="BD81" s="94"/>
      <c r="BE81" s="94"/>
      <c r="BF81" s="94"/>
      <c r="BG81" s="94"/>
      <c r="BH81" s="94"/>
      <c r="BI81" s="94"/>
      <c r="BJ81" s="94"/>
      <c r="BK81" s="94"/>
      <c r="BL81" s="94"/>
      <c r="BM81" s="94"/>
      <c r="BN81" s="94"/>
      <c r="BO81" s="94"/>
      <c r="BP81" s="94"/>
      <c r="BQ81" s="94"/>
      <c r="BR81" s="94"/>
      <c r="BS81" s="94"/>
      <c r="BT81" s="94"/>
      <c r="BU81" s="94"/>
      <c r="BV81" s="94"/>
      <c r="BW81" s="94"/>
      <c r="BX81" s="94"/>
      <c r="BY81" s="94"/>
      <c r="BZ81" s="94"/>
      <c r="CA81" s="94"/>
      <c r="CB81" s="94"/>
      <c r="CC81" s="94"/>
      <c r="CD81" s="94"/>
      <c r="CE81" s="94"/>
      <c r="CF81" s="94"/>
      <c r="CG81" s="94"/>
      <c r="CH81" s="94"/>
      <c r="CI81" s="94"/>
      <c r="CJ81" s="94"/>
      <c r="CK81" s="94"/>
      <c r="CL81" s="94"/>
      <c r="CM81" s="94"/>
      <c r="CN81" s="94"/>
      <c r="CO81" s="94"/>
      <c r="CP81" s="94"/>
      <c r="CQ81" s="94"/>
      <c r="CR81" s="94"/>
      <c r="CS81" s="94"/>
      <c r="CT81" s="94"/>
    </row>
    <row r="82" spans="1:98" s="9" customFormat="1" ht="12" customHeight="1" x14ac:dyDescent="0.2">
      <c r="A82" s="99">
        <v>13</v>
      </c>
      <c r="B82" s="133" t="s">
        <v>75</v>
      </c>
      <c r="C82" s="134"/>
      <c r="D82" s="135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  <c r="T82" s="94"/>
      <c r="U82" s="94"/>
      <c r="V82" s="94"/>
      <c r="W82" s="94"/>
      <c r="X82" s="94"/>
      <c r="Y82" s="94"/>
      <c r="Z82" s="94"/>
      <c r="AA82" s="94"/>
      <c r="AB82" s="94"/>
      <c r="AC82" s="94"/>
      <c r="AD82" s="94"/>
      <c r="AE82" s="94"/>
      <c r="AF82" s="94"/>
      <c r="AG82" s="94"/>
      <c r="AH82" s="94"/>
      <c r="AI82" s="94"/>
      <c r="AJ82" s="94"/>
      <c r="AK82" s="94"/>
      <c r="AL82" s="94"/>
      <c r="AM82" s="94"/>
      <c r="AN82" s="94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94"/>
      <c r="BB82" s="94"/>
      <c r="BC82" s="94"/>
      <c r="BD82" s="94"/>
      <c r="BE82" s="94"/>
      <c r="BF82" s="94"/>
      <c r="BG82" s="94"/>
      <c r="BH82" s="94"/>
      <c r="BI82" s="94"/>
      <c r="BJ82" s="94"/>
      <c r="BK82" s="94"/>
      <c r="BL82" s="94"/>
      <c r="BM82" s="94"/>
      <c r="BN82" s="94"/>
      <c r="BO82" s="94"/>
      <c r="BP82" s="94"/>
      <c r="BQ82" s="94"/>
      <c r="BR82" s="94"/>
      <c r="BS82" s="94"/>
      <c r="BT82" s="94"/>
      <c r="BU82" s="94"/>
      <c r="BV82" s="94"/>
      <c r="BW82" s="94"/>
      <c r="BX82" s="94"/>
      <c r="BY82" s="94"/>
      <c r="BZ82" s="94"/>
      <c r="CA82" s="94"/>
      <c r="CB82" s="94"/>
      <c r="CC82" s="94"/>
      <c r="CD82" s="94"/>
      <c r="CE82" s="94"/>
      <c r="CF82" s="94"/>
      <c r="CG82" s="94"/>
      <c r="CH82" s="94"/>
      <c r="CI82" s="94"/>
      <c r="CJ82" s="94"/>
      <c r="CK82" s="94"/>
      <c r="CL82" s="94"/>
      <c r="CM82" s="94"/>
      <c r="CN82" s="94"/>
      <c r="CO82" s="94"/>
      <c r="CP82" s="94"/>
      <c r="CQ82" s="94"/>
      <c r="CR82" s="94"/>
      <c r="CS82" s="94"/>
      <c r="CT82" s="94"/>
    </row>
    <row r="83" spans="1:98" s="9" customFormat="1" ht="12" customHeight="1" x14ac:dyDescent="0.2">
      <c r="A83" s="99">
        <v>14</v>
      </c>
      <c r="B83" s="133" t="s">
        <v>76</v>
      </c>
      <c r="C83" s="134"/>
      <c r="D83" s="135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  <c r="T83" s="94"/>
      <c r="U83" s="94"/>
      <c r="V83" s="94"/>
      <c r="W83" s="94"/>
      <c r="X83" s="94"/>
      <c r="Y83" s="94"/>
      <c r="Z83" s="94"/>
      <c r="AA83" s="94"/>
      <c r="AB83" s="94"/>
      <c r="AC83" s="94"/>
      <c r="AD83" s="94"/>
      <c r="AE83" s="94"/>
      <c r="AF83" s="94"/>
      <c r="AG83" s="94"/>
      <c r="AH83" s="94"/>
      <c r="AI83" s="94"/>
      <c r="AJ83" s="94"/>
      <c r="AK83" s="94"/>
      <c r="AL83" s="94"/>
      <c r="AM83" s="94"/>
      <c r="AN83" s="94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94"/>
      <c r="BB83" s="94"/>
      <c r="BC83" s="94"/>
      <c r="BD83" s="94"/>
      <c r="BE83" s="94"/>
      <c r="BF83" s="94"/>
      <c r="BG83" s="94"/>
      <c r="BH83" s="94"/>
      <c r="BI83" s="94"/>
      <c r="BJ83" s="94"/>
      <c r="BK83" s="94"/>
      <c r="BL83" s="94"/>
      <c r="BM83" s="94"/>
      <c r="BN83" s="94"/>
      <c r="BO83" s="94"/>
      <c r="BP83" s="94"/>
      <c r="BQ83" s="94"/>
      <c r="BR83" s="94"/>
      <c r="BS83" s="94"/>
      <c r="BT83" s="94"/>
      <c r="BU83" s="94"/>
      <c r="BV83" s="94"/>
      <c r="BW83" s="94"/>
      <c r="BX83" s="94"/>
      <c r="BY83" s="94"/>
      <c r="BZ83" s="94"/>
      <c r="CA83" s="94"/>
      <c r="CB83" s="94"/>
      <c r="CC83" s="94"/>
      <c r="CD83" s="94"/>
      <c r="CE83" s="94"/>
      <c r="CF83" s="94"/>
      <c r="CG83" s="94"/>
      <c r="CH83" s="94"/>
      <c r="CI83" s="94"/>
      <c r="CJ83" s="94"/>
      <c r="CK83" s="94"/>
      <c r="CL83" s="94"/>
      <c r="CM83" s="94"/>
      <c r="CN83" s="94"/>
      <c r="CO83" s="94"/>
      <c r="CP83" s="94"/>
      <c r="CQ83" s="94"/>
      <c r="CR83" s="94"/>
      <c r="CS83" s="94"/>
      <c r="CT83" s="94"/>
    </row>
    <row r="84" spans="1:98" s="9" customFormat="1" ht="12" customHeight="1" x14ac:dyDescent="0.2">
      <c r="A84" s="99">
        <v>15</v>
      </c>
      <c r="B84" s="133" t="s">
        <v>77</v>
      </c>
      <c r="C84" s="134"/>
      <c r="D84" s="135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94"/>
      <c r="AA84" s="94"/>
      <c r="AB84" s="94"/>
      <c r="AC84" s="94"/>
      <c r="AD84" s="94"/>
      <c r="AE84" s="94"/>
      <c r="AF84" s="94"/>
      <c r="AG84" s="94"/>
      <c r="AH84" s="94"/>
      <c r="AI84" s="94"/>
      <c r="AJ84" s="94"/>
      <c r="AK84" s="94"/>
      <c r="AL84" s="94"/>
      <c r="AM84" s="94"/>
      <c r="AN84" s="94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4"/>
      <c r="BB84" s="94"/>
      <c r="BC84" s="94"/>
      <c r="BD84" s="94"/>
      <c r="BE84" s="94"/>
      <c r="BF84" s="94"/>
      <c r="BG84" s="94"/>
      <c r="BH84" s="94"/>
      <c r="BI84" s="94"/>
      <c r="BJ84" s="94"/>
      <c r="BK84" s="94"/>
      <c r="BL84" s="94"/>
      <c r="BM84" s="94"/>
      <c r="BN84" s="94"/>
      <c r="BO84" s="94"/>
      <c r="BP84" s="94"/>
      <c r="BQ84" s="94"/>
      <c r="BR84" s="94"/>
      <c r="BS84" s="94"/>
      <c r="BT84" s="94"/>
      <c r="BU84" s="94"/>
      <c r="BV84" s="94"/>
      <c r="BW84" s="94"/>
      <c r="BX84" s="94"/>
      <c r="BY84" s="94"/>
      <c r="BZ84" s="94"/>
      <c r="CA84" s="94"/>
      <c r="CB84" s="94"/>
      <c r="CC84" s="94"/>
      <c r="CD84" s="94"/>
      <c r="CE84" s="94"/>
      <c r="CF84" s="94"/>
      <c r="CG84" s="94"/>
      <c r="CH84" s="94"/>
      <c r="CI84" s="94"/>
      <c r="CJ84" s="94"/>
      <c r="CK84" s="94"/>
      <c r="CL84" s="94"/>
      <c r="CM84" s="94"/>
      <c r="CN84" s="94"/>
      <c r="CO84" s="94"/>
      <c r="CP84" s="94"/>
      <c r="CQ84" s="94"/>
      <c r="CR84" s="94"/>
      <c r="CS84" s="94"/>
      <c r="CT84" s="94"/>
    </row>
    <row r="85" spans="1:98" s="9" customFormat="1" ht="12" customHeight="1" x14ac:dyDescent="0.2">
      <c r="A85" s="99">
        <v>16</v>
      </c>
      <c r="B85" s="133" t="s">
        <v>78</v>
      </c>
      <c r="C85" s="134"/>
      <c r="D85" s="135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4"/>
      <c r="X85" s="94"/>
      <c r="Y85" s="94"/>
      <c r="Z85" s="94"/>
      <c r="AA85" s="94"/>
      <c r="AB85" s="94"/>
      <c r="AC85" s="94"/>
      <c r="AD85" s="94"/>
      <c r="AE85" s="94"/>
      <c r="AF85" s="94"/>
      <c r="AG85" s="94"/>
      <c r="AH85" s="94"/>
      <c r="AI85" s="94"/>
      <c r="AJ85" s="94"/>
      <c r="AK85" s="94"/>
      <c r="AL85" s="94"/>
      <c r="AM85" s="94"/>
      <c r="AN85" s="94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94"/>
      <c r="BB85" s="94"/>
      <c r="BC85" s="94"/>
      <c r="BD85" s="94"/>
      <c r="BE85" s="94"/>
      <c r="BF85" s="94"/>
      <c r="BG85" s="94"/>
      <c r="BH85" s="94"/>
      <c r="BI85" s="94"/>
      <c r="BJ85" s="94"/>
      <c r="BK85" s="94"/>
      <c r="BL85" s="94"/>
      <c r="BM85" s="94"/>
      <c r="BN85" s="94"/>
      <c r="BO85" s="94"/>
      <c r="BP85" s="94"/>
      <c r="BQ85" s="94"/>
      <c r="BR85" s="94"/>
      <c r="BS85" s="94"/>
      <c r="BT85" s="94"/>
      <c r="BU85" s="94"/>
      <c r="BV85" s="94"/>
      <c r="BW85" s="94"/>
      <c r="BX85" s="94"/>
      <c r="BY85" s="94"/>
      <c r="BZ85" s="94"/>
      <c r="CA85" s="94"/>
      <c r="CB85" s="94"/>
      <c r="CC85" s="94"/>
      <c r="CD85" s="94"/>
      <c r="CE85" s="94"/>
      <c r="CF85" s="94"/>
      <c r="CG85" s="94"/>
      <c r="CH85" s="94"/>
      <c r="CI85" s="94"/>
      <c r="CJ85" s="94"/>
      <c r="CK85" s="94"/>
      <c r="CL85" s="94"/>
      <c r="CM85" s="94"/>
      <c r="CN85" s="94"/>
      <c r="CO85" s="94"/>
      <c r="CP85" s="94"/>
      <c r="CQ85" s="94"/>
      <c r="CR85" s="94"/>
      <c r="CS85" s="94"/>
      <c r="CT85" s="94"/>
    </row>
    <row r="86" spans="1:98" s="9" customFormat="1" ht="12" customHeight="1" x14ac:dyDescent="0.2">
      <c r="A86" s="99">
        <v>17</v>
      </c>
      <c r="B86" s="133" t="s">
        <v>79</v>
      </c>
      <c r="C86" s="134"/>
      <c r="D86" s="135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  <c r="S86" s="94"/>
      <c r="T86" s="94"/>
      <c r="U86" s="94"/>
      <c r="V86" s="94"/>
      <c r="W86" s="94"/>
      <c r="X86" s="94"/>
      <c r="Y86" s="94"/>
      <c r="Z86" s="94"/>
      <c r="AA86" s="94"/>
      <c r="AB86" s="94"/>
      <c r="AC86" s="94"/>
      <c r="AD86" s="94"/>
      <c r="AE86" s="94"/>
      <c r="AF86" s="94"/>
      <c r="AG86" s="94"/>
      <c r="AH86" s="94"/>
      <c r="AI86" s="94"/>
      <c r="AJ86" s="94"/>
      <c r="AK86" s="94"/>
      <c r="AL86" s="94"/>
      <c r="AM86" s="94"/>
      <c r="AN86" s="94"/>
      <c r="AO86" s="94"/>
      <c r="AP86" s="94"/>
      <c r="AQ86" s="94"/>
      <c r="AR86" s="94"/>
      <c r="AS86" s="94"/>
      <c r="AT86" s="94"/>
      <c r="AU86" s="94"/>
      <c r="AV86" s="94"/>
      <c r="AW86" s="94"/>
      <c r="AX86" s="94"/>
      <c r="AY86" s="94"/>
      <c r="AZ86" s="94"/>
      <c r="BA86" s="94"/>
      <c r="BB86" s="94"/>
      <c r="BC86" s="94"/>
      <c r="BD86" s="94"/>
      <c r="BE86" s="94"/>
      <c r="BF86" s="94"/>
      <c r="BG86" s="94"/>
      <c r="BH86" s="94"/>
      <c r="BI86" s="94"/>
      <c r="BJ86" s="94"/>
      <c r="BK86" s="94"/>
      <c r="BL86" s="94"/>
      <c r="BM86" s="94"/>
      <c r="BN86" s="94"/>
      <c r="BO86" s="94"/>
      <c r="BP86" s="94"/>
      <c r="BQ86" s="94"/>
      <c r="BR86" s="94"/>
      <c r="BS86" s="94"/>
      <c r="BT86" s="94"/>
      <c r="BU86" s="94"/>
      <c r="BV86" s="94"/>
      <c r="BW86" s="94"/>
      <c r="BX86" s="94"/>
      <c r="BY86" s="94"/>
      <c r="BZ86" s="94"/>
      <c r="CA86" s="94"/>
      <c r="CB86" s="94"/>
      <c r="CC86" s="94"/>
      <c r="CD86" s="94"/>
      <c r="CE86" s="94"/>
      <c r="CF86" s="94"/>
      <c r="CG86" s="94"/>
      <c r="CH86" s="94"/>
      <c r="CI86" s="94"/>
      <c r="CJ86" s="94"/>
      <c r="CK86" s="94"/>
      <c r="CL86" s="94"/>
      <c r="CM86" s="94"/>
      <c r="CN86" s="94"/>
      <c r="CO86" s="94"/>
      <c r="CP86" s="94"/>
      <c r="CQ86" s="94"/>
      <c r="CR86" s="94"/>
      <c r="CS86" s="94"/>
      <c r="CT86" s="94"/>
    </row>
    <row r="87" spans="1:98" s="9" customFormat="1" ht="12" customHeight="1" x14ac:dyDescent="0.2">
      <c r="A87" s="99">
        <v>18</v>
      </c>
      <c r="B87" s="133" t="s">
        <v>80</v>
      </c>
      <c r="C87" s="134"/>
      <c r="D87" s="135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4"/>
      <c r="R87" s="94"/>
      <c r="S87" s="94"/>
      <c r="T87" s="94"/>
      <c r="U87" s="94"/>
      <c r="V87" s="94"/>
      <c r="W87" s="94"/>
      <c r="X87" s="94"/>
      <c r="Y87" s="94"/>
      <c r="Z87" s="94"/>
      <c r="AA87" s="94"/>
      <c r="AB87" s="94"/>
      <c r="AC87" s="94"/>
      <c r="AD87" s="94"/>
      <c r="AE87" s="94"/>
      <c r="AF87" s="94"/>
      <c r="AG87" s="94"/>
      <c r="AH87" s="94"/>
      <c r="AI87" s="94"/>
      <c r="AJ87" s="94"/>
      <c r="AK87" s="94"/>
      <c r="AL87" s="94"/>
      <c r="AM87" s="94"/>
      <c r="AN87" s="94"/>
      <c r="AO87" s="94"/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94"/>
      <c r="BB87" s="94"/>
      <c r="BC87" s="94"/>
      <c r="BD87" s="94"/>
      <c r="BE87" s="94"/>
      <c r="BF87" s="94"/>
      <c r="BG87" s="94"/>
      <c r="BH87" s="94"/>
      <c r="BI87" s="94"/>
      <c r="BJ87" s="94"/>
      <c r="BK87" s="94"/>
      <c r="BL87" s="94"/>
      <c r="BM87" s="94"/>
      <c r="BN87" s="94"/>
      <c r="BO87" s="94"/>
      <c r="BP87" s="94"/>
      <c r="BQ87" s="94"/>
      <c r="BR87" s="94"/>
      <c r="BS87" s="94"/>
      <c r="BT87" s="94"/>
      <c r="BU87" s="94"/>
      <c r="BV87" s="94"/>
      <c r="BW87" s="94"/>
      <c r="BX87" s="94"/>
      <c r="BY87" s="94"/>
      <c r="BZ87" s="94"/>
      <c r="CA87" s="94"/>
      <c r="CB87" s="94"/>
      <c r="CC87" s="94"/>
      <c r="CD87" s="94"/>
      <c r="CE87" s="94"/>
      <c r="CF87" s="94"/>
      <c r="CG87" s="94"/>
      <c r="CH87" s="94"/>
      <c r="CI87" s="94"/>
      <c r="CJ87" s="94"/>
      <c r="CK87" s="94"/>
      <c r="CL87" s="94"/>
      <c r="CM87" s="94"/>
      <c r="CN87" s="94"/>
      <c r="CO87" s="94"/>
      <c r="CP87" s="94"/>
      <c r="CQ87" s="94"/>
      <c r="CR87" s="94"/>
      <c r="CS87" s="94"/>
      <c r="CT87" s="94"/>
    </row>
    <row r="88" spans="1:98" s="9" customFormat="1" ht="12" customHeight="1" x14ac:dyDescent="0.2">
      <c r="A88" s="99">
        <v>19</v>
      </c>
      <c r="B88" s="110" t="s">
        <v>120</v>
      </c>
      <c r="C88" s="111"/>
      <c r="D88" s="112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94"/>
      <c r="AA88" s="94"/>
      <c r="AB88" s="94"/>
      <c r="AC88" s="94"/>
      <c r="AD88" s="94"/>
      <c r="AE88" s="94"/>
      <c r="AF88" s="94"/>
      <c r="AG88" s="94"/>
      <c r="AH88" s="94"/>
      <c r="AI88" s="94"/>
      <c r="AJ88" s="94"/>
      <c r="AK88" s="94"/>
      <c r="AL88" s="94"/>
      <c r="AM88" s="94"/>
      <c r="AN88" s="94"/>
      <c r="AO88" s="94"/>
      <c r="AP88" s="94"/>
      <c r="AQ88" s="94"/>
      <c r="AR88" s="94"/>
      <c r="AS88" s="94"/>
      <c r="AT88" s="94"/>
      <c r="AU88" s="94"/>
      <c r="AV88" s="94"/>
      <c r="AW88" s="94"/>
      <c r="AX88" s="94"/>
      <c r="AY88" s="94"/>
      <c r="AZ88" s="94"/>
      <c r="BA88" s="94"/>
      <c r="BB88" s="94"/>
      <c r="BC88" s="94"/>
      <c r="BD88" s="94"/>
      <c r="BE88" s="94"/>
      <c r="BF88" s="94"/>
      <c r="BG88" s="94"/>
      <c r="BH88" s="94"/>
      <c r="BI88" s="94"/>
      <c r="BJ88" s="94"/>
      <c r="BK88" s="94"/>
      <c r="BL88" s="94"/>
      <c r="BM88" s="94"/>
      <c r="BN88" s="94"/>
      <c r="BO88" s="94"/>
      <c r="BP88" s="94"/>
      <c r="BQ88" s="94"/>
      <c r="BR88" s="94"/>
      <c r="BS88" s="94"/>
      <c r="BT88" s="94"/>
      <c r="BU88" s="94"/>
      <c r="BV88" s="94"/>
      <c r="BW88" s="94"/>
      <c r="BX88" s="94"/>
      <c r="BY88" s="94"/>
      <c r="BZ88" s="94"/>
      <c r="CA88" s="94"/>
      <c r="CB88" s="94"/>
      <c r="CC88" s="94"/>
      <c r="CD88" s="94"/>
      <c r="CE88" s="94"/>
      <c r="CF88" s="94"/>
      <c r="CG88" s="94"/>
      <c r="CH88" s="94"/>
      <c r="CI88" s="94"/>
      <c r="CJ88" s="94"/>
      <c r="CK88" s="94"/>
      <c r="CL88" s="94"/>
      <c r="CM88" s="94"/>
      <c r="CN88" s="94"/>
      <c r="CO88" s="94"/>
      <c r="CP88" s="94"/>
      <c r="CQ88" s="94"/>
      <c r="CR88" s="94"/>
      <c r="CS88" s="94"/>
      <c r="CT88" s="94"/>
    </row>
    <row r="89" spans="1:98" s="9" customFormat="1" ht="12" customHeight="1" x14ac:dyDescent="0.2">
      <c r="A89" s="99">
        <v>20</v>
      </c>
      <c r="B89" s="133" t="s">
        <v>81</v>
      </c>
      <c r="C89" s="134"/>
      <c r="D89" s="135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94"/>
      <c r="AA89" s="94"/>
      <c r="AB89" s="94"/>
      <c r="AC89" s="94"/>
      <c r="AD89" s="94"/>
      <c r="AE89" s="94"/>
      <c r="AF89" s="94"/>
      <c r="AG89" s="94"/>
      <c r="AH89" s="94"/>
      <c r="AI89" s="94"/>
      <c r="AJ89" s="94"/>
      <c r="AK89" s="94"/>
      <c r="AL89" s="94"/>
      <c r="AM89" s="94"/>
      <c r="AN89" s="94"/>
      <c r="AO89" s="94"/>
      <c r="AP89" s="94"/>
      <c r="AQ89" s="94"/>
      <c r="AR89" s="94"/>
      <c r="AS89" s="94"/>
      <c r="AT89" s="94"/>
      <c r="AU89" s="94"/>
      <c r="AV89" s="94"/>
      <c r="AW89" s="94"/>
      <c r="AX89" s="94"/>
      <c r="AY89" s="94"/>
      <c r="AZ89" s="94"/>
      <c r="BA89" s="94"/>
      <c r="BB89" s="94"/>
      <c r="BC89" s="94"/>
      <c r="BD89" s="94"/>
      <c r="BE89" s="94"/>
      <c r="BF89" s="94"/>
      <c r="BG89" s="94"/>
      <c r="BH89" s="94"/>
      <c r="BI89" s="94"/>
      <c r="BJ89" s="94"/>
      <c r="BK89" s="94"/>
      <c r="BL89" s="94"/>
      <c r="BM89" s="94"/>
      <c r="BN89" s="94"/>
      <c r="BO89" s="94"/>
      <c r="BP89" s="94"/>
      <c r="BQ89" s="94"/>
      <c r="BR89" s="94"/>
      <c r="BS89" s="94"/>
      <c r="BT89" s="94"/>
      <c r="BU89" s="94"/>
      <c r="BV89" s="94"/>
      <c r="BW89" s="94"/>
      <c r="BX89" s="94"/>
      <c r="BY89" s="94"/>
      <c r="BZ89" s="94"/>
      <c r="CA89" s="94"/>
      <c r="CB89" s="94"/>
      <c r="CC89" s="94"/>
      <c r="CD89" s="94"/>
      <c r="CE89" s="94"/>
      <c r="CF89" s="94"/>
      <c r="CG89" s="94"/>
      <c r="CH89" s="94"/>
      <c r="CI89" s="94"/>
      <c r="CJ89" s="94"/>
      <c r="CK89" s="94"/>
      <c r="CL89" s="94"/>
      <c r="CM89" s="94"/>
      <c r="CN89" s="94"/>
      <c r="CO89" s="94"/>
      <c r="CP89" s="94"/>
      <c r="CQ89" s="94"/>
      <c r="CR89" s="94"/>
      <c r="CS89" s="94"/>
      <c r="CT89" s="94"/>
    </row>
    <row r="90" spans="1:98" s="9" customFormat="1" ht="12" customHeight="1" x14ac:dyDescent="0.2">
      <c r="A90" s="99">
        <v>21</v>
      </c>
      <c r="B90" s="133" t="s">
        <v>82</v>
      </c>
      <c r="C90" s="134"/>
      <c r="D90" s="135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94"/>
      <c r="AA90" s="94"/>
      <c r="AB90" s="94"/>
      <c r="AC90" s="94"/>
      <c r="AD90" s="94"/>
      <c r="AE90" s="94"/>
      <c r="AF90" s="94"/>
      <c r="AG90" s="94"/>
      <c r="AH90" s="94"/>
      <c r="AI90" s="94"/>
      <c r="AJ90" s="94"/>
      <c r="AK90" s="94"/>
      <c r="AL90" s="94"/>
      <c r="AM90" s="94"/>
      <c r="AN90" s="94"/>
      <c r="AO90" s="94"/>
      <c r="AP90" s="94"/>
      <c r="AQ90" s="94"/>
      <c r="AR90" s="94"/>
      <c r="AS90" s="94"/>
      <c r="AT90" s="94"/>
      <c r="AU90" s="94"/>
      <c r="AV90" s="94"/>
      <c r="AW90" s="94"/>
      <c r="AX90" s="94"/>
      <c r="AY90" s="94"/>
      <c r="AZ90" s="94"/>
      <c r="BA90" s="94"/>
      <c r="BB90" s="94"/>
      <c r="BC90" s="94"/>
      <c r="BD90" s="94"/>
      <c r="BE90" s="94"/>
      <c r="BF90" s="94"/>
      <c r="BG90" s="94"/>
      <c r="BH90" s="94"/>
      <c r="BI90" s="94"/>
      <c r="BJ90" s="94"/>
      <c r="BK90" s="94"/>
      <c r="BL90" s="94"/>
      <c r="BM90" s="94"/>
      <c r="BN90" s="94"/>
      <c r="BO90" s="94"/>
      <c r="BP90" s="94"/>
      <c r="BQ90" s="94"/>
      <c r="BR90" s="94"/>
      <c r="BS90" s="94"/>
      <c r="BT90" s="94"/>
      <c r="BU90" s="94"/>
      <c r="BV90" s="94"/>
      <c r="BW90" s="94"/>
      <c r="BX90" s="94"/>
      <c r="BY90" s="94"/>
      <c r="BZ90" s="94"/>
      <c r="CA90" s="94"/>
      <c r="CB90" s="94"/>
      <c r="CC90" s="94"/>
      <c r="CD90" s="94"/>
      <c r="CE90" s="94"/>
      <c r="CF90" s="94"/>
      <c r="CG90" s="94"/>
      <c r="CH90" s="94"/>
      <c r="CI90" s="94"/>
      <c r="CJ90" s="94"/>
      <c r="CK90" s="94"/>
      <c r="CL90" s="94"/>
      <c r="CM90" s="94"/>
      <c r="CN90" s="94"/>
      <c r="CO90" s="94"/>
      <c r="CP90" s="94"/>
      <c r="CQ90" s="94"/>
      <c r="CR90" s="94"/>
      <c r="CS90" s="94"/>
      <c r="CT90" s="94"/>
    </row>
    <row r="91" spans="1:98" s="9" customFormat="1" ht="12" customHeight="1" x14ac:dyDescent="0.2">
      <c r="A91" s="99">
        <v>22</v>
      </c>
      <c r="B91" s="133" t="s">
        <v>83</v>
      </c>
      <c r="C91" s="134"/>
      <c r="D91" s="135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94"/>
      <c r="AA91" s="94"/>
      <c r="AB91" s="94"/>
      <c r="AC91" s="94"/>
      <c r="AD91" s="94"/>
      <c r="AE91" s="94"/>
      <c r="AF91" s="94"/>
      <c r="AG91" s="94"/>
      <c r="AH91" s="94"/>
      <c r="AI91" s="94"/>
      <c r="AJ91" s="94"/>
      <c r="AK91" s="94"/>
      <c r="AL91" s="94"/>
      <c r="AM91" s="94"/>
      <c r="AN91" s="94"/>
      <c r="AO91" s="94"/>
      <c r="AP91" s="94"/>
      <c r="AQ91" s="94"/>
      <c r="AR91" s="94"/>
      <c r="AS91" s="94"/>
      <c r="AT91" s="94"/>
      <c r="AU91" s="94"/>
      <c r="AV91" s="94"/>
      <c r="AW91" s="94"/>
      <c r="AX91" s="94"/>
      <c r="AY91" s="94"/>
      <c r="AZ91" s="94"/>
      <c r="BA91" s="94"/>
      <c r="BB91" s="94"/>
      <c r="BC91" s="94"/>
      <c r="BD91" s="94"/>
      <c r="BE91" s="94"/>
      <c r="BF91" s="94"/>
      <c r="BG91" s="94"/>
      <c r="BH91" s="94"/>
      <c r="BI91" s="94"/>
      <c r="BJ91" s="94"/>
      <c r="BK91" s="94"/>
      <c r="BL91" s="94"/>
      <c r="BM91" s="94"/>
      <c r="BN91" s="94"/>
      <c r="BO91" s="94"/>
      <c r="BP91" s="94"/>
      <c r="BQ91" s="94"/>
      <c r="BR91" s="94"/>
      <c r="BS91" s="94"/>
      <c r="BT91" s="94"/>
      <c r="BU91" s="94"/>
      <c r="BV91" s="94"/>
      <c r="BW91" s="94"/>
      <c r="BX91" s="94"/>
      <c r="BY91" s="94"/>
      <c r="BZ91" s="94"/>
      <c r="CA91" s="94"/>
      <c r="CB91" s="94"/>
      <c r="CC91" s="94"/>
      <c r="CD91" s="94"/>
      <c r="CE91" s="94"/>
      <c r="CF91" s="94"/>
      <c r="CG91" s="94"/>
      <c r="CH91" s="94"/>
      <c r="CI91" s="94"/>
      <c r="CJ91" s="94"/>
      <c r="CK91" s="94"/>
      <c r="CL91" s="94"/>
      <c r="CM91" s="94"/>
      <c r="CN91" s="94"/>
      <c r="CO91" s="94"/>
      <c r="CP91" s="94"/>
      <c r="CQ91" s="94"/>
      <c r="CR91" s="94"/>
      <c r="CS91" s="94"/>
      <c r="CT91" s="94"/>
    </row>
    <row r="92" spans="1:98" s="9" customFormat="1" ht="12" customHeight="1" x14ac:dyDescent="0.2">
      <c r="A92" s="99">
        <v>23</v>
      </c>
      <c r="B92" s="133" t="s">
        <v>84</v>
      </c>
      <c r="C92" s="134"/>
      <c r="D92" s="135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4"/>
      <c r="AH92" s="94"/>
      <c r="AI92" s="94"/>
      <c r="AJ92" s="94"/>
      <c r="AK92" s="94"/>
      <c r="AL92" s="94"/>
      <c r="AM92" s="94"/>
      <c r="AN92" s="94"/>
      <c r="AO92" s="94"/>
      <c r="AP92" s="94"/>
      <c r="AQ92" s="94"/>
      <c r="AR92" s="94"/>
      <c r="AS92" s="94"/>
      <c r="AT92" s="94"/>
      <c r="AU92" s="94"/>
      <c r="AV92" s="94"/>
      <c r="AW92" s="94"/>
      <c r="AX92" s="94"/>
      <c r="AY92" s="94"/>
      <c r="AZ92" s="94"/>
      <c r="BA92" s="94"/>
      <c r="BB92" s="94"/>
      <c r="BC92" s="94"/>
      <c r="BD92" s="94"/>
      <c r="BE92" s="94"/>
      <c r="BF92" s="94"/>
      <c r="BG92" s="94"/>
      <c r="BH92" s="94"/>
      <c r="BI92" s="94"/>
      <c r="BJ92" s="94"/>
      <c r="BK92" s="94"/>
      <c r="BL92" s="94"/>
      <c r="BM92" s="94"/>
      <c r="BN92" s="94"/>
      <c r="BO92" s="94"/>
      <c r="BP92" s="94"/>
      <c r="BQ92" s="94"/>
      <c r="BR92" s="94"/>
      <c r="BS92" s="94"/>
      <c r="BT92" s="94"/>
      <c r="BU92" s="94"/>
      <c r="BV92" s="94"/>
      <c r="BW92" s="94"/>
      <c r="BX92" s="94"/>
      <c r="BY92" s="94"/>
      <c r="BZ92" s="94"/>
      <c r="CA92" s="94"/>
      <c r="CB92" s="94"/>
      <c r="CC92" s="94"/>
      <c r="CD92" s="94"/>
      <c r="CE92" s="94"/>
      <c r="CF92" s="94"/>
      <c r="CG92" s="94"/>
      <c r="CH92" s="94"/>
      <c r="CI92" s="94"/>
      <c r="CJ92" s="94"/>
      <c r="CK92" s="94"/>
      <c r="CL92" s="94"/>
      <c r="CM92" s="94"/>
      <c r="CN92" s="94"/>
      <c r="CO92" s="94"/>
      <c r="CP92" s="94"/>
      <c r="CQ92" s="94"/>
      <c r="CR92" s="94"/>
      <c r="CS92" s="94"/>
      <c r="CT92" s="94"/>
    </row>
    <row r="93" spans="1:98" s="9" customFormat="1" ht="12" customHeight="1" x14ac:dyDescent="0.2">
      <c r="A93" s="99">
        <v>24</v>
      </c>
      <c r="B93" s="133" t="s">
        <v>85</v>
      </c>
      <c r="C93" s="134"/>
      <c r="D93" s="135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4"/>
      <c r="T93" s="94"/>
      <c r="U93" s="94"/>
      <c r="V93" s="94"/>
      <c r="W93" s="94"/>
      <c r="X93" s="94"/>
      <c r="Y93" s="94"/>
      <c r="Z93" s="94"/>
      <c r="AA93" s="94"/>
      <c r="AB93" s="94"/>
      <c r="AC93" s="94"/>
      <c r="AD93" s="94"/>
      <c r="AE93" s="94"/>
      <c r="AF93" s="94"/>
      <c r="AG93" s="94"/>
      <c r="AH93" s="94"/>
      <c r="AI93" s="94"/>
      <c r="AJ93" s="94"/>
      <c r="AK93" s="94"/>
      <c r="AL93" s="94"/>
      <c r="AM93" s="94"/>
      <c r="AN93" s="94"/>
      <c r="AO93" s="94"/>
      <c r="AP93" s="94"/>
      <c r="AQ93" s="94"/>
      <c r="AR93" s="94"/>
      <c r="AS93" s="94"/>
      <c r="AT93" s="94"/>
      <c r="AU93" s="94"/>
      <c r="AV93" s="94"/>
      <c r="AW93" s="94"/>
      <c r="AX93" s="94"/>
      <c r="AY93" s="94"/>
      <c r="AZ93" s="94"/>
      <c r="BA93" s="94"/>
      <c r="BB93" s="94"/>
      <c r="BC93" s="94"/>
      <c r="BD93" s="94"/>
      <c r="BE93" s="94"/>
      <c r="BF93" s="94"/>
      <c r="BG93" s="94"/>
      <c r="BH93" s="94"/>
      <c r="BI93" s="94"/>
      <c r="BJ93" s="94"/>
      <c r="BK93" s="94"/>
      <c r="BL93" s="94"/>
      <c r="BM93" s="94"/>
      <c r="BN93" s="94"/>
      <c r="BO93" s="94"/>
      <c r="BP93" s="94"/>
      <c r="BQ93" s="94"/>
      <c r="BR93" s="94"/>
      <c r="BS93" s="94"/>
      <c r="BT93" s="94"/>
      <c r="BU93" s="94"/>
      <c r="BV93" s="94"/>
      <c r="BW93" s="94"/>
      <c r="BX93" s="94"/>
      <c r="BY93" s="94"/>
      <c r="BZ93" s="94"/>
      <c r="CA93" s="94"/>
      <c r="CB93" s="94"/>
      <c r="CC93" s="94"/>
      <c r="CD93" s="94"/>
      <c r="CE93" s="94"/>
      <c r="CF93" s="94"/>
      <c r="CG93" s="94"/>
      <c r="CH93" s="94"/>
      <c r="CI93" s="94"/>
      <c r="CJ93" s="94"/>
      <c r="CK93" s="94"/>
      <c r="CL93" s="94"/>
      <c r="CM93" s="94"/>
      <c r="CN93" s="94"/>
      <c r="CO93" s="94"/>
      <c r="CP93" s="94"/>
      <c r="CQ93" s="94"/>
      <c r="CR93" s="94"/>
      <c r="CS93" s="94"/>
      <c r="CT93" s="94"/>
    </row>
    <row r="94" spans="1:98" s="9" customFormat="1" ht="12" customHeight="1" x14ac:dyDescent="0.2">
      <c r="A94" s="99">
        <v>25</v>
      </c>
      <c r="B94" s="133" t="s">
        <v>86</v>
      </c>
      <c r="C94" s="134"/>
      <c r="D94" s="135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4"/>
      <c r="AB94" s="94"/>
      <c r="AC94" s="94"/>
      <c r="AD94" s="94"/>
      <c r="AE94" s="94"/>
      <c r="AF94" s="94"/>
      <c r="AG94" s="94"/>
      <c r="AH94" s="94"/>
      <c r="AI94" s="94"/>
      <c r="AJ94" s="94"/>
      <c r="AK94" s="94"/>
      <c r="AL94" s="94"/>
      <c r="AM94" s="94"/>
      <c r="AN94" s="94"/>
      <c r="AO94" s="94"/>
      <c r="AP94" s="94"/>
      <c r="AQ94" s="94"/>
      <c r="AR94" s="94"/>
      <c r="AS94" s="94"/>
      <c r="AT94" s="94"/>
      <c r="AU94" s="94"/>
      <c r="AV94" s="94"/>
      <c r="AW94" s="94"/>
      <c r="AX94" s="94"/>
      <c r="AY94" s="94"/>
      <c r="AZ94" s="94"/>
      <c r="BA94" s="94"/>
      <c r="BB94" s="94"/>
      <c r="BC94" s="94"/>
      <c r="BD94" s="94"/>
      <c r="BE94" s="94"/>
      <c r="BF94" s="94"/>
      <c r="BG94" s="94"/>
      <c r="BH94" s="94"/>
      <c r="BI94" s="94"/>
      <c r="BJ94" s="94"/>
      <c r="BK94" s="94"/>
      <c r="BL94" s="94"/>
      <c r="BM94" s="94"/>
      <c r="BN94" s="94"/>
      <c r="BO94" s="94"/>
      <c r="BP94" s="94"/>
      <c r="BQ94" s="94"/>
      <c r="BR94" s="94"/>
      <c r="BS94" s="94"/>
      <c r="BT94" s="94"/>
      <c r="BU94" s="94"/>
      <c r="BV94" s="94"/>
      <c r="BW94" s="94"/>
      <c r="BX94" s="94"/>
      <c r="BY94" s="94"/>
      <c r="BZ94" s="94"/>
      <c r="CA94" s="94"/>
      <c r="CB94" s="94"/>
      <c r="CC94" s="94"/>
      <c r="CD94" s="94"/>
      <c r="CE94" s="94"/>
      <c r="CF94" s="94"/>
      <c r="CG94" s="94"/>
      <c r="CH94" s="94"/>
      <c r="CI94" s="94"/>
      <c r="CJ94" s="94"/>
      <c r="CK94" s="94"/>
      <c r="CL94" s="94"/>
      <c r="CM94" s="94"/>
      <c r="CN94" s="94"/>
      <c r="CO94" s="94"/>
      <c r="CP94" s="94"/>
      <c r="CQ94" s="94"/>
      <c r="CR94" s="94"/>
      <c r="CS94" s="94"/>
      <c r="CT94" s="94"/>
    </row>
    <row r="95" spans="1:98" s="9" customFormat="1" ht="12" customHeight="1" x14ac:dyDescent="0.2">
      <c r="A95" s="99">
        <v>26</v>
      </c>
      <c r="B95" s="133" t="s">
        <v>87</v>
      </c>
      <c r="C95" s="134"/>
      <c r="D95" s="135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  <c r="S95" s="94"/>
      <c r="T95" s="94"/>
      <c r="U95" s="94"/>
      <c r="V95" s="94"/>
      <c r="W95" s="94"/>
      <c r="X95" s="94"/>
      <c r="Y95" s="94"/>
      <c r="Z95" s="94"/>
      <c r="AA95" s="94"/>
      <c r="AB95" s="94"/>
      <c r="AC95" s="94"/>
      <c r="AD95" s="94"/>
      <c r="AE95" s="94"/>
      <c r="AF95" s="94"/>
      <c r="AG95" s="94"/>
      <c r="AH95" s="94"/>
      <c r="AI95" s="94"/>
      <c r="AJ95" s="94"/>
      <c r="AK95" s="94"/>
      <c r="AL95" s="94"/>
      <c r="AM95" s="94"/>
      <c r="AN95" s="94"/>
      <c r="AO95" s="94"/>
      <c r="AP95" s="94"/>
      <c r="AQ95" s="94"/>
      <c r="AR95" s="94"/>
      <c r="AS95" s="94"/>
      <c r="AT95" s="94"/>
      <c r="AU95" s="94"/>
      <c r="AV95" s="94"/>
      <c r="AW95" s="94"/>
      <c r="AX95" s="94"/>
      <c r="AY95" s="94"/>
      <c r="AZ95" s="94"/>
      <c r="BA95" s="94"/>
      <c r="BB95" s="94"/>
      <c r="BC95" s="94"/>
      <c r="BD95" s="94"/>
      <c r="BE95" s="94"/>
      <c r="BF95" s="94"/>
      <c r="BG95" s="94"/>
      <c r="BH95" s="94"/>
      <c r="BI95" s="94"/>
      <c r="BJ95" s="94"/>
      <c r="BK95" s="94"/>
      <c r="BL95" s="94"/>
      <c r="BM95" s="94"/>
      <c r="BN95" s="94"/>
      <c r="BO95" s="94"/>
      <c r="BP95" s="94"/>
      <c r="BQ95" s="94"/>
      <c r="BR95" s="94"/>
      <c r="BS95" s="94"/>
      <c r="BT95" s="94"/>
      <c r="BU95" s="94"/>
      <c r="BV95" s="94"/>
      <c r="BW95" s="94"/>
      <c r="BX95" s="94"/>
      <c r="BY95" s="94"/>
      <c r="BZ95" s="94"/>
      <c r="CA95" s="94"/>
      <c r="CB95" s="94"/>
      <c r="CC95" s="94"/>
      <c r="CD95" s="94"/>
      <c r="CE95" s="94"/>
      <c r="CF95" s="94"/>
      <c r="CG95" s="94"/>
      <c r="CH95" s="94"/>
      <c r="CI95" s="94"/>
      <c r="CJ95" s="94"/>
      <c r="CK95" s="94"/>
      <c r="CL95" s="94"/>
      <c r="CM95" s="94"/>
      <c r="CN95" s="94"/>
      <c r="CO95" s="94"/>
      <c r="CP95" s="94"/>
      <c r="CQ95" s="94"/>
      <c r="CR95" s="94"/>
      <c r="CS95" s="94"/>
      <c r="CT95" s="94"/>
    </row>
    <row r="96" spans="1:98" s="9" customFormat="1" ht="12" customHeight="1" x14ac:dyDescent="0.2">
      <c r="A96" s="99">
        <v>27</v>
      </c>
      <c r="B96" s="133" t="s">
        <v>88</v>
      </c>
      <c r="C96" s="134"/>
      <c r="D96" s="135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94"/>
      <c r="S96" s="94"/>
      <c r="T96" s="94"/>
      <c r="U96" s="94"/>
      <c r="V96" s="94"/>
      <c r="W96" s="94"/>
      <c r="X96" s="94"/>
      <c r="Y96" s="94"/>
      <c r="Z96" s="94"/>
      <c r="AA96" s="94"/>
      <c r="AB96" s="94"/>
      <c r="AC96" s="94"/>
      <c r="AD96" s="94"/>
      <c r="AE96" s="94"/>
      <c r="AF96" s="94"/>
      <c r="AG96" s="94"/>
      <c r="AH96" s="94"/>
      <c r="AI96" s="94"/>
      <c r="AJ96" s="94"/>
      <c r="AK96" s="94"/>
      <c r="AL96" s="94"/>
      <c r="AM96" s="94"/>
      <c r="AN96" s="94"/>
      <c r="AO96" s="94"/>
      <c r="AP96" s="94"/>
      <c r="AQ96" s="94"/>
      <c r="AR96" s="94"/>
      <c r="AS96" s="94"/>
      <c r="AT96" s="94"/>
      <c r="AU96" s="94"/>
      <c r="AV96" s="94"/>
      <c r="AW96" s="94"/>
      <c r="AX96" s="94"/>
      <c r="AY96" s="94"/>
      <c r="AZ96" s="94"/>
      <c r="BA96" s="94"/>
      <c r="BB96" s="94"/>
      <c r="BC96" s="94"/>
      <c r="BD96" s="94"/>
      <c r="BE96" s="94"/>
      <c r="BF96" s="94"/>
      <c r="BG96" s="94"/>
      <c r="BH96" s="94"/>
      <c r="BI96" s="94"/>
      <c r="BJ96" s="94"/>
      <c r="BK96" s="94"/>
      <c r="BL96" s="94"/>
      <c r="BM96" s="94"/>
      <c r="BN96" s="94"/>
      <c r="BO96" s="94"/>
      <c r="BP96" s="94"/>
      <c r="BQ96" s="94"/>
      <c r="BR96" s="94"/>
      <c r="BS96" s="94"/>
      <c r="BT96" s="94"/>
      <c r="BU96" s="94"/>
      <c r="BV96" s="94"/>
      <c r="BW96" s="94"/>
      <c r="BX96" s="94"/>
      <c r="BY96" s="94"/>
      <c r="BZ96" s="94"/>
      <c r="CA96" s="94"/>
      <c r="CB96" s="94"/>
      <c r="CC96" s="94"/>
      <c r="CD96" s="94"/>
      <c r="CE96" s="94"/>
      <c r="CF96" s="94"/>
      <c r="CG96" s="94"/>
      <c r="CH96" s="94"/>
      <c r="CI96" s="94"/>
      <c r="CJ96" s="94"/>
      <c r="CK96" s="94"/>
      <c r="CL96" s="94"/>
      <c r="CM96" s="94"/>
      <c r="CN96" s="94"/>
      <c r="CO96" s="94"/>
      <c r="CP96" s="94"/>
      <c r="CQ96" s="94"/>
      <c r="CR96" s="94"/>
      <c r="CS96" s="94"/>
      <c r="CT96" s="94"/>
    </row>
    <row r="97" spans="1:98" s="9" customFormat="1" ht="12" customHeight="1" x14ac:dyDescent="0.2">
      <c r="A97" s="99">
        <v>28</v>
      </c>
      <c r="B97" s="133" t="s">
        <v>89</v>
      </c>
      <c r="C97" s="134"/>
      <c r="D97" s="135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  <c r="T97" s="94"/>
      <c r="U97" s="94"/>
      <c r="V97" s="94"/>
      <c r="W97" s="94"/>
      <c r="X97" s="94"/>
      <c r="Y97" s="94"/>
      <c r="Z97" s="94"/>
      <c r="AA97" s="94"/>
      <c r="AB97" s="94"/>
      <c r="AC97" s="94"/>
      <c r="AD97" s="94"/>
      <c r="AE97" s="94"/>
      <c r="AF97" s="94"/>
      <c r="AG97" s="94"/>
      <c r="AH97" s="94"/>
      <c r="AI97" s="94"/>
      <c r="AJ97" s="94"/>
      <c r="AK97" s="94"/>
      <c r="AL97" s="94"/>
      <c r="AM97" s="94"/>
      <c r="AN97" s="94"/>
      <c r="AO97" s="94"/>
      <c r="AP97" s="94"/>
      <c r="AQ97" s="94"/>
      <c r="AR97" s="94"/>
      <c r="AS97" s="94"/>
      <c r="AT97" s="94"/>
      <c r="AU97" s="94"/>
      <c r="AV97" s="94"/>
      <c r="AW97" s="94"/>
      <c r="AX97" s="94"/>
      <c r="AY97" s="94"/>
      <c r="AZ97" s="94"/>
      <c r="BA97" s="94"/>
      <c r="BB97" s="94"/>
      <c r="BC97" s="94"/>
      <c r="BD97" s="94"/>
      <c r="BE97" s="94"/>
      <c r="BF97" s="94"/>
      <c r="BG97" s="94"/>
      <c r="BH97" s="94"/>
      <c r="BI97" s="94"/>
      <c r="BJ97" s="94"/>
      <c r="BK97" s="94"/>
      <c r="BL97" s="94"/>
      <c r="BM97" s="94"/>
      <c r="BN97" s="94"/>
      <c r="BO97" s="94"/>
      <c r="BP97" s="94"/>
      <c r="BQ97" s="94"/>
      <c r="BR97" s="94"/>
      <c r="BS97" s="94"/>
      <c r="BT97" s="94"/>
      <c r="BU97" s="94"/>
      <c r="BV97" s="94"/>
      <c r="BW97" s="94"/>
      <c r="BX97" s="94"/>
      <c r="BY97" s="94"/>
      <c r="BZ97" s="94"/>
      <c r="CA97" s="94"/>
      <c r="CB97" s="94"/>
      <c r="CC97" s="94"/>
      <c r="CD97" s="94"/>
      <c r="CE97" s="94"/>
      <c r="CF97" s="94"/>
      <c r="CG97" s="94"/>
      <c r="CH97" s="94"/>
      <c r="CI97" s="94"/>
      <c r="CJ97" s="94"/>
      <c r="CK97" s="94"/>
      <c r="CL97" s="94"/>
      <c r="CM97" s="94"/>
      <c r="CN97" s="94"/>
      <c r="CO97" s="94"/>
      <c r="CP97" s="94"/>
      <c r="CQ97" s="94"/>
      <c r="CR97" s="94"/>
      <c r="CS97" s="94"/>
      <c r="CT97" s="94"/>
    </row>
    <row r="98" spans="1:98" s="9" customFormat="1" ht="12" customHeight="1" x14ac:dyDescent="0.2">
      <c r="A98" s="99">
        <v>29</v>
      </c>
      <c r="B98" s="133" t="s">
        <v>90</v>
      </c>
      <c r="C98" s="134"/>
      <c r="D98" s="135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94"/>
      <c r="AA98" s="94"/>
      <c r="AB98" s="94"/>
      <c r="AC98" s="94"/>
      <c r="AD98" s="94"/>
      <c r="AE98" s="94"/>
      <c r="AF98" s="94"/>
      <c r="AG98" s="94"/>
      <c r="AH98" s="94"/>
      <c r="AI98" s="94"/>
      <c r="AJ98" s="94"/>
      <c r="AK98" s="94"/>
      <c r="AL98" s="94"/>
      <c r="AM98" s="94"/>
      <c r="AN98" s="94"/>
      <c r="AO98" s="94"/>
      <c r="AP98" s="94"/>
      <c r="AQ98" s="94"/>
      <c r="AR98" s="94"/>
      <c r="AS98" s="94"/>
      <c r="AT98" s="94"/>
      <c r="AU98" s="94"/>
      <c r="AV98" s="94"/>
      <c r="AW98" s="94"/>
      <c r="AX98" s="94"/>
      <c r="AY98" s="94"/>
      <c r="AZ98" s="94"/>
      <c r="BA98" s="94"/>
      <c r="BB98" s="94"/>
      <c r="BC98" s="94"/>
      <c r="BD98" s="94"/>
      <c r="BE98" s="94"/>
      <c r="BF98" s="94"/>
      <c r="BG98" s="94"/>
      <c r="BH98" s="94"/>
      <c r="BI98" s="94"/>
      <c r="BJ98" s="94"/>
      <c r="BK98" s="94"/>
      <c r="BL98" s="94"/>
      <c r="BM98" s="94"/>
      <c r="BN98" s="94"/>
      <c r="BO98" s="94"/>
      <c r="BP98" s="94"/>
      <c r="BQ98" s="94"/>
      <c r="BR98" s="94"/>
      <c r="BS98" s="94"/>
      <c r="BT98" s="94"/>
      <c r="BU98" s="94"/>
      <c r="BV98" s="94"/>
      <c r="BW98" s="94"/>
      <c r="BX98" s="94"/>
      <c r="BY98" s="94"/>
      <c r="BZ98" s="94"/>
      <c r="CA98" s="94"/>
      <c r="CB98" s="94"/>
      <c r="CC98" s="94"/>
      <c r="CD98" s="94"/>
      <c r="CE98" s="94"/>
      <c r="CF98" s="94"/>
      <c r="CG98" s="94"/>
      <c r="CH98" s="94"/>
      <c r="CI98" s="94"/>
      <c r="CJ98" s="94"/>
      <c r="CK98" s="94"/>
      <c r="CL98" s="94"/>
      <c r="CM98" s="94"/>
      <c r="CN98" s="94"/>
      <c r="CO98" s="94"/>
      <c r="CP98" s="94"/>
      <c r="CQ98" s="94"/>
      <c r="CR98" s="94"/>
      <c r="CS98" s="94"/>
      <c r="CT98" s="94"/>
    </row>
    <row r="99" spans="1:98" s="9" customFormat="1" ht="12" customHeight="1" x14ac:dyDescent="0.2">
      <c r="A99" s="99">
        <v>30</v>
      </c>
      <c r="B99" s="133" t="s">
        <v>91</v>
      </c>
      <c r="C99" s="134"/>
      <c r="D99" s="135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94"/>
      <c r="AA99" s="94"/>
      <c r="AB99" s="94"/>
      <c r="AC99" s="94"/>
      <c r="AD99" s="94"/>
      <c r="AE99" s="94"/>
      <c r="AF99" s="94"/>
      <c r="AG99" s="94"/>
      <c r="AH99" s="94"/>
      <c r="AI99" s="94"/>
      <c r="AJ99" s="94"/>
      <c r="AK99" s="94"/>
      <c r="AL99" s="94"/>
      <c r="AM99" s="94"/>
      <c r="AN99" s="94"/>
      <c r="AO99" s="94"/>
      <c r="AP99" s="94"/>
      <c r="AQ99" s="94"/>
      <c r="AR99" s="94"/>
      <c r="AS99" s="94"/>
      <c r="AT99" s="94"/>
      <c r="AU99" s="94"/>
      <c r="AV99" s="94"/>
      <c r="AW99" s="94"/>
      <c r="AX99" s="94"/>
      <c r="AY99" s="94"/>
      <c r="AZ99" s="94"/>
      <c r="BA99" s="94"/>
      <c r="BB99" s="94"/>
      <c r="BC99" s="94"/>
      <c r="BD99" s="94"/>
      <c r="BE99" s="94"/>
      <c r="BF99" s="94"/>
      <c r="BG99" s="94"/>
      <c r="BH99" s="94"/>
      <c r="BI99" s="94"/>
      <c r="BJ99" s="94"/>
      <c r="BK99" s="94"/>
      <c r="BL99" s="94"/>
      <c r="BM99" s="94"/>
      <c r="BN99" s="94"/>
      <c r="BO99" s="94"/>
      <c r="BP99" s="94"/>
      <c r="BQ99" s="94"/>
      <c r="BR99" s="94"/>
      <c r="BS99" s="94"/>
      <c r="BT99" s="94"/>
      <c r="BU99" s="94"/>
      <c r="BV99" s="94"/>
      <c r="BW99" s="94"/>
      <c r="BX99" s="94"/>
      <c r="BY99" s="94"/>
      <c r="BZ99" s="94"/>
      <c r="CA99" s="94"/>
      <c r="CB99" s="94"/>
      <c r="CC99" s="94"/>
      <c r="CD99" s="94"/>
      <c r="CE99" s="94"/>
      <c r="CF99" s="94"/>
      <c r="CG99" s="94"/>
      <c r="CH99" s="94"/>
      <c r="CI99" s="94"/>
      <c r="CJ99" s="94"/>
      <c r="CK99" s="94"/>
      <c r="CL99" s="94"/>
      <c r="CM99" s="94"/>
      <c r="CN99" s="94"/>
      <c r="CO99" s="94"/>
      <c r="CP99" s="94"/>
      <c r="CQ99" s="94"/>
      <c r="CR99" s="94"/>
      <c r="CS99" s="94"/>
      <c r="CT99" s="94"/>
    </row>
    <row r="100" spans="1:98" s="9" customFormat="1" ht="12" customHeight="1" x14ac:dyDescent="0.2">
      <c r="A100" s="99">
        <v>31</v>
      </c>
      <c r="B100" s="133" t="s">
        <v>92</v>
      </c>
      <c r="C100" s="134"/>
      <c r="D100" s="135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94"/>
      <c r="AA100" s="94"/>
      <c r="AB100" s="94"/>
      <c r="AC100" s="94"/>
      <c r="AD100" s="94"/>
      <c r="AE100" s="94"/>
      <c r="AF100" s="94"/>
      <c r="AG100" s="94"/>
      <c r="AH100" s="94"/>
      <c r="AI100" s="94"/>
      <c r="AJ100" s="94"/>
      <c r="AK100" s="94"/>
      <c r="AL100" s="94"/>
      <c r="AM100" s="94"/>
      <c r="AN100" s="94"/>
      <c r="AO100" s="94"/>
      <c r="AP100" s="94"/>
      <c r="AQ100" s="94"/>
      <c r="AR100" s="94"/>
      <c r="AS100" s="94"/>
      <c r="AT100" s="94"/>
      <c r="AU100" s="94"/>
      <c r="AV100" s="94"/>
      <c r="AW100" s="94"/>
      <c r="AX100" s="94"/>
      <c r="AY100" s="94"/>
      <c r="AZ100" s="94"/>
      <c r="BA100" s="94"/>
      <c r="BB100" s="94"/>
      <c r="BC100" s="94"/>
      <c r="BD100" s="94"/>
      <c r="BE100" s="94"/>
      <c r="BF100" s="94"/>
      <c r="BG100" s="94"/>
      <c r="BH100" s="94"/>
      <c r="BI100" s="94"/>
      <c r="BJ100" s="94"/>
      <c r="BK100" s="94"/>
      <c r="BL100" s="94"/>
      <c r="BM100" s="94"/>
      <c r="BN100" s="94"/>
      <c r="BO100" s="94"/>
      <c r="BP100" s="94"/>
      <c r="BQ100" s="94"/>
      <c r="BR100" s="94"/>
      <c r="BS100" s="94"/>
      <c r="BT100" s="94"/>
      <c r="BU100" s="94"/>
      <c r="BV100" s="94"/>
      <c r="BW100" s="94"/>
      <c r="BX100" s="94"/>
      <c r="BY100" s="94"/>
      <c r="BZ100" s="94"/>
      <c r="CA100" s="94"/>
      <c r="CB100" s="94"/>
      <c r="CC100" s="94"/>
      <c r="CD100" s="94"/>
      <c r="CE100" s="94"/>
      <c r="CF100" s="94"/>
      <c r="CG100" s="94"/>
      <c r="CH100" s="94"/>
      <c r="CI100" s="94"/>
      <c r="CJ100" s="94"/>
      <c r="CK100" s="94"/>
      <c r="CL100" s="94"/>
      <c r="CM100" s="94"/>
      <c r="CN100" s="94"/>
      <c r="CO100" s="94"/>
      <c r="CP100" s="94"/>
      <c r="CQ100" s="94"/>
      <c r="CR100" s="94"/>
      <c r="CS100" s="94"/>
      <c r="CT100" s="94"/>
    </row>
    <row r="101" spans="1:98" s="9" customFormat="1" ht="12" customHeight="1" x14ac:dyDescent="0.2">
      <c r="A101" s="99">
        <v>32</v>
      </c>
      <c r="B101" s="133" t="s">
        <v>93</v>
      </c>
      <c r="C101" s="134"/>
      <c r="D101" s="135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94"/>
      <c r="AA101" s="94"/>
      <c r="AB101" s="94"/>
      <c r="AC101" s="94"/>
      <c r="AD101" s="94"/>
      <c r="AE101" s="94"/>
      <c r="AF101" s="94"/>
      <c r="AG101" s="94"/>
      <c r="AH101" s="94"/>
      <c r="AI101" s="94"/>
      <c r="AJ101" s="94"/>
      <c r="AK101" s="94"/>
      <c r="AL101" s="94"/>
      <c r="AM101" s="94"/>
      <c r="AN101" s="94"/>
      <c r="AO101" s="94"/>
      <c r="AP101" s="94"/>
      <c r="AQ101" s="94"/>
      <c r="AR101" s="94"/>
      <c r="AS101" s="94"/>
      <c r="AT101" s="94"/>
      <c r="AU101" s="94"/>
      <c r="AV101" s="94"/>
      <c r="AW101" s="94"/>
      <c r="AX101" s="94"/>
      <c r="AY101" s="94"/>
      <c r="AZ101" s="94"/>
      <c r="BA101" s="94"/>
      <c r="BB101" s="94"/>
      <c r="BC101" s="94"/>
      <c r="BD101" s="94"/>
      <c r="BE101" s="94"/>
      <c r="BF101" s="94"/>
      <c r="BG101" s="94"/>
      <c r="BH101" s="94"/>
      <c r="BI101" s="94"/>
      <c r="BJ101" s="94"/>
      <c r="BK101" s="94"/>
      <c r="BL101" s="94"/>
      <c r="BM101" s="94"/>
      <c r="BN101" s="94"/>
      <c r="BO101" s="94"/>
      <c r="BP101" s="94"/>
      <c r="BQ101" s="94"/>
      <c r="BR101" s="94"/>
      <c r="BS101" s="94"/>
      <c r="BT101" s="94"/>
      <c r="BU101" s="94"/>
      <c r="BV101" s="94"/>
      <c r="BW101" s="94"/>
      <c r="BX101" s="94"/>
      <c r="BY101" s="94"/>
      <c r="BZ101" s="94"/>
      <c r="CA101" s="94"/>
      <c r="CB101" s="94"/>
      <c r="CC101" s="94"/>
      <c r="CD101" s="94"/>
      <c r="CE101" s="94"/>
      <c r="CF101" s="94"/>
      <c r="CG101" s="94"/>
      <c r="CH101" s="94"/>
      <c r="CI101" s="94"/>
      <c r="CJ101" s="94"/>
      <c r="CK101" s="94"/>
      <c r="CL101" s="94"/>
      <c r="CM101" s="94"/>
      <c r="CN101" s="94"/>
      <c r="CO101" s="94"/>
      <c r="CP101" s="94"/>
      <c r="CQ101" s="94"/>
      <c r="CR101" s="94"/>
      <c r="CS101" s="94"/>
      <c r="CT101" s="94"/>
    </row>
    <row r="102" spans="1:98" s="9" customFormat="1" ht="12" customHeight="1" x14ac:dyDescent="0.2">
      <c r="A102" s="99">
        <v>33</v>
      </c>
      <c r="B102" s="133" t="s">
        <v>94</v>
      </c>
      <c r="C102" s="134"/>
      <c r="D102" s="135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Z102" s="94"/>
      <c r="AA102" s="94"/>
      <c r="AB102" s="94"/>
      <c r="AC102" s="94"/>
      <c r="AD102" s="94"/>
      <c r="AE102" s="94"/>
      <c r="AF102" s="94"/>
      <c r="AG102" s="94"/>
      <c r="AH102" s="94"/>
      <c r="AI102" s="94"/>
      <c r="AJ102" s="94"/>
      <c r="AK102" s="94"/>
      <c r="AL102" s="94"/>
      <c r="AM102" s="94"/>
      <c r="AN102" s="94"/>
      <c r="AO102" s="94"/>
      <c r="AP102" s="94"/>
      <c r="AQ102" s="94"/>
      <c r="AR102" s="94"/>
      <c r="AS102" s="94"/>
      <c r="AT102" s="94"/>
      <c r="AU102" s="94"/>
      <c r="AV102" s="94"/>
      <c r="AW102" s="94"/>
      <c r="AX102" s="94"/>
      <c r="AY102" s="94"/>
      <c r="AZ102" s="94"/>
      <c r="BA102" s="94"/>
      <c r="BB102" s="94"/>
      <c r="BC102" s="94"/>
      <c r="BD102" s="94"/>
      <c r="BE102" s="94"/>
      <c r="BF102" s="94"/>
      <c r="BG102" s="94"/>
      <c r="BH102" s="94"/>
      <c r="BI102" s="94"/>
      <c r="BJ102" s="94"/>
      <c r="BK102" s="94"/>
      <c r="BL102" s="94"/>
      <c r="BM102" s="94"/>
      <c r="BN102" s="94"/>
      <c r="BO102" s="94"/>
      <c r="BP102" s="94"/>
      <c r="BQ102" s="94"/>
      <c r="BR102" s="94"/>
      <c r="BS102" s="94"/>
      <c r="BT102" s="94"/>
      <c r="BU102" s="94"/>
      <c r="BV102" s="94"/>
      <c r="BW102" s="94"/>
      <c r="BX102" s="94"/>
      <c r="BY102" s="94"/>
      <c r="BZ102" s="94"/>
      <c r="CA102" s="94"/>
      <c r="CB102" s="94"/>
      <c r="CC102" s="94"/>
      <c r="CD102" s="94"/>
      <c r="CE102" s="94"/>
      <c r="CF102" s="94"/>
      <c r="CG102" s="94"/>
      <c r="CH102" s="94"/>
      <c r="CI102" s="94"/>
      <c r="CJ102" s="94"/>
      <c r="CK102" s="94"/>
      <c r="CL102" s="94"/>
      <c r="CM102" s="94"/>
      <c r="CN102" s="94"/>
      <c r="CO102" s="94"/>
      <c r="CP102" s="94"/>
      <c r="CQ102" s="94"/>
      <c r="CR102" s="94"/>
      <c r="CS102" s="94"/>
      <c r="CT102" s="94"/>
    </row>
    <row r="103" spans="1:98" s="9" customFormat="1" ht="12" customHeight="1" x14ac:dyDescent="0.2">
      <c r="A103" s="99">
        <v>34</v>
      </c>
      <c r="B103" s="133" t="s">
        <v>95</v>
      </c>
      <c r="C103" s="134"/>
      <c r="D103" s="135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  <c r="R103" s="94"/>
      <c r="S103" s="94"/>
      <c r="T103" s="94"/>
      <c r="U103" s="94"/>
      <c r="V103" s="94"/>
      <c r="W103" s="94"/>
      <c r="X103" s="94"/>
      <c r="Y103" s="94"/>
      <c r="Z103" s="94"/>
      <c r="AA103" s="94"/>
      <c r="AB103" s="94"/>
      <c r="AC103" s="94"/>
      <c r="AD103" s="94"/>
      <c r="AE103" s="94"/>
      <c r="AF103" s="94"/>
      <c r="AG103" s="94"/>
      <c r="AH103" s="94"/>
      <c r="AI103" s="94"/>
      <c r="AJ103" s="94"/>
      <c r="AK103" s="94"/>
      <c r="AL103" s="94"/>
      <c r="AM103" s="94"/>
      <c r="AN103" s="94"/>
      <c r="AO103" s="94"/>
      <c r="AP103" s="94"/>
      <c r="AQ103" s="94"/>
      <c r="AR103" s="94"/>
      <c r="AS103" s="94"/>
      <c r="AT103" s="94"/>
      <c r="AU103" s="94"/>
      <c r="AV103" s="94"/>
      <c r="AW103" s="94"/>
      <c r="AX103" s="94"/>
      <c r="AY103" s="94"/>
      <c r="AZ103" s="94"/>
      <c r="BA103" s="94"/>
      <c r="BB103" s="94"/>
      <c r="BC103" s="94"/>
      <c r="BD103" s="94"/>
      <c r="BE103" s="94"/>
      <c r="BF103" s="94"/>
      <c r="BG103" s="94"/>
      <c r="BH103" s="94"/>
      <c r="BI103" s="94"/>
      <c r="BJ103" s="94"/>
      <c r="BK103" s="94"/>
      <c r="BL103" s="94"/>
      <c r="BM103" s="94"/>
      <c r="BN103" s="94"/>
      <c r="BO103" s="94"/>
      <c r="BP103" s="94"/>
      <c r="BQ103" s="94"/>
      <c r="BR103" s="94"/>
      <c r="BS103" s="94"/>
      <c r="BT103" s="94"/>
      <c r="BU103" s="94"/>
      <c r="BV103" s="94"/>
      <c r="BW103" s="94"/>
      <c r="BX103" s="94"/>
      <c r="BY103" s="94"/>
      <c r="BZ103" s="94"/>
      <c r="CA103" s="94"/>
      <c r="CB103" s="94"/>
      <c r="CC103" s="94"/>
      <c r="CD103" s="94"/>
      <c r="CE103" s="94"/>
      <c r="CF103" s="94"/>
      <c r="CG103" s="94"/>
      <c r="CH103" s="94"/>
      <c r="CI103" s="94"/>
      <c r="CJ103" s="94"/>
      <c r="CK103" s="94"/>
      <c r="CL103" s="94"/>
      <c r="CM103" s="94"/>
      <c r="CN103" s="94"/>
      <c r="CO103" s="94"/>
      <c r="CP103" s="94"/>
      <c r="CQ103" s="94"/>
      <c r="CR103" s="94"/>
      <c r="CS103" s="94"/>
      <c r="CT103" s="94"/>
    </row>
    <row r="104" spans="1:98" s="9" customFormat="1" ht="12" customHeight="1" x14ac:dyDescent="0.2">
      <c r="A104" s="99">
        <v>35</v>
      </c>
      <c r="B104" s="133" t="s">
        <v>96</v>
      </c>
      <c r="C104" s="134"/>
      <c r="D104" s="135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  <c r="R104" s="94"/>
      <c r="S104" s="94"/>
      <c r="T104" s="94"/>
      <c r="U104" s="94"/>
      <c r="V104" s="94"/>
      <c r="W104" s="94"/>
      <c r="X104" s="94"/>
      <c r="Y104" s="94"/>
      <c r="Z104" s="94"/>
      <c r="AA104" s="94"/>
      <c r="AB104" s="94"/>
      <c r="AC104" s="94"/>
      <c r="AD104" s="94"/>
      <c r="AE104" s="94"/>
      <c r="AF104" s="94"/>
      <c r="AG104" s="94"/>
      <c r="AH104" s="94"/>
      <c r="AI104" s="94"/>
      <c r="AJ104" s="94"/>
      <c r="AK104" s="94"/>
      <c r="AL104" s="94"/>
      <c r="AM104" s="94"/>
      <c r="AN104" s="94"/>
      <c r="AO104" s="94"/>
      <c r="AP104" s="94"/>
      <c r="AQ104" s="94"/>
      <c r="AR104" s="94"/>
      <c r="AS104" s="94"/>
      <c r="AT104" s="94"/>
      <c r="AU104" s="94"/>
      <c r="AV104" s="94"/>
      <c r="AW104" s="94"/>
      <c r="AX104" s="94"/>
      <c r="AY104" s="94"/>
      <c r="AZ104" s="94"/>
      <c r="BA104" s="94"/>
      <c r="BB104" s="94"/>
      <c r="BC104" s="94"/>
      <c r="BD104" s="94"/>
      <c r="BE104" s="94"/>
      <c r="BF104" s="94"/>
      <c r="BG104" s="94"/>
      <c r="BH104" s="94"/>
      <c r="BI104" s="94"/>
      <c r="BJ104" s="94"/>
      <c r="BK104" s="94"/>
      <c r="BL104" s="94"/>
      <c r="BM104" s="94"/>
      <c r="BN104" s="94"/>
      <c r="BO104" s="94"/>
      <c r="BP104" s="94"/>
      <c r="BQ104" s="94"/>
      <c r="BR104" s="94"/>
      <c r="BS104" s="94"/>
      <c r="BT104" s="94"/>
      <c r="BU104" s="94"/>
      <c r="BV104" s="94"/>
      <c r="BW104" s="94"/>
      <c r="BX104" s="94"/>
      <c r="BY104" s="94"/>
      <c r="BZ104" s="94"/>
      <c r="CA104" s="94"/>
      <c r="CB104" s="94"/>
      <c r="CC104" s="94"/>
      <c r="CD104" s="94"/>
      <c r="CE104" s="94"/>
      <c r="CF104" s="94"/>
      <c r="CG104" s="94"/>
      <c r="CH104" s="94"/>
      <c r="CI104" s="94"/>
      <c r="CJ104" s="94"/>
      <c r="CK104" s="94"/>
      <c r="CL104" s="94"/>
      <c r="CM104" s="94"/>
      <c r="CN104" s="94"/>
      <c r="CO104" s="94"/>
      <c r="CP104" s="94"/>
      <c r="CQ104" s="94"/>
      <c r="CR104" s="94"/>
      <c r="CS104" s="94"/>
      <c r="CT104" s="94"/>
    </row>
    <row r="105" spans="1:98" s="9" customFormat="1" ht="12" customHeight="1" x14ac:dyDescent="0.2">
      <c r="A105" s="99">
        <v>36</v>
      </c>
      <c r="B105" s="133" t="s">
        <v>97</v>
      </c>
      <c r="C105" s="134"/>
      <c r="D105" s="135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4"/>
      <c r="AL105" s="94"/>
      <c r="AM105" s="94"/>
      <c r="AN105" s="94"/>
      <c r="AO105" s="94"/>
      <c r="AP105" s="94"/>
      <c r="AQ105" s="94"/>
      <c r="AR105" s="94"/>
      <c r="AS105" s="94"/>
      <c r="AT105" s="94"/>
      <c r="AU105" s="94"/>
      <c r="AV105" s="94"/>
      <c r="AW105" s="94"/>
      <c r="AX105" s="94"/>
      <c r="AY105" s="94"/>
      <c r="AZ105" s="94"/>
      <c r="BA105" s="94"/>
      <c r="BB105" s="94"/>
      <c r="BC105" s="94"/>
      <c r="BD105" s="94"/>
      <c r="BE105" s="94"/>
      <c r="BF105" s="94"/>
      <c r="BG105" s="94"/>
      <c r="BH105" s="94"/>
      <c r="BI105" s="94"/>
      <c r="BJ105" s="94"/>
      <c r="BK105" s="94"/>
      <c r="BL105" s="94"/>
      <c r="BM105" s="94"/>
      <c r="BN105" s="94"/>
      <c r="BO105" s="94"/>
      <c r="BP105" s="94"/>
      <c r="BQ105" s="94"/>
      <c r="BR105" s="94"/>
      <c r="BS105" s="94"/>
      <c r="BT105" s="94"/>
      <c r="BU105" s="94"/>
      <c r="BV105" s="94"/>
      <c r="BW105" s="94"/>
      <c r="BX105" s="94"/>
      <c r="BY105" s="94"/>
      <c r="BZ105" s="94"/>
      <c r="CA105" s="94"/>
      <c r="CB105" s="94"/>
      <c r="CC105" s="94"/>
      <c r="CD105" s="94"/>
      <c r="CE105" s="94"/>
      <c r="CF105" s="94"/>
      <c r="CG105" s="94"/>
      <c r="CH105" s="94"/>
      <c r="CI105" s="94"/>
      <c r="CJ105" s="94"/>
      <c r="CK105" s="94"/>
      <c r="CL105" s="94"/>
      <c r="CM105" s="94"/>
      <c r="CN105" s="94"/>
      <c r="CO105" s="94"/>
      <c r="CP105" s="94"/>
      <c r="CQ105" s="94"/>
      <c r="CR105" s="94"/>
      <c r="CS105" s="94"/>
      <c r="CT105" s="94"/>
    </row>
    <row r="106" spans="1:98" s="9" customFormat="1" ht="12" customHeight="1" x14ac:dyDescent="0.2">
      <c r="A106" s="99">
        <v>37</v>
      </c>
      <c r="B106" s="133" t="s">
        <v>98</v>
      </c>
      <c r="C106" s="134"/>
      <c r="D106" s="135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  <c r="R106" s="94"/>
      <c r="S106" s="94"/>
      <c r="T106" s="94"/>
      <c r="U106" s="94"/>
      <c r="V106" s="94"/>
      <c r="W106" s="94"/>
      <c r="X106" s="94"/>
      <c r="Y106" s="94"/>
      <c r="Z106" s="94"/>
      <c r="AA106" s="94"/>
      <c r="AB106" s="94"/>
      <c r="AC106" s="94"/>
      <c r="AD106" s="94"/>
      <c r="AE106" s="94"/>
      <c r="AF106" s="94"/>
      <c r="AG106" s="94"/>
      <c r="AH106" s="94"/>
      <c r="AI106" s="94"/>
      <c r="AJ106" s="94"/>
      <c r="AK106" s="94"/>
      <c r="AL106" s="94"/>
      <c r="AM106" s="94"/>
      <c r="AN106" s="94"/>
      <c r="AO106" s="94"/>
      <c r="AP106" s="94"/>
      <c r="AQ106" s="94"/>
      <c r="AR106" s="94"/>
      <c r="AS106" s="94"/>
      <c r="AT106" s="94"/>
      <c r="AU106" s="94"/>
      <c r="AV106" s="94"/>
      <c r="AW106" s="94"/>
      <c r="AX106" s="94"/>
      <c r="AY106" s="94"/>
      <c r="AZ106" s="94"/>
      <c r="BA106" s="94"/>
      <c r="BB106" s="94"/>
      <c r="BC106" s="94"/>
      <c r="BD106" s="94"/>
      <c r="BE106" s="94"/>
      <c r="BF106" s="94"/>
      <c r="BG106" s="94"/>
      <c r="BH106" s="94"/>
      <c r="BI106" s="94"/>
      <c r="BJ106" s="94"/>
      <c r="BK106" s="94"/>
      <c r="BL106" s="94"/>
      <c r="BM106" s="94"/>
      <c r="BN106" s="94"/>
      <c r="BO106" s="94"/>
      <c r="BP106" s="94"/>
      <c r="BQ106" s="94"/>
      <c r="BR106" s="94"/>
      <c r="BS106" s="94"/>
      <c r="BT106" s="94"/>
      <c r="BU106" s="94"/>
      <c r="BV106" s="94"/>
      <c r="BW106" s="94"/>
      <c r="BX106" s="94"/>
      <c r="BY106" s="94"/>
      <c r="BZ106" s="94"/>
      <c r="CA106" s="94"/>
      <c r="CB106" s="94"/>
      <c r="CC106" s="94"/>
      <c r="CD106" s="94"/>
      <c r="CE106" s="94"/>
      <c r="CF106" s="94"/>
      <c r="CG106" s="94"/>
      <c r="CH106" s="94"/>
      <c r="CI106" s="94"/>
      <c r="CJ106" s="94"/>
      <c r="CK106" s="94"/>
      <c r="CL106" s="94"/>
      <c r="CM106" s="94"/>
      <c r="CN106" s="94"/>
      <c r="CO106" s="94"/>
      <c r="CP106" s="94"/>
      <c r="CQ106" s="94"/>
      <c r="CR106" s="94"/>
      <c r="CS106" s="94"/>
      <c r="CT106" s="94"/>
    </row>
    <row r="107" spans="1:98" s="9" customFormat="1" ht="12" customHeight="1" x14ac:dyDescent="0.2">
      <c r="A107" s="99">
        <v>38</v>
      </c>
      <c r="B107" s="133" t="s">
        <v>99</v>
      </c>
      <c r="C107" s="134"/>
      <c r="D107" s="135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  <c r="R107" s="94"/>
      <c r="S107" s="94"/>
      <c r="T107" s="94"/>
      <c r="U107" s="94"/>
      <c r="V107" s="94"/>
      <c r="W107" s="94"/>
      <c r="X107" s="94"/>
      <c r="Y107" s="94"/>
      <c r="Z107" s="94"/>
      <c r="AA107" s="94"/>
      <c r="AB107" s="94"/>
      <c r="AC107" s="94"/>
      <c r="AD107" s="94"/>
      <c r="AE107" s="94"/>
      <c r="AF107" s="94"/>
      <c r="AG107" s="94"/>
      <c r="AH107" s="94"/>
      <c r="AI107" s="94"/>
      <c r="AJ107" s="94"/>
      <c r="AK107" s="94"/>
      <c r="AL107" s="94"/>
      <c r="AM107" s="94"/>
      <c r="AN107" s="94"/>
      <c r="AO107" s="94"/>
      <c r="AP107" s="94"/>
      <c r="AQ107" s="94"/>
      <c r="AR107" s="94"/>
      <c r="AS107" s="94"/>
      <c r="AT107" s="94"/>
      <c r="AU107" s="94"/>
      <c r="AV107" s="94"/>
      <c r="AW107" s="94"/>
      <c r="AX107" s="94"/>
      <c r="AY107" s="94"/>
      <c r="AZ107" s="94"/>
      <c r="BA107" s="94"/>
      <c r="BB107" s="94"/>
      <c r="BC107" s="94"/>
      <c r="BD107" s="94"/>
      <c r="BE107" s="94"/>
      <c r="BF107" s="94"/>
      <c r="BG107" s="94"/>
      <c r="BH107" s="94"/>
      <c r="BI107" s="94"/>
      <c r="BJ107" s="94"/>
      <c r="BK107" s="94"/>
      <c r="BL107" s="94"/>
      <c r="BM107" s="94"/>
      <c r="BN107" s="94"/>
      <c r="BO107" s="94"/>
      <c r="BP107" s="94"/>
      <c r="BQ107" s="94"/>
      <c r="BR107" s="94"/>
      <c r="BS107" s="94"/>
      <c r="BT107" s="94"/>
      <c r="BU107" s="94"/>
      <c r="BV107" s="94"/>
      <c r="BW107" s="94"/>
      <c r="BX107" s="94"/>
      <c r="BY107" s="94"/>
      <c r="BZ107" s="94"/>
      <c r="CA107" s="94"/>
      <c r="CB107" s="94"/>
      <c r="CC107" s="94"/>
      <c r="CD107" s="94"/>
      <c r="CE107" s="94"/>
      <c r="CF107" s="94"/>
      <c r="CG107" s="94"/>
      <c r="CH107" s="94"/>
      <c r="CI107" s="94"/>
      <c r="CJ107" s="94"/>
      <c r="CK107" s="94"/>
      <c r="CL107" s="94"/>
      <c r="CM107" s="94"/>
      <c r="CN107" s="94"/>
      <c r="CO107" s="94"/>
      <c r="CP107" s="94"/>
      <c r="CQ107" s="94"/>
      <c r="CR107" s="94"/>
      <c r="CS107" s="94"/>
      <c r="CT107" s="94"/>
    </row>
    <row r="108" spans="1:98" s="9" customFormat="1" ht="12" customHeight="1" x14ac:dyDescent="0.2">
      <c r="A108" s="99">
        <v>39</v>
      </c>
      <c r="B108" s="133" t="s">
        <v>100</v>
      </c>
      <c r="C108" s="134"/>
      <c r="D108" s="135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4"/>
      <c r="R108" s="94"/>
      <c r="S108" s="94"/>
      <c r="T108" s="94"/>
      <c r="U108" s="94"/>
      <c r="V108" s="94"/>
      <c r="W108" s="94"/>
      <c r="X108" s="94"/>
      <c r="Y108" s="94"/>
      <c r="Z108" s="94"/>
      <c r="AA108" s="94"/>
      <c r="AB108" s="94"/>
      <c r="AC108" s="94"/>
      <c r="AD108" s="94"/>
      <c r="AE108" s="94"/>
      <c r="AF108" s="94"/>
      <c r="AG108" s="94"/>
      <c r="AH108" s="94"/>
      <c r="AI108" s="94"/>
      <c r="AJ108" s="94"/>
      <c r="AK108" s="94"/>
      <c r="AL108" s="94"/>
      <c r="AM108" s="94"/>
      <c r="AN108" s="94"/>
      <c r="AO108" s="94"/>
      <c r="AP108" s="94"/>
      <c r="AQ108" s="94"/>
      <c r="AR108" s="94"/>
      <c r="AS108" s="94"/>
      <c r="AT108" s="94"/>
      <c r="AU108" s="94"/>
      <c r="AV108" s="94"/>
      <c r="AW108" s="94"/>
      <c r="AX108" s="94"/>
      <c r="AY108" s="94"/>
      <c r="AZ108" s="94"/>
      <c r="BA108" s="94"/>
      <c r="BB108" s="94"/>
      <c r="BC108" s="94"/>
      <c r="BD108" s="94"/>
      <c r="BE108" s="94"/>
      <c r="BF108" s="94"/>
      <c r="BG108" s="94"/>
      <c r="BH108" s="94"/>
      <c r="BI108" s="94"/>
      <c r="BJ108" s="94"/>
      <c r="BK108" s="94"/>
      <c r="BL108" s="94"/>
      <c r="BM108" s="94"/>
      <c r="BN108" s="94"/>
      <c r="BO108" s="94"/>
      <c r="BP108" s="94"/>
      <c r="BQ108" s="94"/>
      <c r="BR108" s="94"/>
      <c r="BS108" s="94"/>
      <c r="BT108" s="94"/>
      <c r="BU108" s="94"/>
      <c r="BV108" s="94"/>
      <c r="BW108" s="94"/>
      <c r="BX108" s="94"/>
      <c r="BY108" s="94"/>
      <c r="BZ108" s="94"/>
      <c r="CA108" s="94"/>
      <c r="CB108" s="94"/>
      <c r="CC108" s="94"/>
      <c r="CD108" s="94"/>
      <c r="CE108" s="94"/>
      <c r="CF108" s="94"/>
      <c r="CG108" s="94"/>
      <c r="CH108" s="94"/>
      <c r="CI108" s="94"/>
      <c r="CJ108" s="94"/>
      <c r="CK108" s="94"/>
      <c r="CL108" s="94"/>
      <c r="CM108" s="94"/>
      <c r="CN108" s="94"/>
      <c r="CO108" s="94"/>
      <c r="CP108" s="94"/>
      <c r="CQ108" s="94"/>
      <c r="CR108" s="94"/>
      <c r="CS108" s="94"/>
      <c r="CT108" s="94"/>
    </row>
    <row r="109" spans="1:98" s="9" customFormat="1" ht="12" customHeight="1" x14ac:dyDescent="0.2">
      <c r="A109" s="99">
        <v>40</v>
      </c>
      <c r="B109" s="133" t="s">
        <v>101</v>
      </c>
      <c r="C109" s="134"/>
      <c r="D109" s="135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  <c r="R109" s="94"/>
      <c r="S109" s="94"/>
      <c r="T109" s="94"/>
      <c r="U109" s="94"/>
      <c r="V109" s="94"/>
      <c r="W109" s="94"/>
      <c r="X109" s="94"/>
      <c r="Y109" s="94"/>
      <c r="Z109" s="94"/>
      <c r="AA109" s="94"/>
      <c r="AB109" s="94"/>
      <c r="AC109" s="94"/>
      <c r="AD109" s="94"/>
      <c r="AE109" s="94"/>
      <c r="AF109" s="94"/>
      <c r="AG109" s="94"/>
      <c r="AH109" s="94"/>
      <c r="AI109" s="94"/>
      <c r="AJ109" s="94"/>
      <c r="AK109" s="94"/>
      <c r="AL109" s="94"/>
      <c r="AM109" s="94"/>
      <c r="AN109" s="94"/>
      <c r="AO109" s="94"/>
      <c r="AP109" s="94"/>
      <c r="AQ109" s="94"/>
      <c r="AR109" s="94"/>
      <c r="AS109" s="94"/>
      <c r="AT109" s="94"/>
      <c r="AU109" s="94"/>
      <c r="AV109" s="94"/>
      <c r="AW109" s="94"/>
      <c r="AX109" s="94"/>
      <c r="AY109" s="94"/>
      <c r="AZ109" s="94"/>
      <c r="BA109" s="94"/>
      <c r="BB109" s="94"/>
      <c r="BC109" s="94"/>
      <c r="BD109" s="94"/>
      <c r="BE109" s="94"/>
      <c r="BF109" s="94"/>
      <c r="BG109" s="94"/>
      <c r="BH109" s="94"/>
      <c r="BI109" s="94"/>
      <c r="BJ109" s="94"/>
      <c r="BK109" s="94"/>
      <c r="BL109" s="94"/>
      <c r="BM109" s="94"/>
      <c r="BN109" s="94"/>
      <c r="BO109" s="94"/>
      <c r="BP109" s="94"/>
      <c r="BQ109" s="94"/>
      <c r="BR109" s="94"/>
      <c r="BS109" s="94"/>
      <c r="BT109" s="94"/>
      <c r="BU109" s="94"/>
      <c r="BV109" s="94"/>
      <c r="BW109" s="94"/>
      <c r="BX109" s="94"/>
      <c r="BY109" s="94"/>
      <c r="BZ109" s="94"/>
      <c r="CA109" s="94"/>
      <c r="CB109" s="94"/>
      <c r="CC109" s="94"/>
      <c r="CD109" s="94"/>
      <c r="CE109" s="94"/>
      <c r="CF109" s="94"/>
      <c r="CG109" s="94"/>
      <c r="CH109" s="94"/>
      <c r="CI109" s="94"/>
      <c r="CJ109" s="94"/>
      <c r="CK109" s="94"/>
      <c r="CL109" s="94"/>
      <c r="CM109" s="94"/>
      <c r="CN109" s="94"/>
      <c r="CO109" s="94"/>
      <c r="CP109" s="94"/>
      <c r="CQ109" s="94"/>
      <c r="CR109" s="94"/>
      <c r="CS109" s="94"/>
      <c r="CT109" s="94"/>
    </row>
    <row r="110" spans="1:98" ht="12.75" customHeight="1" x14ac:dyDescent="0.2">
      <c r="A110" s="99">
        <v>41</v>
      </c>
      <c r="B110" s="133" t="s">
        <v>102</v>
      </c>
      <c r="C110" s="134"/>
      <c r="D110" s="135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  <c r="R110" s="94"/>
      <c r="S110" s="94"/>
      <c r="T110" s="94"/>
      <c r="U110" s="94"/>
      <c r="V110" s="94"/>
      <c r="W110" s="94"/>
      <c r="X110" s="94"/>
      <c r="Y110" s="94"/>
      <c r="Z110" s="94"/>
      <c r="AA110" s="94"/>
      <c r="AB110" s="94"/>
      <c r="AC110" s="94"/>
      <c r="AD110" s="94"/>
      <c r="AE110" s="94"/>
      <c r="AF110" s="94"/>
      <c r="AG110" s="94"/>
      <c r="AH110" s="94"/>
      <c r="AI110" s="94"/>
      <c r="AJ110" s="94"/>
      <c r="AK110" s="94"/>
      <c r="AL110" s="94"/>
      <c r="AM110" s="94"/>
      <c r="AN110" s="94"/>
      <c r="AO110" s="94"/>
      <c r="AP110" s="94"/>
      <c r="AQ110" s="94"/>
      <c r="AR110" s="94"/>
      <c r="AS110" s="94"/>
      <c r="AT110" s="94"/>
      <c r="AU110" s="94"/>
      <c r="AV110" s="94"/>
      <c r="AW110" s="94"/>
      <c r="AX110" s="94"/>
      <c r="AY110" s="94"/>
      <c r="AZ110" s="94"/>
      <c r="BA110" s="94"/>
      <c r="BB110" s="94"/>
      <c r="BC110" s="94"/>
      <c r="BD110" s="94"/>
      <c r="BE110" s="94"/>
      <c r="BF110" s="94"/>
      <c r="BG110" s="94"/>
      <c r="BH110" s="94"/>
      <c r="BI110" s="94"/>
      <c r="BJ110" s="94"/>
      <c r="BK110" s="94"/>
      <c r="BL110" s="94"/>
      <c r="BM110" s="94"/>
      <c r="BN110" s="94"/>
      <c r="BO110" s="94"/>
      <c r="BP110" s="94"/>
      <c r="BQ110" s="94"/>
      <c r="BR110" s="94"/>
      <c r="BS110" s="94"/>
      <c r="BT110" s="94"/>
      <c r="BU110" s="94"/>
      <c r="BV110" s="94"/>
      <c r="BW110" s="94"/>
      <c r="BX110" s="94"/>
      <c r="BY110" s="94"/>
      <c r="BZ110" s="94"/>
      <c r="CA110" s="94"/>
      <c r="CB110" s="94"/>
      <c r="CC110" s="94"/>
      <c r="CD110" s="94"/>
      <c r="CE110" s="94"/>
      <c r="CF110" s="94"/>
      <c r="CG110" s="94"/>
      <c r="CH110" s="94"/>
      <c r="CI110" s="94"/>
      <c r="CJ110" s="94"/>
      <c r="CK110" s="94"/>
      <c r="CL110" s="94"/>
      <c r="CM110" s="94"/>
      <c r="CN110" s="94"/>
      <c r="CO110" s="94"/>
      <c r="CP110" s="94"/>
      <c r="CQ110" s="94"/>
      <c r="CR110" s="94"/>
      <c r="CS110" s="94"/>
      <c r="CT110" s="94"/>
    </row>
    <row r="111" spans="1:98" ht="12.75" customHeight="1" x14ac:dyDescent="0.2">
      <c r="A111" s="99">
        <v>42</v>
      </c>
      <c r="B111" s="133" t="s">
        <v>103</v>
      </c>
      <c r="C111" s="134"/>
      <c r="D111" s="135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  <c r="T111" s="94"/>
      <c r="U111" s="94"/>
      <c r="V111" s="94"/>
      <c r="W111" s="94"/>
      <c r="X111" s="94"/>
      <c r="Y111" s="94"/>
      <c r="Z111" s="94"/>
      <c r="AA111" s="94"/>
      <c r="AB111" s="94"/>
      <c r="AC111" s="94"/>
      <c r="AD111" s="94"/>
      <c r="AE111" s="94"/>
      <c r="AF111" s="94"/>
      <c r="AG111" s="94"/>
      <c r="AH111" s="94"/>
      <c r="AI111" s="94"/>
      <c r="AJ111" s="94"/>
      <c r="AK111" s="94"/>
      <c r="AL111" s="94"/>
      <c r="AM111" s="94"/>
      <c r="AN111" s="94"/>
      <c r="AO111" s="94"/>
      <c r="AP111" s="94"/>
      <c r="AQ111" s="94"/>
      <c r="AR111" s="94"/>
      <c r="AS111" s="94"/>
      <c r="AT111" s="94"/>
      <c r="AU111" s="94"/>
      <c r="AV111" s="94"/>
      <c r="AW111" s="94"/>
      <c r="AX111" s="94"/>
      <c r="AY111" s="94"/>
      <c r="AZ111" s="94"/>
      <c r="BA111" s="94"/>
      <c r="BB111" s="94"/>
      <c r="BC111" s="94"/>
      <c r="BD111" s="94"/>
      <c r="BE111" s="94"/>
      <c r="BF111" s="94"/>
      <c r="BG111" s="94"/>
      <c r="BH111" s="94"/>
      <c r="BI111" s="94"/>
      <c r="BJ111" s="94"/>
      <c r="BK111" s="94"/>
      <c r="BL111" s="94"/>
      <c r="BM111" s="94"/>
      <c r="BN111" s="94"/>
      <c r="BO111" s="94"/>
      <c r="BP111" s="94"/>
      <c r="BQ111" s="94"/>
      <c r="BR111" s="94"/>
      <c r="BS111" s="94"/>
      <c r="BT111" s="94"/>
      <c r="BU111" s="94"/>
      <c r="BV111" s="94"/>
      <c r="BW111" s="94"/>
      <c r="BX111" s="94"/>
      <c r="BY111" s="94"/>
      <c r="BZ111" s="94"/>
      <c r="CA111" s="94"/>
      <c r="CB111" s="94"/>
      <c r="CC111" s="94"/>
      <c r="CD111" s="94"/>
      <c r="CE111" s="94"/>
      <c r="CF111" s="94"/>
      <c r="CG111" s="94"/>
      <c r="CH111" s="94"/>
      <c r="CI111" s="94"/>
      <c r="CJ111" s="94"/>
      <c r="CK111" s="94"/>
      <c r="CL111" s="94"/>
      <c r="CM111" s="94"/>
      <c r="CN111" s="94"/>
      <c r="CO111" s="94"/>
      <c r="CP111" s="94"/>
      <c r="CQ111" s="94"/>
      <c r="CR111" s="94"/>
      <c r="CS111" s="94"/>
      <c r="CT111" s="94"/>
    </row>
    <row r="112" spans="1:98" ht="12.75" customHeight="1" x14ac:dyDescent="0.2">
      <c r="A112" s="99">
        <v>43</v>
      </c>
      <c r="B112" s="133" t="s">
        <v>104</v>
      </c>
      <c r="C112" s="134"/>
      <c r="D112" s="135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  <c r="S112" s="94"/>
      <c r="T112" s="94"/>
      <c r="U112" s="94"/>
      <c r="V112" s="94"/>
      <c r="W112" s="94"/>
      <c r="X112" s="94"/>
      <c r="Y112" s="94"/>
      <c r="Z112" s="94"/>
      <c r="AA112" s="94"/>
      <c r="AB112" s="94"/>
      <c r="AC112" s="94"/>
      <c r="AD112" s="94"/>
      <c r="AE112" s="94"/>
      <c r="AF112" s="94"/>
      <c r="AG112" s="94"/>
      <c r="AH112" s="94"/>
      <c r="AI112" s="94"/>
      <c r="AJ112" s="94"/>
      <c r="AK112" s="94"/>
      <c r="AL112" s="94"/>
      <c r="AM112" s="94"/>
      <c r="AN112" s="94"/>
      <c r="AO112" s="94"/>
      <c r="AP112" s="94"/>
      <c r="AQ112" s="94"/>
      <c r="AR112" s="94"/>
      <c r="AS112" s="94"/>
      <c r="AT112" s="94"/>
      <c r="AU112" s="94"/>
      <c r="AV112" s="94"/>
      <c r="AW112" s="94"/>
      <c r="AX112" s="94"/>
      <c r="AY112" s="94"/>
      <c r="AZ112" s="94"/>
      <c r="BA112" s="94"/>
      <c r="BB112" s="94"/>
      <c r="BC112" s="94"/>
      <c r="BD112" s="94"/>
      <c r="BE112" s="94"/>
      <c r="BF112" s="94"/>
      <c r="BG112" s="94"/>
      <c r="BH112" s="94"/>
      <c r="BI112" s="94"/>
      <c r="BJ112" s="94"/>
      <c r="BK112" s="94"/>
      <c r="BL112" s="94"/>
      <c r="BM112" s="94"/>
      <c r="BN112" s="94"/>
      <c r="BO112" s="94"/>
      <c r="BP112" s="94"/>
      <c r="BQ112" s="94"/>
      <c r="BR112" s="94"/>
      <c r="BS112" s="94"/>
      <c r="BT112" s="94"/>
      <c r="BU112" s="94"/>
      <c r="BV112" s="94"/>
      <c r="BW112" s="94"/>
      <c r="BX112" s="94"/>
      <c r="BY112" s="94"/>
      <c r="BZ112" s="94"/>
      <c r="CA112" s="94"/>
      <c r="CB112" s="94"/>
      <c r="CC112" s="94"/>
      <c r="CD112" s="94"/>
      <c r="CE112" s="94"/>
      <c r="CF112" s="94"/>
      <c r="CG112" s="94"/>
      <c r="CH112" s="94"/>
      <c r="CI112" s="94"/>
      <c r="CJ112" s="94"/>
      <c r="CK112" s="94"/>
      <c r="CL112" s="94"/>
      <c r="CM112" s="94"/>
      <c r="CN112" s="94"/>
      <c r="CO112" s="94"/>
      <c r="CP112" s="94"/>
      <c r="CQ112" s="94"/>
      <c r="CR112" s="94"/>
      <c r="CS112" s="94"/>
      <c r="CT112" s="94"/>
    </row>
    <row r="113" spans="1:98" ht="12.75" customHeight="1" x14ac:dyDescent="0.2">
      <c r="A113" s="99">
        <v>44</v>
      </c>
      <c r="B113" s="133" t="s">
        <v>105</v>
      </c>
      <c r="C113" s="134"/>
      <c r="D113" s="135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  <c r="T113" s="94"/>
      <c r="U113" s="94"/>
      <c r="V113" s="94"/>
      <c r="W113" s="94"/>
      <c r="X113" s="94"/>
      <c r="Y113" s="94"/>
      <c r="Z113" s="94"/>
      <c r="AA113" s="94"/>
      <c r="AB113" s="94"/>
      <c r="AC113" s="94"/>
      <c r="AD113" s="94"/>
      <c r="AE113" s="94"/>
      <c r="AF113" s="94"/>
      <c r="AG113" s="94"/>
      <c r="AH113" s="94"/>
      <c r="AI113" s="94"/>
      <c r="AJ113" s="94"/>
      <c r="AK113" s="94"/>
      <c r="AL113" s="94"/>
      <c r="AM113" s="94"/>
      <c r="AN113" s="94"/>
      <c r="AO113" s="94"/>
      <c r="AP113" s="94"/>
      <c r="AQ113" s="94"/>
      <c r="AR113" s="94"/>
      <c r="AS113" s="94"/>
      <c r="AT113" s="94"/>
      <c r="AU113" s="94"/>
      <c r="AV113" s="94"/>
      <c r="AW113" s="94"/>
      <c r="AX113" s="94"/>
      <c r="AY113" s="94"/>
      <c r="AZ113" s="94"/>
      <c r="BA113" s="94"/>
      <c r="BB113" s="94"/>
      <c r="BC113" s="94"/>
      <c r="BD113" s="94"/>
      <c r="BE113" s="94"/>
      <c r="BF113" s="94"/>
      <c r="BG113" s="94"/>
      <c r="BH113" s="94"/>
      <c r="BI113" s="94"/>
      <c r="BJ113" s="94"/>
      <c r="BK113" s="94"/>
      <c r="BL113" s="94"/>
      <c r="BM113" s="94"/>
      <c r="BN113" s="94"/>
      <c r="BO113" s="94"/>
      <c r="BP113" s="94"/>
      <c r="BQ113" s="94"/>
      <c r="BR113" s="94"/>
      <c r="BS113" s="94"/>
      <c r="BT113" s="94"/>
      <c r="BU113" s="94"/>
      <c r="BV113" s="94"/>
      <c r="BW113" s="94"/>
      <c r="BX113" s="94"/>
      <c r="BY113" s="94"/>
      <c r="BZ113" s="94"/>
      <c r="CA113" s="94"/>
      <c r="CB113" s="94"/>
      <c r="CC113" s="94"/>
      <c r="CD113" s="94"/>
      <c r="CE113" s="94"/>
      <c r="CF113" s="94"/>
      <c r="CG113" s="94"/>
      <c r="CH113" s="94"/>
      <c r="CI113" s="94"/>
      <c r="CJ113" s="94"/>
      <c r="CK113" s="94"/>
      <c r="CL113" s="94"/>
      <c r="CM113" s="94"/>
      <c r="CN113" s="94"/>
      <c r="CO113" s="94"/>
      <c r="CP113" s="94"/>
      <c r="CQ113" s="94"/>
      <c r="CR113" s="94"/>
      <c r="CS113" s="94"/>
      <c r="CT113" s="94"/>
    </row>
    <row r="114" spans="1:98" ht="12.75" customHeight="1" x14ac:dyDescent="0.2">
      <c r="A114" s="99">
        <v>45</v>
      </c>
      <c r="B114" s="133" t="s">
        <v>106</v>
      </c>
      <c r="C114" s="134"/>
      <c r="D114" s="135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  <c r="S114" s="94"/>
      <c r="T114" s="94"/>
      <c r="U114" s="94"/>
      <c r="V114" s="94"/>
      <c r="W114" s="94"/>
      <c r="X114" s="94"/>
      <c r="Y114" s="94"/>
      <c r="Z114" s="94"/>
      <c r="AA114" s="94"/>
      <c r="AB114" s="94"/>
      <c r="AC114" s="94"/>
      <c r="AD114" s="94"/>
      <c r="AE114" s="94"/>
      <c r="AF114" s="94"/>
      <c r="AG114" s="94"/>
      <c r="AH114" s="94"/>
      <c r="AI114" s="94"/>
      <c r="AJ114" s="94"/>
      <c r="AK114" s="94"/>
      <c r="AL114" s="94"/>
      <c r="AM114" s="94"/>
      <c r="AN114" s="94"/>
      <c r="AO114" s="94"/>
      <c r="AP114" s="94"/>
      <c r="AQ114" s="94"/>
      <c r="AR114" s="94"/>
      <c r="AS114" s="94"/>
      <c r="AT114" s="94"/>
      <c r="AU114" s="94"/>
      <c r="AV114" s="94"/>
      <c r="AW114" s="94"/>
      <c r="AX114" s="94"/>
      <c r="AY114" s="94"/>
      <c r="AZ114" s="94"/>
      <c r="BA114" s="94"/>
      <c r="BB114" s="94"/>
      <c r="BC114" s="94"/>
      <c r="BD114" s="94"/>
      <c r="BE114" s="94"/>
      <c r="BF114" s="94"/>
      <c r="BG114" s="94"/>
      <c r="BH114" s="94"/>
      <c r="BI114" s="94"/>
      <c r="BJ114" s="94"/>
      <c r="BK114" s="94"/>
      <c r="BL114" s="94"/>
      <c r="BM114" s="94"/>
      <c r="BN114" s="94"/>
      <c r="BO114" s="94"/>
      <c r="BP114" s="94"/>
      <c r="BQ114" s="94"/>
      <c r="BR114" s="94"/>
      <c r="BS114" s="94"/>
      <c r="BT114" s="94"/>
      <c r="BU114" s="94"/>
      <c r="BV114" s="94"/>
      <c r="BW114" s="94"/>
      <c r="BX114" s="94"/>
      <c r="BY114" s="94"/>
      <c r="BZ114" s="94"/>
      <c r="CA114" s="94"/>
      <c r="CB114" s="94"/>
      <c r="CC114" s="94"/>
      <c r="CD114" s="94"/>
      <c r="CE114" s="94"/>
      <c r="CF114" s="94"/>
      <c r="CG114" s="94"/>
      <c r="CH114" s="94"/>
      <c r="CI114" s="94"/>
      <c r="CJ114" s="94"/>
      <c r="CK114" s="94"/>
      <c r="CL114" s="94"/>
      <c r="CM114" s="94"/>
      <c r="CN114" s="94"/>
      <c r="CO114" s="94"/>
      <c r="CP114" s="94"/>
      <c r="CQ114" s="94"/>
      <c r="CR114" s="94"/>
      <c r="CS114" s="94"/>
      <c r="CT114" s="94"/>
    </row>
    <row r="115" spans="1:98" ht="12.75" customHeight="1" x14ac:dyDescent="0.2">
      <c r="A115" s="99">
        <v>46</v>
      </c>
      <c r="B115" s="133" t="s">
        <v>107</v>
      </c>
      <c r="C115" s="134"/>
      <c r="D115" s="135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  <c r="T115" s="94"/>
      <c r="U115" s="94"/>
      <c r="V115" s="94"/>
      <c r="W115" s="94"/>
      <c r="X115" s="94"/>
      <c r="Y115" s="94"/>
      <c r="Z115" s="94"/>
      <c r="AA115" s="94"/>
      <c r="AB115" s="94"/>
      <c r="AC115" s="94"/>
      <c r="AD115" s="94"/>
      <c r="AE115" s="94"/>
      <c r="AF115" s="94"/>
      <c r="AG115" s="94"/>
      <c r="AH115" s="94"/>
      <c r="AI115" s="94"/>
      <c r="AJ115" s="94"/>
      <c r="AK115" s="94"/>
      <c r="AL115" s="94"/>
      <c r="AM115" s="94"/>
      <c r="AN115" s="94"/>
      <c r="AO115" s="94"/>
      <c r="AP115" s="94"/>
      <c r="AQ115" s="94"/>
      <c r="AR115" s="94"/>
      <c r="AS115" s="94"/>
      <c r="AT115" s="94"/>
      <c r="AU115" s="94"/>
      <c r="AV115" s="94"/>
      <c r="AW115" s="94"/>
      <c r="AX115" s="94"/>
      <c r="AY115" s="94"/>
      <c r="AZ115" s="94"/>
      <c r="BA115" s="94"/>
      <c r="BB115" s="94"/>
      <c r="BC115" s="94"/>
      <c r="BD115" s="94"/>
      <c r="BE115" s="94"/>
      <c r="BF115" s="94"/>
      <c r="BG115" s="94"/>
      <c r="BH115" s="94"/>
      <c r="BI115" s="94"/>
      <c r="BJ115" s="94"/>
      <c r="BK115" s="94"/>
      <c r="BL115" s="94"/>
      <c r="BM115" s="94"/>
      <c r="BN115" s="94"/>
      <c r="BO115" s="94"/>
      <c r="BP115" s="94"/>
      <c r="BQ115" s="94"/>
      <c r="BR115" s="94"/>
      <c r="BS115" s="94"/>
      <c r="BT115" s="94"/>
      <c r="BU115" s="94"/>
      <c r="BV115" s="94"/>
      <c r="BW115" s="94"/>
      <c r="BX115" s="94"/>
      <c r="BY115" s="94"/>
      <c r="BZ115" s="94"/>
      <c r="CA115" s="94"/>
      <c r="CB115" s="94"/>
      <c r="CC115" s="94"/>
      <c r="CD115" s="94"/>
      <c r="CE115" s="94"/>
      <c r="CF115" s="94"/>
      <c r="CG115" s="94"/>
      <c r="CH115" s="94"/>
      <c r="CI115" s="94"/>
      <c r="CJ115" s="94"/>
      <c r="CK115" s="94"/>
      <c r="CL115" s="94"/>
      <c r="CM115" s="94"/>
      <c r="CN115" s="94"/>
      <c r="CO115" s="94"/>
      <c r="CP115" s="94"/>
      <c r="CQ115" s="94"/>
      <c r="CR115" s="94"/>
      <c r="CS115" s="94"/>
      <c r="CT115" s="94"/>
    </row>
    <row r="116" spans="1:98" ht="12.75" customHeight="1" x14ac:dyDescent="0.2">
      <c r="A116" s="99">
        <v>47</v>
      </c>
      <c r="B116" s="133" t="s">
        <v>108</v>
      </c>
      <c r="C116" s="134"/>
      <c r="D116" s="135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  <c r="R116" s="94"/>
      <c r="S116" s="94"/>
      <c r="T116" s="94"/>
      <c r="U116" s="94"/>
      <c r="V116" s="94"/>
      <c r="W116" s="94"/>
      <c r="X116" s="94"/>
      <c r="Y116" s="94"/>
      <c r="Z116" s="94"/>
      <c r="AA116" s="94"/>
      <c r="AB116" s="94"/>
      <c r="AC116" s="94"/>
      <c r="AD116" s="94"/>
      <c r="AE116" s="94"/>
      <c r="AF116" s="94"/>
      <c r="AG116" s="94"/>
      <c r="AH116" s="94"/>
      <c r="AI116" s="94"/>
      <c r="AJ116" s="94"/>
      <c r="AK116" s="94"/>
      <c r="AL116" s="94"/>
      <c r="AM116" s="94"/>
      <c r="AN116" s="94"/>
      <c r="AO116" s="94"/>
      <c r="AP116" s="94"/>
      <c r="AQ116" s="94"/>
      <c r="AR116" s="94"/>
      <c r="AS116" s="94"/>
      <c r="AT116" s="94"/>
      <c r="AU116" s="94"/>
      <c r="AV116" s="94"/>
      <c r="AW116" s="94"/>
      <c r="AX116" s="94"/>
      <c r="AY116" s="94"/>
      <c r="AZ116" s="94"/>
      <c r="BA116" s="94"/>
      <c r="BB116" s="94"/>
      <c r="BC116" s="94"/>
      <c r="BD116" s="94"/>
      <c r="BE116" s="94"/>
      <c r="BF116" s="94"/>
      <c r="BG116" s="94"/>
      <c r="BH116" s="94"/>
      <c r="BI116" s="94"/>
      <c r="BJ116" s="94"/>
      <c r="BK116" s="94"/>
      <c r="BL116" s="94"/>
      <c r="BM116" s="94"/>
      <c r="BN116" s="94"/>
      <c r="BO116" s="94"/>
      <c r="BP116" s="94"/>
      <c r="BQ116" s="94"/>
      <c r="BR116" s="94"/>
      <c r="BS116" s="94"/>
      <c r="BT116" s="94"/>
      <c r="BU116" s="94"/>
      <c r="BV116" s="94"/>
      <c r="BW116" s="94"/>
      <c r="BX116" s="94"/>
      <c r="BY116" s="94"/>
      <c r="BZ116" s="94"/>
      <c r="CA116" s="94"/>
      <c r="CB116" s="94"/>
      <c r="CC116" s="94"/>
      <c r="CD116" s="94"/>
      <c r="CE116" s="94"/>
      <c r="CF116" s="94"/>
      <c r="CG116" s="94"/>
      <c r="CH116" s="94"/>
      <c r="CI116" s="94"/>
      <c r="CJ116" s="94"/>
      <c r="CK116" s="94"/>
      <c r="CL116" s="94"/>
      <c r="CM116" s="94"/>
      <c r="CN116" s="94"/>
      <c r="CO116" s="94"/>
      <c r="CP116" s="94"/>
      <c r="CQ116" s="94"/>
      <c r="CR116" s="94"/>
      <c r="CS116" s="94"/>
      <c r="CT116" s="94"/>
    </row>
    <row r="117" spans="1:98" ht="12.75" customHeight="1" x14ac:dyDescent="0.2">
      <c r="A117" s="99">
        <v>48</v>
      </c>
      <c r="B117" s="133" t="s">
        <v>109</v>
      </c>
      <c r="C117" s="134"/>
      <c r="D117" s="135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  <c r="R117" s="94"/>
      <c r="S117" s="94"/>
      <c r="T117" s="94"/>
      <c r="U117" s="94"/>
      <c r="V117" s="94"/>
      <c r="W117" s="94"/>
      <c r="X117" s="94"/>
      <c r="Y117" s="94"/>
      <c r="Z117" s="94"/>
      <c r="AA117" s="94"/>
      <c r="AB117" s="94"/>
      <c r="AC117" s="94"/>
      <c r="AD117" s="94"/>
      <c r="AE117" s="94"/>
      <c r="AF117" s="94"/>
      <c r="AG117" s="94"/>
      <c r="AH117" s="94"/>
      <c r="AI117" s="94"/>
      <c r="AJ117" s="94"/>
      <c r="AK117" s="94"/>
      <c r="AL117" s="94"/>
      <c r="AM117" s="94"/>
      <c r="AN117" s="94"/>
      <c r="AO117" s="94"/>
      <c r="AP117" s="94"/>
      <c r="AQ117" s="94"/>
      <c r="AR117" s="94"/>
      <c r="AS117" s="94"/>
      <c r="AT117" s="94"/>
      <c r="AU117" s="94"/>
      <c r="AV117" s="94"/>
      <c r="AW117" s="94"/>
      <c r="AX117" s="94"/>
      <c r="AY117" s="94"/>
      <c r="AZ117" s="94"/>
      <c r="BA117" s="94"/>
      <c r="BB117" s="94"/>
      <c r="BC117" s="94"/>
      <c r="BD117" s="94"/>
      <c r="BE117" s="94"/>
      <c r="BF117" s="94"/>
      <c r="BG117" s="94"/>
      <c r="BH117" s="94"/>
      <c r="BI117" s="94"/>
      <c r="BJ117" s="94"/>
      <c r="BK117" s="94"/>
      <c r="BL117" s="94"/>
      <c r="BM117" s="94"/>
      <c r="BN117" s="94"/>
      <c r="BO117" s="94"/>
      <c r="BP117" s="94"/>
      <c r="BQ117" s="94"/>
      <c r="BR117" s="94"/>
      <c r="BS117" s="94"/>
      <c r="BT117" s="94"/>
      <c r="BU117" s="94"/>
      <c r="BV117" s="94"/>
      <c r="BW117" s="94"/>
      <c r="BX117" s="94"/>
      <c r="BY117" s="94"/>
      <c r="BZ117" s="94"/>
      <c r="CA117" s="94"/>
      <c r="CB117" s="94"/>
      <c r="CC117" s="94"/>
      <c r="CD117" s="94"/>
      <c r="CE117" s="94"/>
      <c r="CF117" s="94"/>
      <c r="CG117" s="94"/>
      <c r="CH117" s="94"/>
      <c r="CI117" s="94"/>
      <c r="CJ117" s="94"/>
      <c r="CK117" s="94"/>
      <c r="CL117" s="94"/>
      <c r="CM117" s="94"/>
      <c r="CN117" s="94"/>
      <c r="CO117" s="94"/>
      <c r="CP117" s="94"/>
      <c r="CQ117" s="94"/>
      <c r="CR117" s="94"/>
      <c r="CS117" s="94"/>
      <c r="CT117" s="94"/>
    </row>
    <row r="118" spans="1:98" ht="12.75" customHeight="1" x14ac:dyDescent="0.2">
      <c r="A118" s="99">
        <v>49</v>
      </c>
      <c r="B118" s="136" t="s">
        <v>130</v>
      </c>
      <c r="C118" s="137"/>
      <c r="D118" s="138"/>
      <c r="E118" s="94">
        <f>E79+E80+E81+E82+E83+E84+E86+E87+E88+E93+E94+E95+E112+E114+E115+E116+E117</f>
        <v>0</v>
      </c>
      <c r="F118" s="94">
        <f t="shared" ref="F118:BQ118" si="30">F79+F80+F81+F82+F83+F84+F86+F87+F88+F93+F94+F95+F112+F114+F115+F116+F117</f>
        <v>0</v>
      </c>
      <c r="G118" s="94">
        <f t="shared" si="30"/>
        <v>0</v>
      </c>
      <c r="H118" s="94">
        <f t="shared" si="30"/>
        <v>0</v>
      </c>
      <c r="I118" s="94">
        <f t="shared" si="30"/>
        <v>0</v>
      </c>
      <c r="J118" s="94">
        <f t="shared" si="30"/>
        <v>0</v>
      </c>
      <c r="K118" s="94">
        <f t="shared" si="30"/>
        <v>0</v>
      </c>
      <c r="L118" s="94">
        <f t="shared" si="30"/>
        <v>0</v>
      </c>
      <c r="M118" s="94">
        <f t="shared" si="30"/>
        <v>0</v>
      </c>
      <c r="N118" s="94">
        <f t="shared" si="30"/>
        <v>0</v>
      </c>
      <c r="O118" s="94">
        <f t="shared" si="30"/>
        <v>0</v>
      </c>
      <c r="P118" s="94">
        <f t="shared" si="30"/>
        <v>0</v>
      </c>
      <c r="Q118" s="94">
        <f t="shared" si="30"/>
        <v>0</v>
      </c>
      <c r="R118" s="94">
        <f t="shared" si="30"/>
        <v>0</v>
      </c>
      <c r="S118" s="94">
        <f t="shared" si="30"/>
        <v>0</v>
      </c>
      <c r="T118" s="94">
        <f t="shared" si="30"/>
        <v>0</v>
      </c>
      <c r="U118" s="94">
        <f t="shared" si="30"/>
        <v>0</v>
      </c>
      <c r="V118" s="94">
        <f t="shared" si="30"/>
        <v>0</v>
      </c>
      <c r="W118" s="94">
        <f t="shared" si="30"/>
        <v>0</v>
      </c>
      <c r="X118" s="94">
        <f t="shared" si="30"/>
        <v>0</v>
      </c>
      <c r="Y118" s="94">
        <f t="shared" si="30"/>
        <v>0</v>
      </c>
      <c r="Z118" s="94">
        <f t="shared" si="30"/>
        <v>0</v>
      </c>
      <c r="AA118" s="94">
        <f t="shared" si="30"/>
        <v>0</v>
      </c>
      <c r="AB118" s="94">
        <f t="shared" si="30"/>
        <v>0</v>
      </c>
      <c r="AC118" s="94">
        <f t="shared" si="30"/>
        <v>0</v>
      </c>
      <c r="AD118" s="94">
        <f t="shared" si="30"/>
        <v>0</v>
      </c>
      <c r="AE118" s="94">
        <f t="shared" si="30"/>
        <v>0</v>
      </c>
      <c r="AF118" s="94">
        <f t="shared" si="30"/>
        <v>0</v>
      </c>
      <c r="AG118" s="94">
        <f t="shared" si="30"/>
        <v>0</v>
      </c>
      <c r="AH118" s="94">
        <f t="shared" si="30"/>
        <v>0</v>
      </c>
      <c r="AI118" s="94">
        <f t="shared" si="30"/>
        <v>0</v>
      </c>
      <c r="AJ118" s="94">
        <f t="shared" si="30"/>
        <v>0</v>
      </c>
      <c r="AK118" s="94">
        <f t="shared" si="30"/>
        <v>0</v>
      </c>
      <c r="AL118" s="94">
        <f t="shared" si="30"/>
        <v>0</v>
      </c>
      <c r="AM118" s="94">
        <f t="shared" si="30"/>
        <v>0</v>
      </c>
      <c r="AN118" s="94">
        <f t="shared" si="30"/>
        <v>0</v>
      </c>
      <c r="AO118" s="94">
        <f t="shared" si="30"/>
        <v>0</v>
      </c>
      <c r="AP118" s="94">
        <f t="shared" si="30"/>
        <v>0</v>
      </c>
      <c r="AQ118" s="94">
        <f t="shared" si="30"/>
        <v>0</v>
      </c>
      <c r="AR118" s="94">
        <f t="shared" si="30"/>
        <v>0</v>
      </c>
      <c r="AS118" s="94">
        <f t="shared" si="30"/>
        <v>0</v>
      </c>
      <c r="AT118" s="94">
        <f t="shared" si="30"/>
        <v>0</v>
      </c>
      <c r="AU118" s="94">
        <f t="shared" si="30"/>
        <v>0</v>
      </c>
      <c r="AV118" s="94">
        <f t="shared" si="30"/>
        <v>0</v>
      </c>
      <c r="AW118" s="94">
        <f t="shared" si="30"/>
        <v>0</v>
      </c>
      <c r="AX118" s="94">
        <f t="shared" si="30"/>
        <v>0</v>
      </c>
      <c r="AY118" s="94">
        <f t="shared" si="30"/>
        <v>0</v>
      </c>
      <c r="AZ118" s="94">
        <f t="shared" si="30"/>
        <v>0</v>
      </c>
      <c r="BA118" s="94">
        <f t="shared" si="30"/>
        <v>0</v>
      </c>
      <c r="BB118" s="94">
        <f t="shared" si="30"/>
        <v>0</v>
      </c>
      <c r="BC118" s="94">
        <f t="shared" si="30"/>
        <v>0</v>
      </c>
      <c r="BD118" s="94">
        <f t="shared" si="30"/>
        <v>0</v>
      </c>
      <c r="BE118" s="94">
        <f t="shared" si="30"/>
        <v>0</v>
      </c>
      <c r="BF118" s="94">
        <f t="shared" si="30"/>
        <v>0</v>
      </c>
      <c r="BG118" s="94">
        <f t="shared" si="30"/>
        <v>0</v>
      </c>
      <c r="BH118" s="94">
        <f t="shared" si="30"/>
        <v>0</v>
      </c>
      <c r="BI118" s="94">
        <f t="shared" si="30"/>
        <v>0</v>
      </c>
      <c r="BJ118" s="94">
        <f t="shared" si="30"/>
        <v>0</v>
      </c>
      <c r="BK118" s="94">
        <f t="shared" si="30"/>
        <v>0</v>
      </c>
      <c r="BL118" s="94">
        <f t="shared" si="30"/>
        <v>0</v>
      </c>
      <c r="BM118" s="94">
        <f t="shared" si="30"/>
        <v>0</v>
      </c>
      <c r="BN118" s="94">
        <f t="shared" si="30"/>
        <v>0</v>
      </c>
      <c r="BO118" s="94">
        <f t="shared" si="30"/>
        <v>0</v>
      </c>
      <c r="BP118" s="94">
        <f t="shared" si="30"/>
        <v>0</v>
      </c>
      <c r="BQ118" s="94">
        <f t="shared" si="30"/>
        <v>0</v>
      </c>
      <c r="BR118" s="94">
        <f t="shared" ref="BR118:CT118" si="31">BR79+BR80+BR81+BR82+BR83+BR84+BR86+BR87+BR88+BR93+BR94+BR95+BR112+BR114+BR115+BR116+BR117</f>
        <v>0</v>
      </c>
      <c r="BS118" s="94">
        <f t="shared" si="31"/>
        <v>0</v>
      </c>
      <c r="BT118" s="94">
        <f t="shared" si="31"/>
        <v>0</v>
      </c>
      <c r="BU118" s="94">
        <f t="shared" si="31"/>
        <v>0</v>
      </c>
      <c r="BV118" s="94">
        <f t="shared" si="31"/>
        <v>0</v>
      </c>
      <c r="BW118" s="94">
        <f t="shared" si="31"/>
        <v>0</v>
      </c>
      <c r="BX118" s="94">
        <f t="shared" si="31"/>
        <v>0</v>
      </c>
      <c r="BY118" s="94">
        <f t="shared" si="31"/>
        <v>0</v>
      </c>
      <c r="BZ118" s="94">
        <f t="shared" si="31"/>
        <v>0</v>
      </c>
      <c r="CA118" s="94">
        <f t="shared" si="31"/>
        <v>0</v>
      </c>
      <c r="CB118" s="94">
        <f t="shared" si="31"/>
        <v>0</v>
      </c>
      <c r="CC118" s="94">
        <f t="shared" si="31"/>
        <v>0</v>
      </c>
      <c r="CD118" s="94">
        <f t="shared" si="31"/>
        <v>0</v>
      </c>
      <c r="CE118" s="94">
        <f t="shared" si="31"/>
        <v>0</v>
      </c>
      <c r="CF118" s="94">
        <f t="shared" si="31"/>
        <v>0</v>
      </c>
      <c r="CG118" s="94">
        <f t="shared" si="31"/>
        <v>0</v>
      </c>
      <c r="CH118" s="94">
        <f t="shared" si="31"/>
        <v>0</v>
      </c>
      <c r="CI118" s="94">
        <f t="shared" si="31"/>
        <v>0</v>
      </c>
      <c r="CJ118" s="94">
        <f t="shared" si="31"/>
        <v>0</v>
      </c>
      <c r="CK118" s="94">
        <f t="shared" si="31"/>
        <v>0</v>
      </c>
      <c r="CL118" s="94">
        <f t="shared" si="31"/>
        <v>0</v>
      </c>
      <c r="CM118" s="94">
        <f t="shared" si="31"/>
        <v>0</v>
      </c>
      <c r="CN118" s="94">
        <f t="shared" si="31"/>
        <v>0</v>
      </c>
      <c r="CO118" s="94">
        <f t="shared" si="31"/>
        <v>0</v>
      </c>
      <c r="CP118" s="94">
        <f t="shared" si="31"/>
        <v>0</v>
      </c>
      <c r="CQ118" s="94">
        <f t="shared" si="31"/>
        <v>0</v>
      </c>
      <c r="CR118" s="94">
        <f t="shared" si="31"/>
        <v>0</v>
      </c>
      <c r="CS118" s="94">
        <f t="shared" si="31"/>
        <v>0</v>
      </c>
      <c r="CT118" s="94">
        <f t="shared" si="31"/>
        <v>0</v>
      </c>
    </row>
    <row r="119" spans="1:98" ht="12.75" customHeight="1" x14ac:dyDescent="0.2">
      <c r="A119" s="99">
        <v>50</v>
      </c>
      <c r="B119" s="136" t="s">
        <v>84</v>
      </c>
      <c r="C119" s="137"/>
      <c r="D119" s="138"/>
      <c r="E119" s="94">
        <f>E92</f>
        <v>0</v>
      </c>
      <c r="F119" s="94">
        <f t="shared" ref="F119:BQ119" si="32">F92</f>
        <v>0</v>
      </c>
      <c r="G119" s="94">
        <f t="shared" si="32"/>
        <v>0</v>
      </c>
      <c r="H119" s="94">
        <f t="shared" si="32"/>
        <v>0</v>
      </c>
      <c r="I119" s="94">
        <f t="shared" si="32"/>
        <v>0</v>
      </c>
      <c r="J119" s="94">
        <f t="shared" si="32"/>
        <v>0</v>
      </c>
      <c r="K119" s="94">
        <f t="shared" si="32"/>
        <v>0</v>
      </c>
      <c r="L119" s="94">
        <f t="shared" si="32"/>
        <v>0</v>
      </c>
      <c r="M119" s="94">
        <f t="shared" si="32"/>
        <v>0</v>
      </c>
      <c r="N119" s="94">
        <f t="shared" si="32"/>
        <v>0</v>
      </c>
      <c r="O119" s="94">
        <f t="shared" si="32"/>
        <v>0</v>
      </c>
      <c r="P119" s="94">
        <f t="shared" si="32"/>
        <v>0</v>
      </c>
      <c r="Q119" s="94">
        <f t="shared" si="32"/>
        <v>0</v>
      </c>
      <c r="R119" s="94">
        <f t="shared" si="32"/>
        <v>0</v>
      </c>
      <c r="S119" s="94">
        <f t="shared" si="32"/>
        <v>0</v>
      </c>
      <c r="T119" s="94">
        <f t="shared" si="32"/>
        <v>0</v>
      </c>
      <c r="U119" s="94">
        <f t="shared" si="32"/>
        <v>0</v>
      </c>
      <c r="V119" s="94">
        <f t="shared" si="32"/>
        <v>0</v>
      </c>
      <c r="W119" s="94">
        <f t="shared" si="32"/>
        <v>0</v>
      </c>
      <c r="X119" s="94">
        <f t="shared" si="32"/>
        <v>0</v>
      </c>
      <c r="Y119" s="94">
        <f t="shared" si="32"/>
        <v>0</v>
      </c>
      <c r="Z119" s="94">
        <f t="shared" si="32"/>
        <v>0</v>
      </c>
      <c r="AA119" s="94">
        <f t="shared" si="32"/>
        <v>0</v>
      </c>
      <c r="AB119" s="94">
        <f t="shared" si="32"/>
        <v>0</v>
      </c>
      <c r="AC119" s="94">
        <f t="shared" si="32"/>
        <v>0</v>
      </c>
      <c r="AD119" s="94">
        <f t="shared" si="32"/>
        <v>0</v>
      </c>
      <c r="AE119" s="94">
        <f t="shared" si="32"/>
        <v>0</v>
      </c>
      <c r="AF119" s="94">
        <f t="shared" si="32"/>
        <v>0</v>
      </c>
      <c r="AG119" s="94">
        <f t="shared" si="32"/>
        <v>0</v>
      </c>
      <c r="AH119" s="94">
        <f t="shared" si="32"/>
        <v>0</v>
      </c>
      <c r="AI119" s="94">
        <f t="shared" si="32"/>
        <v>0</v>
      </c>
      <c r="AJ119" s="94">
        <f t="shared" si="32"/>
        <v>0</v>
      </c>
      <c r="AK119" s="94">
        <f t="shared" si="32"/>
        <v>0</v>
      </c>
      <c r="AL119" s="94">
        <f t="shared" si="32"/>
        <v>0</v>
      </c>
      <c r="AM119" s="94">
        <f t="shared" si="32"/>
        <v>0</v>
      </c>
      <c r="AN119" s="94">
        <f t="shared" si="32"/>
        <v>0</v>
      </c>
      <c r="AO119" s="94">
        <f t="shared" si="32"/>
        <v>0</v>
      </c>
      <c r="AP119" s="94">
        <f t="shared" si="32"/>
        <v>0</v>
      </c>
      <c r="AQ119" s="94">
        <f t="shared" si="32"/>
        <v>0</v>
      </c>
      <c r="AR119" s="94">
        <f t="shared" si="32"/>
        <v>0</v>
      </c>
      <c r="AS119" s="94">
        <f t="shared" si="32"/>
        <v>0</v>
      </c>
      <c r="AT119" s="94">
        <f t="shared" si="32"/>
        <v>0</v>
      </c>
      <c r="AU119" s="94">
        <f t="shared" si="32"/>
        <v>0</v>
      </c>
      <c r="AV119" s="94">
        <f t="shared" si="32"/>
        <v>0</v>
      </c>
      <c r="AW119" s="94">
        <f t="shared" si="32"/>
        <v>0</v>
      </c>
      <c r="AX119" s="94">
        <f t="shared" si="32"/>
        <v>0</v>
      </c>
      <c r="AY119" s="94">
        <f t="shared" si="32"/>
        <v>0</v>
      </c>
      <c r="AZ119" s="94">
        <f t="shared" si="32"/>
        <v>0</v>
      </c>
      <c r="BA119" s="94">
        <f t="shared" si="32"/>
        <v>0</v>
      </c>
      <c r="BB119" s="94">
        <f t="shared" si="32"/>
        <v>0</v>
      </c>
      <c r="BC119" s="94">
        <f t="shared" si="32"/>
        <v>0</v>
      </c>
      <c r="BD119" s="94">
        <f t="shared" si="32"/>
        <v>0</v>
      </c>
      <c r="BE119" s="94">
        <f t="shared" si="32"/>
        <v>0</v>
      </c>
      <c r="BF119" s="94">
        <f t="shared" si="32"/>
        <v>0</v>
      </c>
      <c r="BG119" s="94">
        <f t="shared" si="32"/>
        <v>0</v>
      </c>
      <c r="BH119" s="94">
        <f t="shared" si="32"/>
        <v>0</v>
      </c>
      <c r="BI119" s="94">
        <f t="shared" si="32"/>
        <v>0</v>
      </c>
      <c r="BJ119" s="94">
        <f t="shared" si="32"/>
        <v>0</v>
      </c>
      <c r="BK119" s="94">
        <f t="shared" si="32"/>
        <v>0</v>
      </c>
      <c r="BL119" s="94">
        <f t="shared" si="32"/>
        <v>0</v>
      </c>
      <c r="BM119" s="94">
        <f t="shared" si="32"/>
        <v>0</v>
      </c>
      <c r="BN119" s="94">
        <f t="shared" si="32"/>
        <v>0</v>
      </c>
      <c r="BO119" s="94">
        <f t="shared" si="32"/>
        <v>0</v>
      </c>
      <c r="BP119" s="94">
        <f t="shared" si="32"/>
        <v>0</v>
      </c>
      <c r="BQ119" s="94">
        <f t="shared" si="32"/>
        <v>0</v>
      </c>
      <c r="BR119" s="94">
        <f t="shared" ref="BR119:CT119" si="33">BR92</f>
        <v>0</v>
      </c>
      <c r="BS119" s="94">
        <f t="shared" si="33"/>
        <v>0</v>
      </c>
      <c r="BT119" s="94">
        <f t="shared" si="33"/>
        <v>0</v>
      </c>
      <c r="BU119" s="94">
        <f t="shared" si="33"/>
        <v>0</v>
      </c>
      <c r="BV119" s="94">
        <f t="shared" si="33"/>
        <v>0</v>
      </c>
      <c r="BW119" s="94">
        <f t="shared" si="33"/>
        <v>0</v>
      </c>
      <c r="BX119" s="94">
        <f t="shared" si="33"/>
        <v>0</v>
      </c>
      <c r="BY119" s="94">
        <f t="shared" si="33"/>
        <v>0</v>
      </c>
      <c r="BZ119" s="94">
        <f t="shared" si="33"/>
        <v>0</v>
      </c>
      <c r="CA119" s="94">
        <f t="shared" si="33"/>
        <v>0</v>
      </c>
      <c r="CB119" s="94">
        <f t="shared" si="33"/>
        <v>0</v>
      </c>
      <c r="CC119" s="94">
        <f t="shared" si="33"/>
        <v>0</v>
      </c>
      <c r="CD119" s="94">
        <f t="shared" si="33"/>
        <v>0</v>
      </c>
      <c r="CE119" s="94">
        <f t="shared" si="33"/>
        <v>0</v>
      </c>
      <c r="CF119" s="94">
        <f t="shared" si="33"/>
        <v>0</v>
      </c>
      <c r="CG119" s="94">
        <f t="shared" si="33"/>
        <v>0</v>
      </c>
      <c r="CH119" s="94">
        <f t="shared" si="33"/>
        <v>0</v>
      </c>
      <c r="CI119" s="94">
        <f t="shared" si="33"/>
        <v>0</v>
      </c>
      <c r="CJ119" s="94">
        <f t="shared" si="33"/>
        <v>0</v>
      </c>
      <c r="CK119" s="94">
        <f t="shared" si="33"/>
        <v>0</v>
      </c>
      <c r="CL119" s="94">
        <f t="shared" si="33"/>
        <v>0</v>
      </c>
      <c r="CM119" s="94">
        <f t="shared" si="33"/>
        <v>0</v>
      </c>
      <c r="CN119" s="94">
        <f t="shared" si="33"/>
        <v>0</v>
      </c>
      <c r="CO119" s="94">
        <f t="shared" si="33"/>
        <v>0</v>
      </c>
      <c r="CP119" s="94">
        <f t="shared" si="33"/>
        <v>0</v>
      </c>
      <c r="CQ119" s="94">
        <f t="shared" si="33"/>
        <v>0</v>
      </c>
      <c r="CR119" s="94">
        <f t="shared" si="33"/>
        <v>0</v>
      </c>
      <c r="CS119" s="94">
        <f t="shared" si="33"/>
        <v>0</v>
      </c>
      <c r="CT119" s="94">
        <f t="shared" si="33"/>
        <v>0</v>
      </c>
    </row>
    <row r="120" spans="1:98" ht="12.75" customHeight="1" x14ac:dyDescent="0.2">
      <c r="A120" s="99">
        <v>51</v>
      </c>
      <c r="B120" s="136" t="s">
        <v>89</v>
      </c>
      <c r="C120" s="137"/>
      <c r="D120" s="138"/>
      <c r="E120" s="94">
        <f>E97+E98+E99+E100+E101</f>
        <v>0</v>
      </c>
      <c r="F120" s="94">
        <f t="shared" ref="F120:BQ120" si="34">F97+F98+F99+F100+F101</f>
        <v>0</v>
      </c>
      <c r="G120" s="94">
        <f t="shared" si="34"/>
        <v>0</v>
      </c>
      <c r="H120" s="94">
        <f t="shared" si="34"/>
        <v>0</v>
      </c>
      <c r="I120" s="94">
        <f t="shared" si="34"/>
        <v>0</v>
      </c>
      <c r="J120" s="94">
        <f t="shared" si="34"/>
        <v>0</v>
      </c>
      <c r="K120" s="94">
        <f t="shared" si="34"/>
        <v>0</v>
      </c>
      <c r="L120" s="94">
        <f t="shared" si="34"/>
        <v>0</v>
      </c>
      <c r="M120" s="94">
        <f t="shared" si="34"/>
        <v>0</v>
      </c>
      <c r="N120" s="94">
        <f t="shared" si="34"/>
        <v>0</v>
      </c>
      <c r="O120" s="94">
        <f t="shared" si="34"/>
        <v>0</v>
      </c>
      <c r="P120" s="94">
        <f t="shared" si="34"/>
        <v>0</v>
      </c>
      <c r="Q120" s="94">
        <f t="shared" si="34"/>
        <v>0</v>
      </c>
      <c r="R120" s="94">
        <f t="shared" si="34"/>
        <v>0</v>
      </c>
      <c r="S120" s="94">
        <f t="shared" si="34"/>
        <v>0</v>
      </c>
      <c r="T120" s="94">
        <f t="shared" si="34"/>
        <v>0</v>
      </c>
      <c r="U120" s="94">
        <f t="shared" si="34"/>
        <v>0</v>
      </c>
      <c r="V120" s="94">
        <f t="shared" si="34"/>
        <v>0</v>
      </c>
      <c r="W120" s="94">
        <f t="shared" si="34"/>
        <v>0</v>
      </c>
      <c r="X120" s="94">
        <f t="shared" si="34"/>
        <v>0</v>
      </c>
      <c r="Y120" s="94">
        <f t="shared" si="34"/>
        <v>0</v>
      </c>
      <c r="Z120" s="94">
        <f t="shared" si="34"/>
        <v>0</v>
      </c>
      <c r="AA120" s="94">
        <f t="shared" si="34"/>
        <v>0</v>
      </c>
      <c r="AB120" s="94">
        <f t="shared" si="34"/>
        <v>0</v>
      </c>
      <c r="AC120" s="94">
        <f t="shared" si="34"/>
        <v>0</v>
      </c>
      <c r="AD120" s="94">
        <f t="shared" si="34"/>
        <v>0</v>
      </c>
      <c r="AE120" s="94">
        <f t="shared" si="34"/>
        <v>0</v>
      </c>
      <c r="AF120" s="94">
        <f t="shared" si="34"/>
        <v>0</v>
      </c>
      <c r="AG120" s="94">
        <f t="shared" si="34"/>
        <v>0</v>
      </c>
      <c r="AH120" s="94">
        <f t="shared" si="34"/>
        <v>0</v>
      </c>
      <c r="AI120" s="94">
        <f t="shared" si="34"/>
        <v>0</v>
      </c>
      <c r="AJ120" s="94">
        <f t="shared" si="34"/>
        <v>0</v>
      </c>
      <c r="AK120" s="94">
        <f t="shared" si="34"/>
        <v>0</v>
      </c>
      <c r="AL120" s="94">
        <f t="shared" si="34"/>
        <v>0</v>
      </c>
      <c r="AM120" s="94">
        <f t="shared" si="34"/>
        <v>0</v>
      </c>
      <c r="AN120" s="94">
        <f t="shared" si="34"/>
        <v>0</v>
      </c>
      <c r="AO120" s="94">
        <f t="shared" si="34"/>
        <v>0</v>
      </c>
      <c r="AP120" s="94">
        <f t="shared" si="34"/>
        <v>0</v>
      </c>
      <c r="AQ120" s="94">
        <f t="shared" si="34"/>
        <v>0</v>
      </c>
      <c r="AR120" s="94">
        <f t="shared" si="34"/>
        <v>0</v>
      </c>
      <c r="AS120" s="94">
        <f t="shared" si="34"/>
        <v>0</v>
      </c>
      <c r="AT120" s="94">
        <f t="shared" si="34"/>
        <v>0</v>
      </c>
      <c r="AU120" s="94">
        <f t="shared" si="34"/>
        <v>0</v>
      </c>
      <c r="AV120" s="94">
        <f t="shared" si="34"/>
        <v>0</v>
      </c>
      <c r="AW120" s="94">
        <f t="shared" si="34"/>
        <v>0</v>
      </c>
      <c r="AX120" s="94">
        <f t="shared" si="34"/>
        <v>0</v>
      </c>
      <c r="AY120" s="94">
        <f t="shared" si="34"/>
        <v>0</v>
      </c>
      <c r="AZ120" s="94">
        <f t="shared" si="34"/>
        <v>0</v>
      </c>
      <c r="BA120" s="94">
        <f t="shared" si="34"/>
        <v>0</v>
      </c>
      <c r="BB120" s="94">
        <f t="shared" si="34"/>
        <v>0</v>
      </c>
      <c r="BC120" s="94">
        <f t="shared" si="34"/>
        <v>0</v>
      </c>
      <c r="BD120" s="94">
        <f t="shared" si="34"/>
        <v>0</v>
      </c>
      <c r="BE120" s="94">
        <f t="shared" si="34"/>
        <v>0</v>
      </c>
      <c r="BF120" s="94">
        <f t="shared" si="34"/>
        <v>0</v>
      </c>
      <c r="BG120" s="94">
        <f t="shared" si="34"/>
        <v>0</v>
      </c>
      <c r="BH120" s="94">
        <f t="shared" si="34"/>
        <v>0</v>
      </c>
      <c r="BI120" s="94">
        <f t="shared" si="34"/>
        <v>0</v>
      </c>
      <c r="BJ120" s="94">
        <f t="shared" si="34"/>
        <v>0</v>
      </c>
      <c r="BK120" s="94">
        <f t="shared" si="34"/>
        <v>0</v>
      </c>
      <c r="BL120" s="94">
        <f t="shared" si="34"/>
        <v>0</v>
      </c>
      <c r="BM120" s="94">
        <f t="shared" si="34"/>
        <v>0</v>
      </c>
      <c r="BN120" s="94">
        <f t="shared" si="34"/>
        <v>0</v>
      </c>
      <c r="BO120" s="94">
        <f t="shared" si="34"/>
        <v>0</v>
      </c>
      <c r="BP120" s="94">
        <f t="shared" si="34"/>
        <v>0</v>
      </c>
      <c r="BQ120" s="94">
        <f t="shared" si="34"/>
        <v>0</v>
      </c>
      <c r="BR120" s="94">
        <f t="shared" ref="BR120:CT120" si="35">BR97+BR98+BR99+BR100+BR101</f>
        <v>0</v>
      </c>
      <c r="BS120" s="94">
        <f t="shared" si="35"/>
        <v>0</v>
      </c>
      <c r="BT120" s="94">
        <f t="shared" si="35"/>
        <v>0</v>
      </c>
      <c r="BU120" s="94">
        <f t="shared" si="35"/>
        <v>0</v>
      </c>
      <c r="BV120" s="94">
        <f t="shared" si="35"/>
        <v>0</v>
      </c>
      <c r="BW120" s="94">
        <f t="shared" si="35"/>
        <v>0</v>
      </c>
      <c r="BX120" s="94">
        <f t="shared" si="35"/>
        <v>0</v>
      </c>
      <c r="BY120" s="94">
        <f t="shared" si="35"/>
        <v>0</v>
      </c>
      <c r="BZ120" s="94">
        <f t="shared" si="35"/>
        <v>0</v>
      </c>
      <c r="CA120" s="94">
        <f t="shared" si="35"/>
        <v>0</v>
      </c>
      <c r="CB120" s="94">
        <f t="shared" si="35"/>
        <v>0</v>
      </c>
      <c r="CC120" s="94">
        <f t="shared" si="35"/>
        <v>0</v>
      </c>
      <c r="CD120" s="94">
        <f t="shared" si="35"/>
        <v>0</v>
      </c>
      <c r="CE120" s="94">
        <f t="shared" si="35"/>
        <v>0</v>
      </c>
      <c r="CF120" s="94">
        <f t="shared" si="35"/>
        <v>0</v>
      </c>
      <c r="CG120" s="94">
        <f t="shared" si="35"/>
        <v>0</v>
      </c>
      <c r="CH120" s="94">
        <f t="shared" si="35"/>
        <v>0</v>
      </c>
      <c r="CI120" s="94">
        <f t="shared" si="35"/>
        <v>0</v>
      </c>
      <c r="CJ120" s="94">
        <f t="shared" si="35"/>
        <v>0</v>
      </c>
      <c r="CK120" s="94">
        <f t="shared" si="35"/>
        <v>0</v>
      </c>
      <c r="CL120" s="94">
        <f t="shared" si="35"/>
        <v>0</v>
      </c>
      <c r="CM120" s="94">
        <f t="shared" si="35"/>
        <v>0</v>
      </c>
      <c r="CN120" s="94">
        <f t="shared" si="35"/>
        <v>0</v>
      </c>
      <c r="CO120" s="94">
        <f t="shared" si="35"/>
        <v>0</v>
      </c>
      <c r="CP120" s="94">
        <f t="shared" si="35"/>
        <v>0</v>
      </c>
      <c r="CQ120" s="94">
        <f t="shared" si="35"/>
        <v>0</v>
      </c>
      <c r="CR120" s="94">
        <f t="shared" si="35"/>
        <v>0</v>
      </c>
      <c r="CS120" s="94">
        <f t="shared" si="35"/>
        <v>0</v>
      </c>
      <c r="CT120" s="94">
        <f t="shared" si="35"/>
        <v>0</v>
      </c>
    </row>
    <row r="121" spans="1:98" ht="12.75" customHeight="1" x14ac:dyDescent="0.2">
      <c r="A121" s="99">
        <v>52</v>
      </c>
      <c r="B121" s="136" t="s">
        <v>94</v>
      </c>
      <c r="C121" s="137"/>
      <c r="D121" s="138"/>
      <c r="E121" s="94">
        <f>E85+E89+E90+E91+E102+E103+E104+E105+E106+E111</f>
        <v>0</v>
      </c>
      <c r="F121" s="94">
        <f t="shared" ref="F121:BQ121" si="36">F85+F89+F90+F91+F102+F103+F104+F105+F106+F111</f>
        <v>0</v>
      </c>
      <c r="G121" s="94">
        <f t="shared" si="36"/>
        <v>0</v>
      </c>
      <c r="H121" s="94">
        <f t="shared" si="36"/>
        <v>0</v>
      </c>
      <c r="I121" s="94">
        <f t="shared" si="36"/>
        <v>0</v>
      </c>
      <c r="J121" s="94">
        <f t="shared" si="36"/>
        <v>0</v>
      </c>
      <c r="K121" s="94">
        <f t="shared" si="36"/>
        <v>0</v>
      </c>
      <c r="L121" s="94">
        <f t="shared" si="36"/>
        <v>0</v>
      </c>
      <c r="M121" s="94">
        <f t="shared" si="36"/>
        <v>0</v>
      </c>
      <c r="N121" s="94">
        <f t="shared" si="36"/>
        <v>0</v>
      </c>
      <c r="O121" s="94">
        <f t="shared" si="36"/>
        <v>0</v>
      </c>
      <c r="P121" s="94">
        <f t="shared" si="36"/>
        <v>0</v>
      </c>
      <c r="Q121" s="94">
        <f t="shared" si="36"/>
        <v>0</v>
      </c>
      <c r="R121" s="94">
        <f t="shared" si="36"/>
        <v>0</v>
      </c>
      <c r="S121" s="94">
        <f t="shared" si="36"/>
        <v>0</v>
      </c>
      <c r="T121" s="94">
        <f t="shared" si="36"/>
        <v>0</v>
      </c>
      <c r="U121" s="94">
        <f t="shared" si="36"/>
        <v>0</v>
      </c>
      <c r="V121" s="94">
        <f t="shared" si="36"/>
        <v>0</v>
      </c>
      <c r="W121" s="94">
        <f t="shared" si="36"/>
        <v>0</v>
      </c>
      <c r="X121" s="94">
        <f t="shared" si="36"/>
        <v>0</v>
      </c>
      <c r="Y121" s="94">
        <f t="shared" si="36"/>
        <v>0</v>
      </c>
      <c r="Z121" s="94">
        <f t="shared" si="36"/>
        <v>0</v>
      </c>
      <c r="AA121" s="94">
        <f t="shared" si="36"/>
        <v>0</v>
      </c>
      <c r="AB121" s="94">
        <f t="shared" si="36"/>
        <v>0</v>
      </c>
      <c r="AC121" s="94">
        <f t="shared" si="36"/>
        <v>0</v>
      </c>
      <c r="AD121" s="94">
        <f t="shared" si="36"/>
        <v>0</v>
      </c>
      <c r="AE121" s="94">
        <f t="shared" si="36"/>
        <v>0</v>
      </c>
      <c r="AF121" s="94">
        <f t="shared" si="36"/>
        <v>0</v>
      </c>
      <c r="AG121" s="94">
        <f t="shared" si="36"/>
        <v>0</v>
      </c>
      <c r="AH121" s="94">
        <f t="shared" si="36"/>
        <v>0</v>
      </c>
      <c r="AI121" s="94">
        <f t="shared" si="36"/>
        <v>0</v>
      </c>
      <c r="AJ121" s="94">
        <f t="shared" si="36"/>
        <v>0</v>
      </c>
      <c r="AK121" s="94">
        <f t="shared" si="36"/>
        <v>0</v>
      </c>
      <c r="AL121" s="94">
        <f t="shared" si="36"/>
        <v>0</v>
      </c>
      <c r="AM121" s="94">
        <f t="shared" si="36"/>
        <v>0</v>
      </c>
      <c r="AN121" s="94">
        <f t="shared" si="36"/>
        <v>0</v>
      </c>
      <c r="AO121" s="94">
        <f t="shared" si="36"/>
        <v>0</v>
      </c>
      <c r="AP121" s="94">
        <f t="shared" si="36"/>
        <v>0</v>
      </c>
      <c r="AQ121" s="94">
        <f t="shared" si="36"/>
        <v>0</v>
      </c>
      <c r="AR121" s="94">
        <f t="shared" si="36"/>
        <v>0</v>
      </c>
      <c r="AS121" s="94">
        <f t="shared" si="36"/>
        <v>0</v>
      </c>
      <c r="AT121" s="94">
        <f t="shared" si="36"/>
        <v>0</v>
      </c>
      <c r="AU121" s="94">
        <f t="shared" si="36"/>
        <v>0</v>
      </c>
      <c r="AV121" s="94">
        <f t="shared" si="36"/>
        <v>0</v>
      </c>
      <c r="AW121" s="94">
        <f t="shared" si="36"/>
        <v>0</v>
      </c>
      <c r="AX121" s="94">
        <f t="shared" si="36"/>
        <v>0</v>
      </c>
      <c r="AY121" s="94">
        <f t="shared" si="36"/>
        <v>0</v>
      </c>
      <c r="AZ121" s="94">
        <f t="shared" si="36"/>
        <v>0</v>
      </c>
      <c r="BA121" s="94">
        <f t="shared" si="36"/>
        <v>0</v>
      </c>
      <c r="BB121" s="94">
        <f t="shared" si="36"/>
        <v>0</v>
      </c>
      <c r="BC121" s="94">
        <f t="shared" si="36"/>
        <v>0</v>
      </c>
      <c r="BD121" s="94">
        <f t="shared" si="36"/>
        <v>0</v>
      </c>
      <c r="BE121" s="94">
        <f t="shared" si="36"/>
        <v>0</v>
      </c>
      <c r="BF121" s="94">
        <f t="shared" si="36"/>
        <v>0</v>
      </c>
      <c r="BG121" s="94">
        <f t="shared" si="36"/>
        <v>0</v>
      </c>
      <c r="BH121" s="94">
        <f t="shared" si="36"/>
        <v>0</v>
      </c>
      <c r="BI121" s="94">
        <f t="shared" si="36"/>
        <v>0</v>
      </c>
      <c r="BJ121" s="94">
        <f t="shared" si="36"/>
        <v>0</v>
      </c>
      <c r="BK121" s="94">
        <f t="shared" si="36"/>
        <v>0</v>
      </c>
      <c r="BL121" s="94">
        <f t="shared" si="36"/>
        <v>0</v>
      </c>
      <c r="BM121" s="94">
        <f t="shared" si="36"/>
        <v>0</v>
      </c>
      <c r="BN121" s="94">
        <f t="shared" si="36"/>
        <v>0</v>
      </c>
      <c r="BO121" s="94">
        <f t="shared" si="36"/>
        <v>0</v>
      </c>
      <c r="BP121" s="94">
        <f t="shared" si="36"/>
        <v>0</v>
      </c>
      <c r="BQ121" s="94">
        <f t="shared" si="36"/>
        <v>0</v>
      </c>
      <c r="BR121" s="94">
        <f t="shared" ref="BR121:CT121" si="37">BR85+BR89+BR90+BR91+BR102+BR103+BR104+BR105+BR106+BR111</f>
        <v>0</v>
      </c>
      <c r="BS121" s="94">
        <f t="shared" si="37"/>
        <v>0</v>
      </c>
      <c r="BT121" s="94">
        <f t="shared" si="37"/>
        <v>0</v>
      </c>
      <c r="BU121" s="94">
        <f t="shared" si="37"/>
        <v>0</v>
      </c>
      <c r="BV121" s="94">
        <f t="shared" si="37"/>
        <v>0</v>
      </c>
      <c r="BW121" s="94">
        <f t="shared" si="37"/>
        <v>0</v>
      </c>
      <c r="BX121" s="94">
        <f t="shared" si="37"/>
        <v>0</v>
      </c>
      <c r="BY121" s="94">
        <f t="shared" si="37"/>
        <v>0</v>
      </c>
      <c r="BZ121" s="94">
        <f t="shared" si="37"/>
        <v>0</v>
      </c>
      <c r="CA121" s="94">
        <f t="shared" si="37"/>
        <v>0</v>
      </c>
      <c r="CB121" s="94">
        <f t="shared" si="37"/>
        <v>0</v>
      </c>
      <c r="CC121" s="94">
        <f t="shared" si="37"/>
        <v>0</v>
      </c>
      <c r="CD121" s="94">
        <f t="shared" si="37"/>
        <v>0</v>
      </c>
      <c r="CE121" s="94">
        <f t="shared" si="37"/>
        <v>0</v>
      </c>
      <c r="CF121" s="94">
        <f t="shared" si="37"/>
        <v>0</v>
      </c>
      <c r="CG121" s="94">
        <f t="shared" si="37"/>
        <v>0</v>
      </c>
      <c r="CH121" s="94">
        <f t="shared" si="37"/>
        <v>0</v>
      </c>
      <c r="CI121" s="94">
        <f t="shared" si="37"/>
        <v>0</v>
      </c>
      <c r="CJ121" s="94">
        <f t="shared" si="37"/>
        <v>0</v>
      </c>
      <c r="CK121" s="94">
        <f t="shared" si="37"/>
        <v>0</v>
      </c>
      <c r="CL121" s="94">
        <f t="shared" si="37"/>
        <v>0</v>
      </c>
      <c r="CM121" s="94">
        <f t="shared" si="37"/>
        <v>0</v>
      </c>
      <c r="CN121" s="94">
        <f t="shared" si="37"/>
        <v>0</v>
      </c>
      <c r="CO121" s="94">
        <f t="shared" si="37"/>
        <v>0</v>
      </c>
      <c r="CP121" s="94">
        <f t="shared" si="37"/>
        <v>0</v>
      </c>
      <c r="CQ121" s="94">
        <f t="shared" si="37"/>
        <v>0</v>
      </c>
      <c r="CR121" s="94">
        <f t="shared" si="37"/>
        <v>0</v>
      </c>
      <c r="CS121" s="94">
        <f t="shared" si="37"/>
        <v>0</v>
      </c>
      <c r="CT121" s="94">
        <f t="shared" si="37"/>
        <v>0</v>
      </c>
    </row>
    <row r="122" spans="1:98" ht="12.75" customHeight="1" x14ac:dyDescent="0.2">
      <c r="A122" s="99">
        <v>53</v>
      </c>
      <c r="B122" s="136" t="s">
        <v>131</v>
      </c>
      <c r="C122" s="137"/>
      <c r="D122" s="138"/>
      <c r="E122" s="94">
        <f>E107+E108+E109</f>
        <v>0</v>
      </c>
      <c r="F122" s="94">
        <f t="shared" ref="F122:BQ122" si="38">F107+F108+F109</f>
        <v>0</v>
      </c>
      <c r="G122" s="94">
        <f t="shared" si="38"/>
        <v>0</v>
      </c>
      <c r="H122" s="94">
        <f t="shared" si="38"/>
        <v>0</v>
      </c>
      <c r="I122" s="94">
        <f t="shared" si="38"/>
        <v>0</v>
      </c>
      <c r="J122" s="94">
        <f t="shared" si="38"/>
        <v>0</v>
      </c>
      <c r="K122" s="94">
        <f t="shared" si="38"/>
        <v>0</v>
      </c>
      <c r="L122" s="94">
        <f t="shared" si="38"/>
        <v>0</v>
      </c>
      <c r="M122" s="94">
        <f t="shared" si="38"/>
        <v>0</v>
      </c>
      <c r="N122" s="94">
        <f t="shared" si="38"/>
        <v>0</v>
      </c>
      <c r="O122" s="94">
        <f t="shared" si="38"/>
        <v>0</v>
      </c>
      <c r="P122" s="94">
        <f t="shared" si="38"/>
        <v>0</v>
      </c>
      <c r="Q122" s="94">
        <f t="shared" si="38"/>
        <v>0</v>
      </c>
      <c r="R122" s="94">
        <f t="shared" si="38"/>
        <v>0</v>
      </c>
      <c r="S122" s="94">
        <f t="shared" si="38"/>
        <v>0</v>
      </c>
      <c r="T122" s="94">
        <f t="shared" si="38"/>
        <v>0</v>
      </c>
      <c r="U122" s="94">
        <f t="shared" si="38"/>
        <v>0</v>
      </c>
      <c r="V122" s="94">
        <f t="shared" si="38"/>
        <v>0</v>
      </c>
      <c r="W122" s="94">
        <f t="shared" si="38"/>
        <v>0</v>
      </c>
      <c r="X122" s="94">
        <f t="shared" si="38"/>
        <v>0</v>
      </c>
      <c r="Y122" s="94">
        <f t="shared" si="38"/>
        <v>0</v>
      </c>
      <c r="Z122" s="94">
        <f t="shared" si="38"/>
        <v>0</v>
      </c>
      <c r="AA122" s="94">
        <f t="shared" si="38"/>
        <v>0</v>
      </c>
      <c r="AB122" s="94">
        <f t="shared" si="38"/>
        <v>0</v>
      </c>
      <c r="AC122" s="94">
        <f t="shared" si="38"/>
        <v>0</v>
      </c>
      <c r="AD122" s="94">
        <f t="shared" si="38"/>
        <v>0</v>
      </c>
      <c r="AE122" s="94">
        <f t="shared" si="38"/>
        <v>0</v>
      </c>
      <c r="AF122" s="94">
        <f t="shared" si="38"/>
        <v>0</v>
      </c>
      <c r="AG122" s="94">
        <f t="shared" si="38"/>
        <v>0</v>
      </c>
      <c r="AH122" s="94">
        <f t="shared" si="38"/>
        <v>0</v>
      </c>
      <c r="AI122" s="94">
        <f t="shared" si="38"/>
        <v>0</v>
      </c>
      <c r="AJ122" s="94">
        <f t="shared" si="38"/>
        <v>0</v>
      </c>
      <c r="AK122" s="94">
        <f t="shared" si="38"/>
        <v>0</v>
      </c>
      <c r="AL122" s="94">
        <f t="shared" si="38"/>
        <v>0</v>
      </c>
      <c r="AM122" s="94">
        <f t="shared" si="38"/>
        <v>0</v>
      </c>
      <c r="AN122" s="94">
        <f t="shared" si="38"/>
        <v>0</v>
      </c>
      <c r="AO122" s="94">
        <f t="shared" si="38"/>
        <v>0</v>
      </c>
      <c r="AP122" s="94">
        <f t="shared" si="38"/>
        <v>0</v>
      </c>
      <c r="AQ122" s="94">
        <f t="shared" si="38"/>
        <v>0</v>
      </c>
      <c r="AR122" s="94">
        <f t="shared" si="38"/>
        <v>0</v>
      </c>
      <c r="AS122" s="94">
        <f t="shared" si="38"/>
        <v>0</v>
      </c>
      <c r="AT122" s="94">
        <f t="shared" si="38"/>
        <v>0</v>
      </c>
      <c r="AU122" s="94">
        <f t="shared" si="38"/>
        <v>0</v>
      </c>
      <c r="AV122" s="94">
        <f t="shared" si="38"/>
        <v>0</v>
      </c>
      <c r="AW122" s="94">
        <f t="shared" si="38"/>
        <v>0</v>
      </c>
      <c r="AX122" s="94">
        <f t="shared" si="38"/>
        <v>0</v>
      </c>
      <c r="AY122" s="94">
        <f t="shared" si="38"/>
        <v>0</v>
      </c>
      <c r="AZ122" s="94">
        <f t="shared" si="38"/>
        <v>0</v>
      </c>
      <c r="BA122" s="94">
        <f t="shared" si="38"/>
        <v>0</v>
      </c>
      <c r="BB122" s="94">
        <f t="shared" si="38"/>
        <v>0</v>
      </c>
      <c r="BC122" s="94">
        <f t="shared" si="38"/>
        <v>0</v>
      </c>
      <c r="BD122" s="94">
        <f t="shared" si="38"/>
        <v>0</v>
      </c>
      <c r="BE122" s="94">
        <f t="shared" si="38"/>
        <v>0</v>
      </c>
      <c r="BF122" s="94">
        <f t="shared" si="38"/>
        <v>0</v>
      </c>
      <c r="BG122" s="94">
        <f t="shared" si="38"/>
        <v>0</v>
      </c>
      <c r="BH122" s="94">
        <f t="shared" si="38"/>
        <v>0</v>
      </c>
      <c r="BI122" s="94">
        <f t="shared" si="38"/>
        <v>0</v>
      </c>
      <c r="BJ122" s="94">
        <f t="shared" si="38"/>
        <v>0</v>
      </c>
      <c r="BK122" s="94">
        <f t="shared" si="38"/>
        <v>0</v>
      </c>
      <c r="BL122" s="94">
        <f t="shared" si="38"/>
        <v>0</v>
      </c>
      <c r="BM122" s="94">
        <f t="shared" si="38"/>
        <v>0</v>
      </c>
      <c r="BN122" s="94">
        <f t="shared" si="38"/>
        <v>0</v>
      </c>
      <c r="BO122" s="94">
        <f t="shared" si="38"/>
        <v>0</v>
      </c>
      <c r="BP122" s="94">
        <f t="shared" si="38"/>
        <v>0</v>
      </c>
      <c r="BQ122" s="94">
        <f t="shared" si="38"/>
        <v>0</v>
      </c>
      <c r="BR122" s="94">
        <f t="shared" ref="BR122:CT122" si="39">BR107+BR108+BR109</f>
        <v>0</v>
      </c>
      <c r="BS122" s="94">
        <f t="shared" si="39"/>
        <v>0</v>
      </c>
      <c r="BT122" s="94">
        <f t="shared" si="39"/>
        <v>0</v>
      </c>
      <c r="BU122" s="94">
        <f t="shared" si="39"/>
        <v>0</v>
      </c>
      <c r="BV122" s="94">
        <f t="shared" si="39"/>
        <v>0</v>
      </c>
      <c r="BW122" s="94">
        <f t="shared" si="39"/>
        <v>0</v>
      </c>
      <c r="BX122" s="94">
        <f t="shared" si="39"/>
        <v>0</v>
      </c>
      <c r="BY122" s="94">
        <f t="shared" si="39"/>
        <v>0</v>
      </c>
      <c r="BZ122" s="94">
        <f t="shared" si="39"/>
        <v>0</v>
      </c>
      <c r="CA122" s="94">
        <f t="shared" si="39"/>
        <v>0</v>
      </c>
      <c r="CB122" s="94">
        <f t="shared" si="39"/>
        <v>0</v>
      </c>
      <c r="CC122" s="94">
        <f t="shared" si="39"/>
        <v>0</v>
      </c>
      <c r="CD122" s="94">
        <f t="shared" si="39"/>
        <v>0</v>
      </c>
      <c r="CE122" s="94">
        <f t="shared" si="39"/>
        <v>0</v>
      </c>
      <c r="CF122" s="94">
        <f t="shared" si="39"/>
        <v>0</v>
      </c>
      <c r="CG122" s="94">
        <f t="shared" si="39"/>
        <v>0</v>
      </c>
      <c r="CH122" s="94">
        <f t="shared" si="39"/>
        <v>0</v>
      </c>
      <c r="CI122" s="94">
        <f t="shared" si="39"/>
        <v>0</v>
      </c>
      <c r="CJ122" s="94">
        <f t="shared" si="39"/>
        <v>0</v>
      </c>
      <c r="CK122" s="94">
        <f t="shared" si="39"/>
        <v>0</v>
      </c>
      <c r="CL122" s="94">
        <f t="shared" si="39"/>
        <v>0</v>
      </c>
      <c r="CM122" s="94">
        <f t="shared" si="39"/>
        <v>0</v>
      </c>
      <c r="CN122" s="94">
        <f t="shared" si="39"/>
        <v>0</v>
      </c>
      <c r="CO122" s="94">
        <f t="shared" si="39"/>
        <v>0</v>
      </c>
      <c r="CP122" s="94">
        <f t="shared" si="39"/>
        <v>0</v>
      </c>
      <c r="CQ122" s="94">
        <f t="shared" si="39"/>
        <v>0</v>
      </c>
      <c r="CR122" s="94">
        <f t="shared" si="39"/>
        <v>0</v>
      </c>
      <c r="CS122" s="94">
        <f t="shared" si="39"/>
        <v>0</v>
      </c>
      <c r="CT122" s="94">
        <f t="shared" si="39"/>
        <v>0</v>
      </c>
    </row>
    <row r="123" spans="1:98" ht="12.75" customHeight="1" x14ac:dyDescent="0.2">
      <c r="A123" s="99">
        <v>54</v>
      </c>
      <c r="B123" s="136" t="s">
        <v>102</v>
      </c>
      <c r="C123" s="137"/>
      <c r="D123" s="138"/>
      <c r="E123" s="94">
        <f>E110+E113</f>
        <v>0</v>
      </c>
      <c r="F123" s="94">
        <f t="shared" ref="F123:BQ123" si="40">F110+F113</f>
        <v>0</v>
      </c>
      <c r="G123" s="94">
        <f t="shared" si="40"/>
        <v>0</v>
      </c>
      <c r="H123" s="94">
        <f t="shared" si="40"/>
        <v>0</v>
      </c>
      <c r="I123" s="94">
        <f t="shared" si="40"/>
        <v>0</v>
      </c>
      <c r="J123" s="94">
        <f t="shared" si="40"/>
        <v>0</v>
      </c>
      <c r="K123" s="94">
        <f t="shared" si="40"/>
        <v>0</v>
      </c>
      <c r="L123" s="94">
        <f t="shared" si="40"/>
        <v>0</v>
      </c>
      <c r="M123" s="94">
        <f t="shared" si="40"/>
        <v>0</v>
      </c>
      <c r="N123" s="94">
        <f t="shared" si="40"/>
        <v>0</v>
      </c>
      <c r="O123" s="94">
        <f t="shared" si="40"/>
        <v>0</v>
      </c>
      <c r="P123" s="94">
        <f t="shared" si="40"/>
        <v>0</v>
      </c>
      <c r="Q123" s="94">
        <f t="shared" si="40"/>
        <v>0</v>
      </c>
      <c r="R123" s="94">
        <f t="shared" si="40"/>
        <v>0</v>
      </c>
      <c r="S123" s="94">
        <f t="shared" si="40"/>
        <v>0</v>
      </c>
      <c r="T123" s="94">
        <f t="shared" si="40"/>
        <v>0</v>
      </c>
      <c r="U123" s="94">
        <f t="shared" si="40"/>
        <v>0</v>
      </c>
      <c r="V123" s="94">
        <f t="shared" si="40"/>
        <v>0</v>
      </c>
      <c r="W123" s="94">
        <f t="shared" si="40"/>
        <v>0</v>
      </c>
      <c r="X123" s="94">
        <f t="shared" si="40"/>
        <v>0</v>
      </c>
      <c r="Y123" s="94">
        <f t="shared" si="40"/>
        <v>0</v>
      </c>
      <c r="Z123" s="94">
        <f t="shared" si="40"/>
        <v>0</v>
      </c>
      <c r="AA123" s="94">
        <f t="shared" si="40"/>
        <v>0</v>
      </c>
      <c r="AB123" s="94">
        <f t="shared" si="40"/>
        <v>0</v>
      </c>
      <c r="AC123" s="94">
        <f t="shared" si="40"/>
        <v>0</v>
      </c>
      <c r="AD123" s="94">
        <f t="shared" si="40"/>
        <v>0</v>
      </c>
      <c r="AE123" s="94">
        <f t="shared" si="40"/>
        <v>0</v>
      </c>
      <c r="AF123" s="94">
        <f t="shared" si="40"/>
        <v>0</v>
      </c>
      <c r="AG123" s="94">
        <f t="shared" si="40"/>
        <v>0</v>
      </c>
      <c r="AH123" s="94">
        <f t="shared" si="40"/>
        <v>0</v>
      </c>
      <c r="AI123" s="94">
        <f t="shared" si="40"/>
        <v>0</v>
      </c>
      <c r="AJ123" s="94">
        <f t="shared" si="40"/>
        <v>0</v>
      </c>
      <c r="AK123" s="94">
        <f t="shared" si="40"/>
        <v>0</v>
      </c>
      <c r="AL123" s="94">
        <f t="shared" si="40"/>
        <v>0</v>
      </c>
      <c r="AM123" s="94">
        <f t="shared" si="40"/>
        <v>0</v>
      </c>
      <c r="AN123" s="94">
        <f t="shared" si="40"/>
        <v>0</v>
      </c>
      <c r="AO123" s="94">
        <f t="shared" si="40"/>
        <v>0</v>
      </c>
      <c r="AP123" s="94">
        <f t="shared" si="40"/>
        <v>0</v>
      </c>
      <c r="AQ123" s="94">
        <f t="shared" si="40"/>
        <v>0</v>
      </c>
      <c r="AR123" s="94">
        <f t="shared" si="40"/>
        <v>0</v>
      </c>
      <c r="AS123" s="94">
        <f t="shared" si="40"/>
        <v>0</v>
      </c>
      <c r="AT123" s="94">
        <f t="shared" si="40"/>
        <v>0</v>
      </c>
      <c r="AU123" s="94">
        <f t="shared" si="40"/>
        <v>0</v>
      </c>
      <c r="AV123" s="94">
        <f t="shared" si="40"/>
        <v>0</v>
      </c>
      <c r="AW123" s="94">
        <f t="shared" si="40"/>
        <v>0</v>
      </c>
      <c r="AX123" s="94">
        <f t="shared" si="40"/>
        <v>0</v>
      </c>
      <c r="AY123" s="94">
        <f t="shared" si="40"/>
        <v>0</v>
      </c>
      <c r="AZ123" s="94">
        <f t="shared" si="40"/>
        <v>0</v>
      </c>
      <c r="BA123" s="94">
        <f t="shared" si="40"/>
        <v>0</v>
      </c>
      <c r="BB123" s="94">
        <f t="shared" si="40"/>
        <v>0</v>
      </c>
      <c r="BC123" s="94">
        <f t="shared" si="40"/>
        <v>0</v>
      </c>
      <c r="BD123" s="94">
        <f t="shared" si="40"/>
        <v>0</v>
      </c>
      <c r="BE123" s="94">
        <f t="shared" si="40"/>
        <v>0</v>
      </c>
      <c r="BF123" s="94">
        <f t="shared" si="40"/>
        <v>0</v>
      </c>
      <c r="BG123" s="94">
        <f t="shared" si="40"/>
        <v>0</v>
      </c>
      <c r="BH123" s="94">
        <f t="shared" si="40"/>
        <v>0</v>
      </c>
      <c r="BI123" s="94">
        <f t="shared" si="40"/>
        <v>0</v>
      </c>
      <c r="BJ123" s="94">
        <f t="shared" si="40"/>
        <v>0</v>
      </c>
      <c r="BK123" s="94">
        <f t="shared" si="40"/>
        <v>0</v>
      </c>
      <c r="BL123" s="94">
        <f t="shared" si="40"/>
        <v>0</v>
      </c>
      <c r="BM123" s="94">
        <f t="shared" si="40"/>
        <v>0</v>
      </c>
      <c r="BN123" s="94">
        <f t="shared" si="40"/>
        <v>0</v>
      </c>
      <c r="BO123" s="94">
        <f t="shared" si="40"/>
        <v>0</v>
      </c>
      <c r="BP123" s="94">
        <f t="shared" si="40"/>
        <v>0</v>
      </c>
      <c r="BQ123" s="94">
        <f t="shared" si="40"/>
        <v>0</v>
      </c>
      <c r="BR123" s="94">
        <f t="shared" ref="BR123:CT123" si="41">BR110+BR113</f>
        <v>0</v>
      </c>
      <c r="BS123" s="94">
        <f t="shared" si="41"/>
        <v>0</v>
      </c>
      <c r="BT123" s="94">
        <f t="shared" si="41"/>
        <v>0</v>
      </c>
      <c r="BU123" s="94">
        <f t="shared" si="41"/>
        <v>0</v>
      </c>
      <c r="BV123" s="94">
        <f t="shared" si="41"/>
        <v>0</v>
      </c>
      <c r="BW123" s="94">
        <f t="shared" si="41"/>
        <v>0</v>
      </c>
      <c r="BX123" s="94">
        <f t="shared" si="41"/>
        <v>0</v>
      </c>
      <c r="BY123" s="94">
        <f t="shared" si="41"/>
        <v>0</v>
      </c>
      <c r="BZ123" s="94">
        <f t="shared" si="41"/>
        <v>0</v>
      </c>
      <c r="CA123" s="94">
        <f t="shared" si="41"/>
        <v>0</v>
      </c>
      <c r="CB123" s="94">
        <f t="shared" si="41"/>
        <v>0</v>
      </c>
      <c r="CC123" s="94">
        <f t="shared" si="41"/>
        <v>0</v>
      </c>
      <c r="CD123" s="94">
        <f t="shared" si="41"/>
        <v>0</v>
      </c>
      <c r="CE123" s="94">
        <f t="shared" si="41"/>
        <v>0</v>
      </c>
      <c r="CF123" s="94">
        <f t="shared" si="41"/>
        <v>0</v>
      </c>
      <c r="CG123" s="94">
        <f t="shared" si="41"/>
        <v>0</v>
      </c>
      <c r="CH123" s="94">
        <f t="shared" si="41"/>
        <v>0</v>
      </c>
      <c r="CI123" s="94">
        <f t="shared" si="41"/>
        <v>0</v>
      </c>
      <c r="CJ123" s="94">
        <f t="shared" si="41"/>
        <v>0</v>
      </c>
      <c r="CK123" s="94">
        <f t="shared" si="41"/>
        <v>0</v>
      </c>
      <c r="CL123" s="94">
        <f t="shared" si="41"/>
        <v>0</v>
      </c>
      <c r="CM123" s="94">
        <f t="shared" si="41"/>
        <v>0</v>
      </c>
      <c r="CN123" s="94">
        <f t="shared" si="41"/>
        <v>0</v>
      </c>
      <c r="CO123" s="94">
        <f t="shared" si="41"/>
        <v>0</v>
      </c>
      <c r="CP123" s="94">
        <f t="shared" si="41"/>
        <v>0</v>
      </c>
      <c r="CQ123" s="94">
        <f t="shared" si="41"/>
        <v>0</v>
      </c>
      <c r="CR123" s="94">
        <f t="shared" si="41"/>
        <v>0</v>
      </c>
      <c r="CS123" s="94">
        <f t="shared" si="41"/>
        <v>0</v>
      </c>
      <c r="CT123" s="94">
        <f t="shared" si="41"/>
        <v>0</v>
      </c>
    </row>
    <row r="124" spans="1:98" ht="12.75" customHeight="1" x14ac:dyDescent="0.2">
      <c r="A124" s="99">
        <v>55</v>
      </c>
      <c r="B124" s="136" t="s">
        <v>88</v>
      </c>
      <c r="C124" s="137"/>
      <c r="D124" s="138"/>
      <c r="E124" s="94">
        <f>E96</f>
        <v>0</v>
      </c>
      <c r="F124" s="94">
        <f t="shared" ref="F124:BQ124" si="42">F96</f>
        <v>0</v>
      </c>
      <c r="G124" s="94">
        <f t="shared" si="42"/>
        <v>0</v>
      </c>
      <c r="H124" s="94">
        <f t="shared" si="42"/>
        <v>0</v>
      </c>
      <c r="I124" s="94">
        <f t="shared" si="42"/>
        <v>0</v>
      </c>
      <c r="J124" s="94">
        <f t="shared" si="42"/>
        <v>0</v>
      </c>
      <c r="K124" s="94">
        <f t="shared" si="42"/>
        <v>0</v>
      </c>
      <c r="L124" s="94">
        <f t="shared" si="42"/>
        <v>0</v>
      </c>
      <c r="M124" s="94">
        <f t="shared" si="42"/>
        <v>0</v>
      </c>
      <c r="N124" s="94">
        <f t="shared" si="42"/>
        <v>0</v>
      </c>
      <c r="O124" s="94">
        <f t="shared" si="42"/>
        <v>0</v>
      </c>
      <c r="P124" s="94">
        <f t="shared" si="42"/>
        <v>0</v>
      </c>
      <c r="Q124" s="94">
        <f t="shared" si="42"/>
        <v>0</v>
      </c>
      <c r="R124" s="94">
        <f t="shared" si="42"/>
        <v>0</v>
      </c>
      <c r="S124" s="94">
        <f t="shared" si="42"/>
        <v>0</v>
      </c>
      <c r="T124" s="94">
        <f t="shared" si="42"/>
        <v>0</v>
      </c>
      <c r="U124" s="94">
        <f t="shared" si="42"/>
        <v>0</v>
      </c>
      <c r="V124" s="94">
        <f t="shared" si="42"/>
        <v>0</v>
      </c>
      <c r="W124" s="94">
        <f t="shared" si="42"/>
        <v>0</v>
      </c>
      <c r="X124" s="94">
        <f t="shared" si="42"/>
        <v>0</v>
      </c>
      <c r="Y124" s="94">
        <f t="shared" si="42"/>
        <v>0</v>
      </c>
      <c r="Z124" s="94">
        <f t="shared" si="42"/>
        <v>0</v>
      </c>
      <c r="AA124" s="94">
        <f t="shared" si="42"/>
        <v>0</v>
      </c>
      <c r="AB124" s="94">
        <f t="shared" si="42"/>
        <v>0</v>
      </c>
      <c r="AC124" s="94">
        <f t="shared" si="42"/>
        <v>0</v>
      </c>
      <c r="AD124" s="94">
        <f t="shared" si="42"/>
        <v>0</v>
      </c>
      <c r="AE124" s="94">
        <f t="shared" si="42"/>
        <v>0</v>
      </c>
      <c r="AF124" s="94">
        <f t="shared" si="42"/>
        <v>0</v>
      </c>
      <c r="AG124" s="94">
        <f t="shared" si="42"/>
        <v>0</v>
      </c>
      <c r="AH124" s="94">
        <f t="shared" si="42"/>
        <v>0</v>
      </c>
      <c r="AI124" s="94">
        <f t="shared" si="42"/>
        <v>0</v>
      </c>
      <c r="AJ124" s="94">
        <f t="shared" si="42"/>
        <v>0</v>
      </c>
      <c r="AK124" s="94">
        <f t="shared" si="42"/>
        <v>0</v>
      </c>
      <c r="AL124" s="94">
        <f t="shared" si="42"/>
        <v>0</v>
      </c>
      <c r="AM124" s="94">
        <f t="shared" si="42"/>
        <v>0</v>
      </c>
      <c r="AN124" s="94">
        <f t="shared" si="42"/>
        <v>0</v>
      </c>
      <c r="AO124" s="94">
        <f t="shared" si="42"/>
        <v>0</v>
      </c>
      <c r="AP124" s="94">
        <f t="shared" si="42"/>
        <v>0</v>
      </c>
      <c r="AQ124" s="94">
        <f t="shared" si="42"/>
        <v>0</v>
      </c>
      <c r="AR124" s="94">
        <f t="shared" si="42"/>
        <v>0</v>
      </c>
      <c r="AS124" s="94">
        <f t="shared" si="42"/>
        <v>0</v>
      </c>
      <c r="AT124" s="94">
        <f t="shared" si="42"/>
        <v>0</v>
      </c>
      <c r="AU124" s="94">
        <f t="shared" si="42"/>
        <v>0</v>
      </c>
      <c r="AV124" s="94">
        <f t="shared" si="42"/>
        <v>0</v>
      </c>
      <c r="AW124" s="94">
        <f t="shared" si="42"/>
        <v>0</v>
      </c>
      <c r="AX124" s="94">
        <f t="shared" si="42"/>
        <v>0</v>
      </c>
      <c r="AY124" s="94">
        <f t="shared" si="42"/>
        <v>0</v>
      </c>
      <c r="AZ124" s="94">
        <f t="shared" si="42"/>
        <v>0</v>
      </c>
      <c r="BA124" s="94">
        <f t="shared" si="42"/>
        <v>0</v>
      </c>
      <c r="BB124" s="94">
        <f t="shared" si="42"/>
        <v>0</v>
      </c>
      <c r="BC124" s="94">
        <f t="shared" si="42"/>
        <v>0</v>
      </c>
      <c r="BD124" s="94">
        <f t="shared" si="42"/>
        <v>0</v>
      </c>
      <c r="BE124" s="94">
        <f t="shared" si="42"/>
        <v>0</v>
      </c>
      <c r="BF124" s="94">
        <f t="shared" si="42"/>
        <v>0</v>
      </c>
      <c r="BG124" s="94">
        <f t="shared" si="42"/>
        <v>0</v>
      </c>
      <c r="BH124" s="94">
        <f t="shared" si="42"/>
        <v>0</v>
      </c>
      <c r="BI124" s="94">
        <f t="shared" si="42"/>
        <v>0</v>
      </c>
      <c r="BJ124" s="94">
        <f t="shared" si="42"/>
        <v>0</v>
      </c>
      <c r="BK124" s="94">
        <f t="shared" si="42"/>
        <v>0</v>
      </c>
      <c r="BL124" s="94">
        <f t="shared" si="42"/>
        <v>0</v>
      </c>
      <c r="BM124" s="94">
        <f t="shared" si="42"/>
        <v>0</v>
      </c>
      <c r="BN124" s="94">
        <f t="shared" si="42"/>
        <v>0</v>
      </c>
      <c r="BO124" s="94">
        <f t="shared" si="42"/>
        <v>0</v>
      </c>
      <c r="BP124" s="94">
        <f t="shared" si="42"/>
        <v>0</v>
      </c>
      <c r="BQ124" s="94">
        <f t="shared" si="42"/>
        <v>0</v>
      </c>
      <c r="BR124" s="94">
        <f t="shared" ref="BR124:CT124" si="43">BR96</f>
        <v>0</v>
      </c>
      <c r="BS124" s="94">
        <f t="shared" si="43"/>
        <v>0</v>
      </c>
      <c r="BT124" s="94">
        <f t="shared" si="43"/>
        <v>0</v>
      </c>
      <c r="BU124" s="94">
        <f t="shared" si="43"/>
        <v>0</v>
      </c>
      <c r="BV124" s="94">
        <f t="shared" si="43"/>
        <v>0</v>
      </c>
      <c r="BW124" s="94">
        <f t="shared" si="43"/>
        <v>0</v>
      </c>
      <c r="BX124" s="94">
        <f t="shared" si="43"/>
        <v>0</v>
      </c>
      <c r="BY124" s="94">
        <f t="shared" si="43"/>
        <v>0</v>
      </c>
      <c r="BZ124" s="94">
        <f t="shared" si="43"/>
        <v>0</v>
      </c>
      <c r="CA124" s="94">
        <f t="shared" si="43"/>
        <v>0</v>
      </c>
      <c r="CB124" s="94">
        <f t="shared" si="43"/>
        <v>0</v>
      </c>
      <c r="CC124" s="94">
        <f t="shared" si="43"/>
        <v>0</v>
      </c>
      <c r="CD124" s="94">
        <f t="shared" si="43"/>
        <v>0</v>
      </c>
      <c r="CE124" s="94">
        <f t="shared" si="43"/>
        <v>0</v>
      </c>
      <c r="CF124" s="94">
        <f t="shared" si="43"/>
        <v>0</v>
      </c>
      <c r="CG124" s="94">
        <f t="shared" si="43"/>
        <v>0</v>
      </c>
      <c r="CH124" s="94">
        <f t="shared" si="43"/>
        <v>0</v>
      </c>
      <c r="CI124" s="94">
        <f t="shared" si="43"/>
        <v>0</v>
      </c>
      <c r="CJ124" s="94">
        <f t="shared" si="43"/>
        <v>0</v>
      </c>
      <c r="CK124" s="94">
        <f t="shared" si="43"/>
        <v>0</v>
      </c>
      <c r="CL124" s="94">
        <f t="shared" si="43"/>
        <v>0</v>
      </c>
      <c r="CM124" s="94">
        <f t="shared" si="43"/>
        <v>0</v>
      </c>
      <c r="CN124" s="94">
        <f t="shared" si="43"/>
        <v>0</v>
      </c>
      <c r="CO124" s="94">
        <f t="shared" si="43"/>
        <v>0</v>
      </c>
      <c r="CP124" s="94">
        <f t="shared" si="43"/>
        <v>0</v>
      </c>
      <c r="CQ124" s="94">
        <f t="shared" si="43"/>
        <v>0</v>
      </c>
      <c r="CR124" s="94">
        <f t="shared" si="43"/>
        <v>0</v>
      </c>
      <c r="CS124" s="94">
        <f t="shared" si="43"/>
        <v>0</v>
      </c>
      <c r="CT124" s="94">
        <f t="shared" si="43"/>
        <v>0</v>
      </c>
    </row>
    <row r="125" spans="1:98" ht="12.75" customHeight="1" x14ac:dyDescent="0.2">
      <c r="A125" s="99"/>
      <c r="B125" s="133"/>
      <c r="C125" s="134"/>
      <c r="D125" s="135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  <c r="T125" s="94"/>
      <c r="U125" s="94"/>
      <c r="V125" s="94"/>
      <c r="W125" s="94"/>
      <c r="X125" s="94"/>
      <c r="Y125" s="94"/>
      <c r="Z125" s="94"/>
      <c r="AA125" s="94"/>
      <c r="AB125" s="94"/>
      <c r="AC125" s="94"/>
      <c r="AD125" s="94"/>
      <c r="AE125" s="94"/>
      <c r="AF125" s="94"/>
      <c r="AG125" s="94"/>
      <c r="AH125" s="94"/>
      <c r="AI125" s="94"/>
      <c r="AJ125" s="94"/>
      <c r="AK125" s="94"/>
      <c r="AL125" s="94"/>
      <c r="AM125" s="94"/>
      <c r="AN125" s="94"/>
      <c r="AO125" s="94"/>
      <c r="AP125" s="94"/>
      <c r="AQ125" s="94"/>
      <c r="AR125" s="94"/>
      <c r="AS125" s="94"/>
      <c r="AT125" s="94"/>
      <c r="AU125" s="94"/>
      <c r="AV125" s="94"/>
      <c r="AW125" s="94"/>
      <c r="AX125" s="94"/>
      <c r="AY125" s="94"/>
      <c r="AZ125" s="94"/>
      <c r="BA125" s="94"/>
      <c r="BB125" s="94"/>
      <c r="BC125" s="94"/>
      <c r="BD125" s="94"/>
      <c r="BE125" s="94"/>
      <c r="BF125" s="94"/>
      <c r="BG125" s="94"/>
      <c r="BH125" s="94"/>
      <c r="BI125" s="94"/>
      <c r="BJ125" s="94"/>
      <c r="BK125" s="94"/>
      <c r="BL125" s="94"/>
      <c r="BM125" s="94"/>
      <c r="BN125" s="94"/>
      <c r="BO125" s="94"/>
      <c r="BP125" s="94"/>
      <c r="BQ125" s="94"/>
      <c r="BR125" s="94"/>
      <c r="BS125" s="94"/>
      <c r="BT125" s="94"/>
      <c r="BU125" s="94"/>
      <c r="BV125" s="94"/>
      <c r="BW125" s="94"/>
      <c r="BX125" s="94"/>
      <c r="BY125" s="94"/>
      <c r="BZ125" s="94"/>
      <c r="CA125" s="94"/>
      <c r="CB125" s="94"/>
      <c r="CC125" s="94"/>
      <c r="CD125" s="94"/>
      <c r="CE125" s="94"/>
      <c r="CF125" s="94"/>
      <c r="CG125" s="94"/>
      <c r="CH125" s="94"/>
      <c r="CI125" s="94"/>
      <c r="CJ125" s="94"/>
      <c r="CK125" s="94"/>
      <c r="CL125" s="94"/>
      <c r="CM125" s="94"/>
      <c r="CN125" s="94"/>
      <c r="CO125" s="94"/>
      <c r="CP125" s="94"/>
      <c r="CQ125" s="94"/>
      <c r="CR125" s="94"/>
      <c r="CS125" s="94"/>
      <c r="CT125" s="94"/>
    </row>
  </sheetData>
  <mergeCells count="128">
    <mergeCell ref="B4:J4"/>
    <mergeCell ref="B45:C45"/>
    <mergeCell ref="B46:C46"/>
    <mergeCell ref="B47:C47"/>
    <mergeCell ref="CO68:CO69"/>
    <mergeCell ref="M68:N68"/>
    <mergeCell ref="V68:W68"/>
    <mergeCell ref="CG68:CG69"/>
    <mergeCell ref="CH68:CH69"/>
    <mergeCell ref="CI68:CI69"/>
    <mergeCell ref="CJ68:CJ69"/>
    <mergeCell ref="CK68:CK69"/>
    <mergeCell ref="CL68:CL69"/>
    <mergeCell ref="CN68:CN69"/>
    <mergeCell ref="CM68:CM69"/>
    <mergeCell ref="BW68:BX68"/>
    <mergeCell ref="CA68:CB68"/>
    <mergeCell ref="CC68:CC69"/>
    <mergeCell ref="CD68:CD69"/>
    <mergeCell ref="CE68:CE69"/>
    <mergeCell ref="CF68:CF69"/>
    <mergeCell ref="BY68:BZ68"/>
    <mergeCell ref="BJ68:BK68"/>
    <mergeCell ref="BL68:BM68"/>
    <mergeCell ref="AI68:AJ68"/>
    <mergeCell ref="AK68:AK69"/>
    <mergeCell ref="AL68:AM68"/>
    <mergeCell ref="AG68:AH68"/>
    <mergeCell ref="AN68:AO68"/>
    <mergeCell ref="AP68:AQ68"/>
    <mergeCell ref="CQ67:CQ69"/>
    <mergeCell ref="BP68:BQ68"/>
    <mergeCell ref="BR68:BR69"/>
    <mergeCell ref="BS68:BT68"/>
    <mergeCell ref="BU68:BV68"/>
    <mergeCell ref="BN68:BO68"/>
    <mergeCell ref="AT68:AU68"/>
    <mergeCell ref="AV68:AV69"/>
    <mergeCell ref="BG68:BG69"/>
    <mergeCell ref="BH68:BI68"/>
    <mergeCell ref="CR67:CR69"/>
    <mergeCell ref="CS67:CS69"/>
    <mergeCell ref="CT67:CT69"/>
    <mergeCell ref="O68:O69"/>
    <mergeCell ref="P68:Q68"/>
    <mergeCell ref="R68:S68"/>
    <mergeCell ref="T68:U68"/>
    <mergeCell ref="X68:Y68"/>
    <mergeCell ref="Z68:Z69"/>
    <mergeCell ref="AW67:BG67"/>
    <mergeCell ref="BH67:BR67"/>
    <mergeCell ref="BS67:CC67"/>
    <mergeCell ref="CD67:CI67"/>
    <mergeCell ref="CJ67:CO67"/>
    <mergeCell ref="CP67:CP69"/>
    <mergeCell ref="AW68:AX68"/>
    <mergeCell ref="AY68:AZ68"/>
    <mergeCell ref="BA68:BB68"/>
    <mergeCell ref="BE68:BF68"/>
    <mergeCell ref="P67:Z67"/>
    <mergeCell ref="AA67:AK67"/>
    <mergeCell ref="AL67:AV67"/>
    <mergeCell ref="AR68:AS68"/>
    <mergeCell ref="BC68:BD68"/>
    <mergeCell ref="AE68:AF68"/>
    <mergeCell ref="B83:D83"/>
    <mergeCell ref="B87:D87"/>
    <mergeCell ref="B80:D80"/>
    <mergeCell ref="B108:D108"/>
    <mergeCell ref="B101:D101"/>
    <mergeCell ref="B102:D102"/>
    <mergeCell ref="B103:D103"/>
    <mergeCell ref="B104:D104"/>
    <mergeCell ref="B93:D93"/>
    <mergeCell ref="B94:D94"/>
    <mergeCell ref="B95:D95"/>
    <mergeCell ref="B96:D96"/>
    <mergeCell ref="B98:D98"/>
    <mergeCell ref="B100:D100"/>
    <mergeCell ref="B105:D105"/>
    <mergeCell ref="B106:D106"/>
    <mergeCell ref="B107:D107"/>
    <mergeCell ref="B99:D99"/>
    <mergeCell ref="B97:D97"/>
    <mergeCell ref="B84:D84"/>
    <mergeCell ref="B85:D85"/>
    <mergeCell ref="B86:D86"/>
    <mergeCell ref="E68:F68"/>
    <mergeCell ref="G68:H68"/>
    <mergeCell ref="I68:J68"/>
    <mergeCell ref="K68:L68"/>
    <mergeCell ref="AA68:AB68"/>
    <mergeCell ref="AC68:AD68"/>
    <mergeCell ref="A67:A69"/>
    <mergeCell ref="B67:D69"/>
    <mergeCell ref="E67:O67"/>
    <mergeCell ref="B76:D76"/>
    <mergeCell ref="B77:D77"/>
    <mergeCell ref="B78:D78"/>
    <mergeCell ref="B81:D81"/>
    <mergeCell ref="B82:D82"/>
    <mergeCell ref="B70:D70"/>
    <mergeCell ref="B71:D71"/>
    <mergeCell ref="B72:D72"/>
    <mergeCell ref="B73:D73"/>
    <mergeCell ref="B74:D74"/>
    <mergeCell ref="B75:D75"/>
    <mergeCell ref="B110:D110"/>
    <mergeCell ref="B111:D111"/>
    <mergeCell ref="B112:D112"/>
    <mergeCell ref="B113:D113"/>
    <mergeCell ref="B114:D114"/>
    <mergeCell ref="B115:D115"/>
    <mergeCell ref="B116:D116"/>
    <mergeCell ref="B125:D125"/>
    <mergeCell ref="B89:D89"/>
    <mergeCell ref="B90:D90"/>
    <mergeCell ref="B91:D91"/>
    <mergeCell ref="B92:D92"/>
    <mergeCell ref="B109:D109"/>
    <mergeCell ref="B117:D117"/>
    <mergeCell ref="B118:D118"/>
    <mergeCell ref="B119:D119"/>
    <mergeCell ref="B120:D120"/>
    <mergeCell ref="B124:D124"/>
    <mergeCell ref="B123:D123"/>
    <mergeCell ref="B122:D122"/>
    <mergeCell ref="B121:D121"/>
  </mergeCells>
  <phoneticPr fontId="7" type="noConversion"/>
  <printOptions horizontalCentered="1" verticalCentered="1"/>
  <pageMargins left="0.19685039370078741" right="0.19685039370078741" top="0.19685039370078741" bottom="0.19685039370078741" header="0" footer="0"/>
  <pageSetup paperSize="9" scale="8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25"/>
  <sheetViews>
    <sheetView showGridLines="0" zoomScaleNormal="100" zoomScaleSheetLayoutView="100" workbookViewId="0">
      <selection activeCell="F17" sqref="F17"/>
    </sheetView>
  </sheetViews>
  <sheetFormatPr baseColWidth="10" defaultColWidth="11.42578125" defaultRowHeight="12.75" customHeight="1" x14ac:dyDescent="0.2"/>
  <cols>
    <col min="1" max="1" width="4.7109375" style="1" customWidth="1"/>
    <col min="2" max="2" width="32.28515625" style="1" customWidth="1"/>
    <col min="3" max="3" width="6.28515625" style="2" customWidth="1"/>
    <col min="4" max="10" width="10" style="1" customWidth="1"/>
    <col min="11" max="14" width="8.7109375" style="1" customWidth="1"/>
    <col min="15" max="21" width="11.42578125" style="1"/>
    <col min="22" max="23" width="8.7109375" style="1" customWidth="1"/>
    <col min="24" max="32" width="11.42578125" style="1"/>
    <col min="33" max="34" width="8.7109375" style="1" customWidth="1"/>
    <col min="35" max="43" width="11.42578125" style="1"/>
    <col min="44" max="45" width="8.7109375" style="1" customWidth="1"/>
    <col min="46" max="54" width="11.42578125" style="1"/>
    <col min="55" max="56" width="8.7109375" style="1" customWidth="1"/>
    <col min="57" max="65" width="11.42578125" style="1"/>
    <col min="66" max="67" width="8.7109375" style="1" customWidth="1"/>
    <col min="68" max="76" width="11.42578125" style="1"/>
    <col min="77" max="78" width="8.7109375" style="1" customWidth="1"/>
    <col min="79" max="16384" width="11.42578125" style="1"/>
  </cols>
  <sheetData>
    <row r="1" spans="2:78" customFormat="1" ht="12.75" customHeight="1" x14ac:dyDescent="0.2"/>
    <row r="2" spans="2:78" customFormat="1" ht="12.75" customHeight="1" x14ac:dyDescent="0.2"/>
    <row r="3" spans="2:78" customFormat="1" ht="12.75" customHeight="1" x14ac:dyDescent="0.2"/>
    <row r="4" spans="2:78" s="18" customFormat="1" ht="12.75" customHeight="1" x14ac:dyDescent="0.2">
      <c r="B4" s="166" t="s">
        <v>26</v>
      </c>
      <c r="C4" s="167"/>
      <c r="D4" s="167"/>
      <c r="E4" s="167"/>
      <c r="F4" s="167"/>
      <c r="G4" s="167"/>
      <c r="H4" s="167"/>
      <c r="I4" s="167"/>
      <c r="J4" s="168"/>
      <c r="K4"/>
      <c r="L4"/>
      <c r="M4"/>
      <c r="N4"/>
      <c r="V4"/>
      <c r="W4"/>
      <c r="AG4"/>
      <c r="AH4"/>
      <c r="AR4"/>
      <c r="AS4"/>
      <c r="BC4"/>
      <c r="BD4"/>
      <c r="BN4"/>
      <c r="BO4"/>
      <c r="BY4"/>
      <c r="BZ4"/>
    </row>
    <row r="5" spans="2:78" s="18" customFormat="1" ht="12.75" customHeight="1" x14ac:dyDescent="0.2">
      <c r="B5" s="70"/>
      <c r="C5"/>
      <c r="D5"/>
      <c r="E5" s="72"/>
      <c r="F5" s="72"/>
      <c r="G5"/>
      <c r="H5" s="74"/>
      <c r="I5"/>
      <c r="J5"/>
    </row>
    <row r="6" spans="2:78" s="18" customFormat="1" ht="12.75" customHeight="1" x14ac:dyDescent="0.2">
      <c r="B6" s="77" t="s">
        <v>39</v>
      </c>
      <c r="C6" s="100" t="s">
        <v>71</v>
      </c>
      <c r="D6" s="79"/>
      <c r="E6" s="80"/>
      <c r="F6" s="81"/>
      <c r="G6" s="82" t="s">
        <v>40</v>
      </c>
      <c r="H6" s="83"/>
      <c r="I6" s="84"/>
      <c r="J6" s="85"/>
    </row>
    <row r="7" spans="2:78" s="18" customFormat="1" ht="3" customHeight="1" x14ac:dyDescent="0.2">
      <c r="B7" s="77"/>
      <c r="C7" s="86"/>
      <c r="D7" s="86"/>
      <c r="E7" s="86"/>
      <c r="F7" s="81"/>
      <c r="G7" s="86"/>
      <c r="H7" s="83"/>
      <c r="I7" s="86"/>
      <c r="J7" s="85"/>
    </row>
    <row r="8" spans="2:78" s="18" customFormat="1" ht="12.75" customHeight="1" x14ac:dyDescent="0.2">
      <c r="B8" s="77" t="s">
        <v>41</v>
      </c>
      <c r="C8" s="78" t="str">
        <f>VLOOKUP($F$8,$A$70:$CT$109,2)</f>
        <v>CONSOLIDADO</v>
      </c>
      <c r="D8" s="79"/>
      <c r="E8" s="80"/>
      <c r="F8" s="102">
        <v>1</v>
      </c>
      <c r="G8" s="82" t="s">
        <v>42</v>
      </c>
      <c r="H8" s="83"/>
      <c r="I8" s="84"/>
      <c r="J8" s="85"/>
    </row>
    <row r="9" spans="2:78" s="18" customFormat="1" ht="3" customHeight="1" x14ac:dyDescent="0.2">
      <c r="B9" s="87"/>
      <c r="C9" s="88"/>
      <c r="D9" s="88"/>
      <c r="E9" s="88"/>
      <c r="F9" s="81"/>
      <c r="G9" s="89"/>
      <c r="H9" s="83"/>
      <c r="I9" s="88"/>
      <c r="J9" s="85"/>
    </row>
    <row r="10" spans="2:78" s="18" customFormat="1" ht="12.75" customHeight="1" x14ac:dyDescent="0.2">
      <c r="B10" s="77" t="s">
        <v>43</v>
      </c>
      <c r="C10" s="100" t="s">
        <v>110</v>
      </c>
      <c r="D10" s="79"/>
      <c r="E10" s="80"/>
      <c r="F10" s="81"/>
      <c r="G10" s="90" t="s">
        <v>44</v>
      </c>
      <c r="H10" s="83"/>
      <c r="I10" s="84"/>
      <c r="J10" s="85"/>
    </row>
    <row r="11" spans="2:78" s="18" customFormat="1" ht="3" customHeight="1" x14ac:dyDescent="0.2">
      <c r="B11" s="77"/>
      <c r="C11" s="91"/>
      <c r="D11" s="91"/>
      <c r="E11" s="91"/>
      <c r="F11" s="81"/>
      <c r="G11" s="92"/>
      <c r="H11" s="83"/>
      <c r="I11" s="83"/>
      <c r="J11" s="85"/>
    </row>
    <row r="12" spans="2:78" s="18" customFormat="1" ht="12.75" customHeight="1" x14ac:dyDescent="0.2">
      <c r="B12" s="77" t="s">
        <v>45</v>
      </c>
      <c r="C12" s="101">
        <v>2021</v>
      </c>
      <c r="D12" s="88"/>
      <c r="E12" s="88"/>
      <c r="F12" s="81"/>
      <c r="G12" s="82" t="s">
        <v>46</v>
      </c>
      <c r="H12" s="93"/>
      <c r="I12" s="84"/>
      <c r="J12" s="85"/>
    </row>
    <row r="13" spans="2:78" s="18" customFormat="1" ht="3" customHeight="1" thickBot="1" x14ac:dyDescent="0.25">
      <c r="B13" s="12"/>
      <c r="C13" s="13"/>
      <c r="D13" s="14"/>
      <c r="E13" s="14"/>
      <c r="F13" s="15"/>
      <c r="G13" s="15"/>
      <c r="H13" s="15"/>
      <c r="I13" s="15"/>
      <c r="J13" s="16"/>
    </row>
    <row r="14" spans="2:78" s="18" customFormat="1" ht="12.75" customHeight="1" x14ac:dyDescent="0.2">
      <c r="B14" s="17"/>
      <c r="C14" s="17"/>
      <c r="D14" s="17"/>
      <c r="E14" s="17"/>
      <c r="F14" s="17"/>
      <c r="G14" s="17"/>
      <c r="H14" s="17"/>
    </row>
    <row r="15" spans="2:78" s="18" customFormat="1" ht="12.75" customHeight="1" x14ac:dyDescent="0.2">
      <c r="B15" s="5" t="s">
        <v>37</v>
      </c>
      <c r="C15" s="5" t="s">
        <v>6</v>
      </c>
      <c r="D15" s="5" t="s">
        <v>0</v>
      </c>
      <c r="E15" s="5" t="s">
        <v>33</v>
      </c>
      <c r="F15" s="5" t="s">
        <v>47</v>
      </c>
      <c r="G15" s="5" t="s">
        <v>48</v>
      </c>
      <c r="H15" s="5" t="s">
        <v>49</v>
      </c>
      <c r="I15" s="6" t="s">
        <v>50</v>
      </c>
      <c r="J15" s="7" t="s">
        <v>2</v>
      </c>
    </row>
    <row r="16" spans="2:78" s="18" customFormat="1" ht="12.75" customHeight="1" x14ac:dyDescent="0.2">
      <c r="B16" s="19" t="s">
        <v>17</v>
      </c>
      <c r="C16" s="20" t="s">
        <v>7</v>
      </c>
      <c r="D16" s="21">
        <f t="shared" ref="D16:D24" si="0">SUM(E16:I16)</f>
        <v>0</v>
      </c>
      <c r="E16" s="21">
        <f t="shared" ref="E16:J19" si="1">SUM(E17:E18)</f>
        <v>0</v>
      </c>
      <c r="F16" s="21">
        <f t="shared" si="1"/>
        <v>0</v>
      </c>
      <c r="G16" s="21">
        <f t="shared" si="1"/>
        <v>0</v>
      </c>
      <c r="H16" s="21">
        <f t="shared" si="1"/>
        <v>0</v>
      </c>
      <c r="I16" s="21">
        <f t="shared" si="1"/>
        <v>0</v>
      </c>
      <c r="J16" s="21">
        <f t="shared" si="1"/>
        <v>0</v>
      </c>
    </row>
    <row r="17" spans="2:10" s="18" customFormat="1" ht="12.75" customHeight="1" x14ac:dyDescent="0.2">
      <c r="B17" s="19"/>
      <c r="C17" s="20" t="s">
        <v>8</v>
      </c>
      <c r="D17" s="21">
        <f t="shared" si="0"/>
        <v>0</v>
      </c>
      <c r="E17" s="21">
        <f>E20+E23</f>
        <v>0</v>
      </c>
      <c r="F17" s="21">
        <f t="shared" ref="F17:J18" si="2">F20+F23</f>
        <v>0</v>
      </c>
      <c r="G17" s="21">
        <f t="shared" si="2"/>
        <v>0</v>
      </c>
      <c r="H17" s="21">
        <f t="shared" si="2"/>
        <v>0</v>
      </c>
      <c r="I17" s="21">
        <f t="shared" si="2"/>
        <v>0</v>
      </c>
      <c r="J17" s="22">
        <v>0</v>
      </c>
    </row>
    <row r="18" spans="2:10" s="11" customFormat="1" ht="12.75" customHeight="1" thickBot="1" x14ac:dyDescent="0.25">
      <c r="B18" s="19"/>
      <c r="C18" s="20" t="s">
        <v>9</v>
      </c>
      <c r="D18" s="21">
        <f t="shared" si="0"/>
        <v>0</v>
      </c>
      <c r="E18" s="21">
        <f>E21+E24</f>
        <v>0</v>
      </c>
      <c r="F18" s="21">
        <f t="shared" si="2"/>
        <v>0</v>
      </c>
      <c r="G18" s="21">
        <f t="shared" si="2"/>
        <v>0</v>
      </c>
      <c r="H18" s="21">
        <f t="shared" si="2"/>
        <v>0</v>
      </c>
      <c r="I18" s="21">
        <f t="shared" si="2"/>
        <v>0</v>
      </c>
      <c r="J18" s="21">
        <f t="shared" si="2"/>
        <v>0</v>
      </c>
    </row>
    <row r="19" spans="2:10" s="11" customFormat="1" ht="12.75" customHeight="1" x14ac:dyDescent="0.2">
      <c r="B19" s="23" t="s">
        <v>27</v>
      </c>
      <c r="C19" s="20" t="s">
        <v>7</v>
      </c>
      <c r="D19" s="21">
        <f t="shared" si="0"/>
        <v>0</v>
      </c>
      <c r="E19" s="21">
        <f t="shared" si="1"/>
        <v>0</v>
      </c>
      <c r="F19" s="21">
        <f t="shared" si="1"/>
        <v>0</v>
      </c>
      <c r="G19" s="21">
        <f t="shared" si="1"/>
        <v>0</v>
      </c>
      <c r="H19" s="21">
        <f t="shared" si="1"/>
        <v>0</v>
      </c>
      <c r="I19" s="21">
        <f t="shared" si="1"/>
        <v>0</v>
      </c>
      <c r="J19" s="21">
        <f t="shared" si="1"/>
        <v>0</v>
      </c>
    </row>
    <row r="20" spans="2:10" s="11" customFormat="1" ht="12.75" customHeight="1" x14ac:dyDescent="0.2">
      <c r="B20" s="8"/>
      <c r="C20" s="20" t="s">
        <v>8</v>
      </c>
      <c r="D20" s="21">
        <f t="shared" si="0"/>
        <v>0</v>
      </c>
      <c r="E20" s="24">
        <f>VLOOKUP($F$8,$A$70:$CT$109,5)</f>
        <v>0</v>
      </c>
      <c r="F20" s="24">
        <f>VLOOKUP($F$8,$A$70:$CT$109,7)</f>
        <v>0</v>
      </c>
      <c r="G20" s="24">
        <f>VLOOKUP($F$8,$A$70:$CT$109,9)</f>
        <v>0</v>
      </c>
      <c r="H20" s="24">
        <f>VLOOKUP($F$8,$A$70:$CT$109,11)</f>
        <v>0</v>
      </c>
      <c r="I20" s="24">
        <f>VLOOKUP($F$8,$A$70:$CT$109,13)</f>
        <v>0</v>
      </c>
      <c r="J20" s="22">
        <v>0</v>
      </c>
    </row>
    <row r="21" spans="2:10" s="11" customFormat="1" ht="12.75" customHeight="1" thickBot="1" x14ac:dyDescent="0.25">
      <c r="B21" s="27"/>
      <c r="C21" s="20" t="s">
        <v>9</v>
      </c>
      <c r="D21" s="21">
        <f t="shared" si="0"/>
        <v>0</v>
      </c>
      <c r="E21" s="24">
        <f>VLOOKUP($F$8,$A$70:$CT$109,6)</f>
        <v>0</v>
      </c>
      <c r="F21" s="24">
        <f>VLOOKUP($F$8,$A$70:$CT$109,8)</f>
        <v>0</v>
      </c>
      <c r="G21" s="24">
        <f>VLOOKUP($F$8,$A$70:$CT$109,10)</f>
        <v>0</v>
      </c>
      <c r="H21" s="24">
        <f>VLOOKUP($F$8,$A$70:$CT$109,12)</f>
        <v>0</v>
      </c>
      <c r="I21" s="24">
        <f>VLOOKUP($F$8,$A$70:$CT$109,14)</f>
        <v>0</v>
      </c>
      <c r="J21" s="28">
        <f>VLOOKUP($F$8,$A$70:$CT$109,15)</f>
        <v>0</v>
      </c>
    </row>
    <row r="22" spans="2:10" s="11" customFormat="1" ht="12.75" customHeight="1" x14ac:dyDescent="0.2">
      <c r="B22" s="23" t="s">
        <v>32</v>
      </c>
      <c r="C22" s="20" t="s">
        <v>7</v>
      </c>
      <c r="D22" s="21">
        <f t="shared" si="0"/>
        <v>0</v>
      </c>
      <c r="E22" s="21">
        <f t="shared" ref="E22:J22" si="3">SUM(E23:E24)</f>
        <v>0</v>
      </c>
      <c r="F22" s="21">
        <f t="shared" si="3"/>
        <v>0</v>
      </c>
      <c r="G22" s="21">
        <f t="shared" si="3"/>
        <v>0</v>
      </c>
      <c r="H22" s="21">
        <f t="shared" si="3"/>
        <v>0</v>
      </c>
      <c r="I22" s="21">
        <f t="shared" si="3"/>
        <v>0</v>
      </c>
      <c r="J22" s="21">
        <f t="shared" si="3"/>
        <v>0</v>
      </c>
    </row>
    <row r="23" spans="2:10" s="18" customFormat="1" ht="12.75" customHeight="1" x14ac:dyDescent="0.2">
      <c r="B23" s="29"/>
      <c r="C23" s="20" t="s">
        <v>8</v>
      </c>
      <c r="D23" s="21">
        <f t="shared" si="0"/>
        <v>0</v>
      </c>
      <c r="E23" s="25">
        <f>VLOOKUP($F$8,$A$70:$CT$109,16)</f>
        <v>0</v>
      </c>
      <c r="F23" s="25">
        <f>VLOOKUP($F$8,$A$70:$CT$109,18)</f>
        <v>0</v>
      </c>
      <c r="G23" s="25">
        <f>VLOOKUP($F$8,$A$70:$CT$109,20)</f>
        <v>0</v>
      </c>
      <c r="H23" s="25">
        <f>VLOOKUP($F$8,$A$70:$CT$109,22)</f>
        <v>0</v>
      </c>
      <c r="I23" s="25">
        <f>VLOOKUP($F$8,$A$70:$CT$109,24)</f>
        <v>0</v>
      </c>
      <c r="J23" s="22">
        <v>0</v>
      </c>
    </row>
    <row r="24" spans="2:10" s="41" customFormat="1" ht="12.75" customHeight="1" thickBot="1" x14ac:dyDescent="0.25">
      <c r="B24" s="30"/>
      <c r="C24" s="20" t="s">
        <v>9</v>
      </c>
      <c r="D24" s="21">
        <f t="shared" si="0"/>
        <v>0</v>
      </c>
      <c r="E24" s="25">
        <f>VLOOKUP($F$8,$A$70:$CT$109,17)</f>
        <v>0</v>
      </c>
      <c r="F24" s="25">
        <f>VLOOKUP($F$8,$A$70:$CT$109,19)</f>
        <v>0</v>
      </c>
      <c r="G24" s="25">
        <f>VLOOKUP($F$8,$A$70:$CT$109,21)</f>
        <v>0</v>
      </c>
      <c r="H24" s="25">
        <f>VLOOKUP($F$8,$A$70:$CT$109,23)</f>
        <v>0</v>
      </c>
      <c r="I24" s="25">
        <f>VLOOKUP($F$8,$A$70:$CT$109,25)</f>
        <v>0</v>
      </c>
      <c r="J24" s="28">
        <f>VLOOKUP($F$8,$A$70:$CT$109,26)</f>
        <v>0</v>
      </c>
    </row>
    <row r="25" spans="2:10" s="41" customFormat="1" ht="12.75" customHeight="1" x14ac:dyDescent="0.2">
      <c r="B25" s="17"/>
      <c r="C25" s="17"/>
      <c r="D25" s="17"/>
      <c r="E25" s="17"/>
      <c r="F25" s="17"/>
      <c r="G25" s="17"/>
      <c r="H25" s="17"/>
      <c r="I25" s="18"/>
      <c r="J25" s="18"/>
    </row>
    <row r="26" spans="2:10" s="41" customFormat="1" ht="12.75" customHeight="1" x14ac:dyDescent="0.2">
      <c r="B26" s="31" t="s">
        <v>16</v>
      </c>
      <c r="C26" s="32"/>
      <c r="D26" s="33"/>
      <c r="E26" s="33"/>
      <c r="F26" s="33"/>
      <c r="G26" s="33"/>
      <c r="H26" s="33"/>
      <c r="I26" s="33"/>
      <c r="J26" s="33"/>
    </row>
    <row r="27" spans="2:10" s="41" customFormat="1" ht="12.75" customHeight="1" x14ac:dyDescent="0.2">
      <c r="B27" s="4" t="s">
        <v>38</v>
      </c>
      <c r="C27" s="5" t="s">
        <v>6</v>
      </c>
      <c r="D27" s="5" t="s">
        <v>0</v>
      </c>
      <c r="E27" s="5" t="s">
        <v>33</v>
      </c>
      <c r="F27" s="5" t="s">
        <v>47</v>
      </c>
      <c r="G27" s="5" t="s">
        <v>48</v>
      </c>
      <c r="H27" s="5" t="s">
        <v>49</v>
      </c>
      <c r="I27" s="6" t="s">
        <v>50</v>
      </c>
      <c r="J27" s="7" t="s">
        <v>2</v>
      </c>
    </row>
    <row r="28" spans="2:10" s="41" customFormat="1" ht="12.75" customHeight="1" x14ac:dyDescent="0.2">
      <c r="B28" s="34" t="s">
        <v>3</v>
      </c>
      <c r="C28" s="10" t="s">
        <v>7</v>
      </c>
      <c r="D28" s="21">
        <f t="shared" ref="D28:D42" si="4">SUM(E28:I28)</f>
        <v>0</v>
      </c>
      <c r="E28" s="21">
        <f t="shared" ref="E28:J28" si="5">SUM(E29:E30)</f>
        <v>0</v>
      </c>
      <c r="F28" s="21">
        <f t="shared" si="5"/>
        <v>0</v>
      </c>
      <c r="G28" s="21">
        <f t="shared" si="5"/>
        <v>0</v>
      </c>
      <c r="H28" s="21">
        <f t="shared" si="5"/>
        <v>0</v>
      </c>
      <c r="I28" s="21">
        <f t="shared" si="5"/>
        <v>0</v>
      </c>
      <c r="J28" s="21">
        <f t="shared" si="5"/>
        <v>0</v>
      </c>
    </row>
    <row r="29" spans="2:10" s="18" customFormat="1" ht="12.75" customHeight="1" x14ac:dyDescent="0.2">
      <c r="B29" s="29"/>
      <c r="C29" s="10" t="s">
        <v>8</v>
      </c>
      <c r="D29" s="21">
        <f t="shared" si="4"/>
        <v>0</v>
      </c>
      <c r="E29" s="21">
        <f t="shared" ref="E29:I30" si="6">E32+E35+E38+E41</f>
        <v>0</v>
      </c>
      <c r="F29" s="21">
        <f t="shared" si="6"/>
        <v>0</v>
      </c>
      <c r="G29" s="21">
        <f t="shared" si="6"/>
        <v>0</v>
      </c>
      <c r="H29" s="21">
        <f t="shared" si="6"/>
        <v>0</v>
      </c>
      <c r="I29" s="21">
        <f t="shared" si="6"/>
        <v>0</v>
      </c>
      <c r="J29" s="22">
        <v>0</v>
      </c>
    </row>
    <row r="30" spans="2:10" s="18" customFormat="1" ht="12.75" customHeight="1" x14ac:dyDescent="0.2">
      <c r="B30" s="35"/>
      <c r="C30" s="10" t="s">
        <v>9</v>
      </c>
      <c r="D30" s="21">
        <f t="shared" si="4"/>
        <v>0</v>
      </c>
      <c r="E30" s="21">
        <f t="shared" si="6"/>
        <v>0</v>
      </c>
      <c r="F30" s="21">
        <f t="shared" si="6"/>
        <v>0</v>
      </c>
      <c r="G30" s="21">
        <f t="shared" si="6"/>
        <v>0</v>
      </c>
      <c r="H30" s="21">
        <f t="shared" si="6"/>
        <v>0</v>
      </c>
      <c r="I30" s="21">
        <f t="shared" si="6"/>
        <v>0</v>
      </c>
      <c r="J30" s="21">
        <f>J33+J36+J39+J42</f>
        <v>0</v>
      </c>
    </row>
    <row r="31" spans="2:10" s="18" customFormat="1" ht="12.75" customHeight="1" x14ac:dyDescent="0.2">
      <c r="B31" s="36" t="s">
        <v>28</v>
      </c>
      <c r="C31" s="10" t="s">
        <v>7</v>
      </c>
      <c r="D31" s="21">
        <f t="shared" si="4"/>
        <v>0</v>
      </c>
      <c r="E31" s="21">
        <f t="shared" ref="E31:J31" si="7">SUM(E32:E33)</f>
        <v>0</v>
      </c>
      <c r="F31" s="21">
        <f t="shared" si="7"/>
        <v>0</v>
      </c>
      <c r="G31" s="21">
        <f t="shared" si="7"/>
        <v>0</v>
      </c>
      <c r="H31" s="21">
        <f t="shared" si="7"/>
        <v>0</v>
      </c>
      <c r="I31" s="21">
        <f t="shared" si="7"/>
        <v>0</v>
      </c>
      <c r="J31" s="21">
        <f t="shared" si="7"/>
        <v>0</v>
      </c>
    </row>
    <row r="32" spans="2:10" s="18" customFormat="1" ht="12.75" customHeight="1" x14ac:dyDescent="0.2">
      <c r="B32" s="29"/>
      <c r="C32" s="10" t="s">
        <v>8</v>
      </c>
      <c r="D32" s="21">
        <f t="shared" si="4"/>
        <v>0</v>
      </c>
      <c r="E32" s="25">
        <f>VLOOKUP($F$8,$A$70:$CT$109,27)</f>
        <v>0</v>
      </c>
      <c r="F32" s="25">
        <f>VLOOKUP($F$8,$A$70:$CT$109,29)</f>
        <v>0</v>
      </c>
      <c r="G32" s="25">
        <f>VLOOKUP($F$8,$A$70:$CT$109,31)</f>
        <v>0</v>
      </c>
      <c r="H32" s="25">
        <f>VLOOKUP($F$8,$A$70:$CT$109,33)</f>
        <v>0</v>
      </c>
      <c r="I32" s="26">
        <f>VLOOKUP($F$8,$A$70:$CT$109,35)</f>
        <v>0</v>
      </c>
      <c r="J32" s="22">
        <v>0</v>
      </c>
    </row>
    <row r="33" spans="2:10" s="18" customFormat="1" ht="12.75" customHeight="1" x14ac:dyDescent="0.2">
      <c r="B33" s="35"/>
      <c r="C33" s="10" t="s">
        <v>9</v>
      </c>
      <c r="D33" s="21">
        <f t="shared" si="4"/>
        <v>0</v>
      </c>
      <c r="E33" s="25">
        <f>VLOOKUP($F$8,$A$70:$CT$109,28)</f>
        <v>0</v>
      </c>
      <c r="F33" s="25">
        <f>VLOOKUP($F$8,$A$70:$CT$109,30)</f>
        <v>0</v>
      </c>
      <c r="G33" s="25">
        <f>VLOOKUP($F$8,$A$70:$CT$109,32)</f>
        <v>0</v>
      </c>
      <c r="H33" s="25">
        <f>VLOOKUP($F$8,$A$70:$CT$109,34)</f>
        <v>0</v>
      </c>
      <c r="I33" s="26">
        <f>VLOOKUP($F$8,$A$70:$CT$109,36)</f>
        <v>0</v>
      </c>
      <c r="J33" s="28">
        <f>VLOOKUP($F$8,$A$70:$CT$109,37)</f>
        <v>0</v>
      </c>
    </row>
    <row r="34" spans="2:10" s="18" customFormat="1" ht="12.75" customHeight="1" x14ac:dyDescent="0.2">
      <c r="B34" s="36" t="s">
        <v>29</v>
      </c>
      <c r="C34" s="10" t="s">
        <v>7</v>
      </c>
      <c r="D34" s="21">
        <f t="shared" si="4"/>
        <v>0</v>
      </c>
      <c r="E34" s="21">
        <f t="shared" ref="E34:J34" si="8">SUM(E35:E36)</f>
        <v>0</v>
      </c>
      <c r="F34" s="21">
        <f t="shared" si="8"/>
        <v>0</v>
      </c>
      <c r="G34" s="21">
        <f t="shared" si="8"/>
        <v>0</v>
      </c>
      <c r="H34" s="21">
        <f t="shared" si="8"/>
        <v>0</v>
      </c>
      <c r="I34" s="21">
        <f t="shared" si="8"/>
        <v>0</v>
      </c>
      <c r="J34" s="21">
        <f t="shared" si="8"/>
        <v>0</v>
      </c>
    </row>
    <row r="35" spans="2:10" s="41" customFormat="1" ht="12.75" customHeight="1" x14ac:dyDescent="0.2">
      <c r="B35" s="29"/>
      <c r="C35" s="10" t="s">
        <v>8</v>
      </c>
      <c r="D35" s="21">
        <f t="shared" si="4"/>
        <v>0</v>
      </c>
      <c r="E35" s="25">
        <f>VLOOKUP($F$8,$A$70:$CT$109,38)</f>
        <v>0</v>
      </c>
      <c r="F35" s="25">
        <f>VLOOKUP($F$8,$A$70:$CT$109,40)</f>
        <v>0</v>
      </c>
      <c r="G35" s="25">
        <f>VLOOKUP($F$8,$A$70:$CT$109,42)</f>
        <v>0</v>
      </c>
      <c r="H35" s="25">
        <f>VLOOKUP($F$8,$A$70:$CT$109,44)</f>
        <v>0</v>
      </c>
      <c r="I35" s="26">
        <f>VLOOKUP($F$8,$A$70:$CT$109,46)</f>
        <v>0</v>
      </c>
      <c r="J35" s="22">
        <v>0</v>
      </c>
    </row>
    <row r="36" spans="2:10" s="41" customFormat="1" ht="12.75" customHeight="1" x14ac:dyDescent="0.2">
      <c r="B36" s="35"/>
      <c r="C36" s="10" t="s">
        <v>9</v>
      </c>
      <c r="D36" s="21">
        <f t="shared" si="4"/>
        <v>0</v>
      </c>
      <c r="E36" s="25">
        <f>VLOOKUP($F$8,$A$70:$CT$109,39)</f>
        <v>0</v>
      </c>
      <c r="F36" s="25">
        <f>VLOOKUP($F$8,$A$70:$CT$109,41)</f>
        <v>0</v>
      </c>
      <c r="G36" s="25">
        <f>VLOOKUP($F$8,$A$70:$CT$109,43)</f>
        <v>0</v>
      </c>
      <c r="H36" s="25">
        <f>VLOOKUP($F$8,$A$70:$CT$109,45)</f>
        <v>0</v>
      </c>
      <c r="I36" s="26">
        <f>VLOOKUP($F$8,$A$70:$CT$109,47)</f>
        <v>0</v>
      </c>
      <c r="J36" s="28">
        <f>VLOOKUP($F$8,$A$70:$CT$109,48)</f>
        <v>0</v>
      </c>
    </row>
    <row r="37" spans="2:10" s="41" customFormat="1" ht="12.75" customHeight="1" x14ac:dyDescent="0.2">
      <c r="B37" s="36" t="s">
        <v>30</v>
      </c>
      <c r="C37" s="10" t="s">
        <v>7</v>
      </c>
      <c r="D37" s="21">
        <f t="shared" si="4"/>
        <v>0</v>
      </c>
      <c r="E37" s="21">
        <f t="shared" ref="E37:J37" si="9">SUM(E38:E39)</f>
        <v>0</v>
      </c>
      <c r="F37" s="21">
        <f t="shared" si="9"/>
        <v>0</v>
      </c>
      <c r="G37" s="21">
        <f t="shared" si="9"/>
        <v>0</v>
      </c>
      <c r="H37" s="21">
        <f t="shared" si="9"/>
        <v>0</v>
      </c>
      <c r="I37" s="21">
        <f t="shared" si="9"/>
        <v>0</v>
      </c>
      <c r="J37" s="21">
        <f t="shared" si="9"/>
        <v>0</v>
      </c>
    </row>
    <row r="38" spans="2:10" s="41" customFormat="1" ht="12.75" customHeight="1" x14ac:dyDescent="0.2">
      <c r="B38" s="29"/>
      <c r="C38" s="10" t="s">
        <v>8</v>
      </c>
      <c r="D38" s="21">
        <f t="shared" si="4"/>
        <v>0</v>
      </c>
      <c r="E38" s="25">
        <f>VLOOKUP($F$8,$A$70:$CT$109,49)</f>
        <v>0</v>
      </c>
      <c r="F38" s="25">
        <f>VLOOKUP($F$8,$A$70:$CT$109,51)</f>
        <v>0</v>
      </c>
      <c r="G38" s="25">
        <f>VLOOKUP($F$8,$A$70:$CT$109,53)</f>
        <v>0</v>
      </c>
      <c r="H38" s="25">
        <f>VLOOKUP($F$8,$A$70:$CT$109,55)</f>
        <v>0</v>
      </c>
      <c r="I38" s="26">
        <f>VLOOKUP($F$8,$A$70:$CT$109,57)</f>
        <v>0</v>
      </c>
      <c r="J38" s="22">
        <v>0</v>
      </c>
    </row>
    <row r="39" spans="2:10" s="41" customFormat="1" ht="12.75" customHeight="1" x14ac:dyDescent="0.2">
      <c r="B39" s="35"/>
      <c r="C39" s="10" t="s">
        <v>9</v>
      </c>
      <c r="D39" s="21">
        <f t="shared" si="4"/>
        <v>0</v>
      </c>
      <c r="E39" s="25">
        <f>VLOOKUP($F$8,$A$70:$CT$109,50)</f>
        <v>0</v>
      </c>
      <c r="F39" s="25">
        <f>VLOOKUP($F$8,$A$70:$CT$109,52)</f>
        <v>0</v>
      </c>
      <c r="G39" s="25">
        <f>VLOOKUP($F$8,$A$70:$CT$109,54)</f>
        <v>0</v>
      </c>
      <c r="H39" s="25">
        <f>VLOOKUP($F$8,$A$70:$CT$109,56)</f>
        <v>0</v>
      </c>
      <c r="I39" s="26">
        <f>VLOOKUP($F$8,$A$70:$CT$109,58)</f>
        <v>0</v>
      </c>
      <c r="J39" s="28">
        <f>VLOOKUP($F$8,$A$70:$CT$109,59)</f>
        <v>0</v>
      </c>
    </row>
    <row r="40" spans="2:10" s="41" customFormat="1" ht="12.75" customHeight="1" x14ac:dyDescent="0.2">
      <c r="B40" s="36" t="s">
        <v>31</v>
      </c>
      <c r="C40" s="10" t="s">
        <v>7</v>
      </c>
      <c r="D40" s="21">
        <f t="shared" si="4"/>
        <v>0</v>
      </c>
      <c r="E40" s="21">
        <f t="shared" ref="E40:J40" si="10">SUM(E41:E42)</f>
        <v>0</v>
      </c>
      <c r="F40" s="21">
        <f t="shared" si="10"/>
        <v>0</v>
      </c>
      <c r="G40" s="21">
        <f t="shared" si="10"/>
        <v>0</v>
      </c>
      <c r="H40" s="21">
        <f t="shared" si="10"/>
        <v>0</v>
      </c>
      <c r="I40" s="21">
        <f t="shared" si="10"/>
        <v>0</v>
      </c>
      <c r="J40" s="21">
        <f t="shared" si="10"/>
        <v>0</v>
      </c>
    </row>
    <row r="41" spans="2:10" s="41" customFormat="1" ht="12.75" customHeight="1" x14ac:dyDescent="0.2">
      <c r="B41" s="29"/>
      <c r="C41" s="10" t="s">
        <v>8</v>
      </c>
      <c r="D41" s="21">
        <f t="shared" si="4"/>
        <v>0</v>
      </c>
      <c r="E41" s="25">
        <f>VLOOKUP($F$8,$A$70:$CT$109,60)</f>
        <v>0</v>
      </c>
      <c r="F41" s="25">
        <f>VLOOKUP($F$8,$A$70:$CT$109,62)</f>
        <v>0</v>
      </c>
      <c r="G41" s="25">
        <f>VLOOKUP($F$8,$A$70:$CT$109,64)</f>
        <v>0</v>
      </c>
      <c r="H41" s="25">
        <f>VLOOKUP($F$8,$A$70:$CT$109,66)</f>
        <v>0</v>
      </c>
      <c r="I41" s="26">
        <f>VLOOKUP($F$8,$A$70:$CT$109,68)</f>
        <v>0</v>
      </c>
      <c r="J41" s="22">
        <v>0</v>
      </c>
    </row>
    <row r="42" spans="2:10" s="41" customFormat="1" ht="12.75" customHeight="1" x14ac:dyDescent="0.2">
      <c r="B42" s="35"/>
      <c r="C42" s="10" t="s">
        <v>9</v>
      </c>
      <c r="D42" s="21">
        <f t="shared" si="4"/>
        <v>0</v>
      </c>
      <c r="E42" s="25">
        <f>VLOOKUP($F$8,$A$70:$CT$109,61)</f>
        <v>0</v>
      </c>
      <c r="F42" s="25">
        <f>VLOOKUP($F$8,$A$70:$CT$109,63)</f>
        <v>0</v>
      </c>
      <c r="G42" s="25">
        <f>VLOOKUP($F$8,$A$70:$CT$109,65)</f>
        <v>0</v>
      </c>
      <c r="H42" s="25">
        <f>VLOOKUP($F$8,$A$70:$CT$109,67)</f>
        <v>0</v>
      </c>
      <c r="I42" s="26">
        <f>VLOOKUP($F$8,$A$70:$CT$109,69)</f>
        <v>0</v>
      </c>
      <c r="J42" s="28">
        <f>VLOOKUP($F$8,$A$70:$CT$109,70)</f>
        <v>0</v>
      </c>
    </row>
    <row r="43" spans="2:10" s="41" customFormat="1" ht="12.75" customHeight="1" x14ac:dyDescent="0.2">
      <c r="B43"/>
      <c r="C43"/>
      <c r="D43" s="3"/>
      <c r="E43"/>
      <c r="F43"/>
      <c r="G43"/>
      <c r="H43"/>
      <c r="I43"/>
      <c r="J43"/>
    </row>
    <row r="44" spans="2:10" s="41" customFormat="1" ht="12.75" customHeight="1" x14ac:dyDescent="0.2">
      <c r="B44" s="31" t="s">
        <v>23</v>
      </c>
      <c r="C44"/>
      <c r="D44" s="18"/>
    </row>
    <row r="45" spans="2:10" s="41" customFormat="1" ht="12.75" customHeight="1" x14ac:dyDescent="0.2">
      <c r="B45" s="169" t="s">
        <v>10</v>
      </c>
      <c r="C45" s="170"/>
      <c r="D45" s="5" t="s">
        <v>0</v>
      </c>
      <c r="E45" s="5" t="s">
        <v>51</v>
      </c>
      <c r="F45" s="5" t="s">
        <v>52</v>
      </c>
      <c r="G45" s="5" t="s">
        <v>48</v>
      </c>
      <c r="H45" s="5" t="s">
        <v>49</v>
      </c>
      <c r="I45" s="5" t="s">
        <v>50</v>
      </c>
      <c r="J45" s="5" t="s">
        <v>2</v>
      </c>
    </row>
    <row r="46" spans="2:10" s="41" customFormat="1" ht="12.75" customHeight="1" x14ac:dyDescent="0.2">
      <c r="B46" s="171" t="s">
        <v>11</v>
      </c>
      <c r="C46" s="172"/>
      <c r="D46" s="21">
        <f>SUM(E46:I46)</f>
        <v>0</v>
      </c>
      <c r="E46" s="25">
        <f>VLOOKUP($F$8,$A$70:$CT$109,71)</f>
        <v>0</v>
      </c>
      <c r="F46" s="25">
        <f>VLOOKUP($F$8,$A$70:$CT$109,72)</f>
        <v>0</v>
      </c>
      <c r="G46" s="25">
        <f>VLOOKUP($F$8,$A$70:$CT$109,73)</f>
        <v>0</v>
      </c>
      <c r="H46" s="25">
        <f>VLOOKUP($F$8,$A$70:$CT$109,74)</f>
        <v>0</v>
      </c>
      <c r="I46" s="26">
        <f>VLOOKUP($F$8,$A$70:$CT$109,75)</f>
        <v>0</v>
      </c>
      <c r="J46" s="26">
        <f>VLOOKUP($F$8,$A$70:$CT$109,76)</f>
        <v>0</v>
      </c>
    </row>
    <row r="47" spans="2:10" s="41" customFormat="1" ht="12.75" customHeight="1" x14ac:dyDescent="0.2">
      <c r="B47" s="171" t="s">
        <v>12</v>
      </c>
      <c r="C47" s="172"/>
      <c r="D47" s="21">
        <f>SUM(E47:I47)</f>
        <v>0</v>
      </c>
      <c r="E47" s="25">
        <f>VLOOKUP($F$8,$A$70:$CT$109,77)</f>
        <v>0</v>
      </c>
      <c r="F47" s="25">
        <f>VLOOKUP($F$8,$A$70:$CT$109,78)</f>
        <v>0</v>
      </c>
      <c r="G47" s="25">
        <f>VLOOKUP($F$8,$A$70:$CT$109,79)</f>
        <v>0</v>
      </c>
      <c r="H47" s="25">
        <f>VLOOKUP($F$8,$A$70:$CT$109,80)</f>
        <v>0</v>
      </c>
      <c r="I47" s="26">
        <f>VLOOKUP($F$8,$A$70:$CT$109,81)</f>
        <v>0</v>
      </c>
      <c r="J47" s="26">
        <f>VLOOKUP($F$8,$A$70:$CT$109,82)</f>
        <v>0</v>
      </c>
    </row>
    <row r="48" spans="2:10" s="41" customFormat="1" ht="12.75" customHeight="1" x14ac:dyDescent="0.2">
      <c r="B48"/>
      <c r="C48"/>
      <c r="D48"/>
      <c r="E48" s="45"/>
    </row>
    <row r="49" spans="2:98" s="41" customFormat="1" ht="12.75" customHeight="1" x14ac:dyDescent="0.2">
      <c r="B49" t="s">
        <v>21</v>
      </c>
      <c r="C49" s="7" t="s">
        <v>6</v>
      </c>
      <c r="D49" s="5" t="s">
        <v>0</v>
      </c>
      <c r="E49" s="5" t="s">
        <v>33</v>
      </c>
      <c r="F49" s="5" t="s">
        <v>47</v>
      </c>
      <c r="G49" s="5" t="s">
        <v>48</v>
      </c>
      <c r="H49" s="5" t="s">
        <v>49</v>
      </c>
      <c r="I49" s="6" t="s">
        <v>50</v>
      </c>
      <c r="J49" s="7" t="s">
        <v>2</v>
      </c>
    </row>
    <row r="50" spans="2:98" s="41" customFormat="1" ht="12.75" customHeight="1" x14ac:dyDescent="0.2">
      <c r="B50" t="s">
        <v>22</v>
      </c>
      <c r="C50" t="s">
        <v>7</v>
      </c>
      <c r="D50" s="21">
        <f>SUM(E50:I50)</f>
        <v>0</v>
      </c>
      <c r="E50" s="21">
        <f t="shared" ref="E50:J50" si="11">SUM(E51:E52)</f>
        <v>0</v>
      </c>
      <c r="F50" s="21">
        <f t="shared" si="11"/>
        <v>0</v>
      </c>
      <c r="G50" s="21">
        <f t="shared" si="11"/>
        <v>0</v>
      </c>
      <c r="H50" s="21">
        <f t="shared" si="11"/>
        <v>0</v>
      </c>
      <c r="I50" s="21">
        <f t="shared" si="11"/>
        <v>0</v>
      </c>
      <c r="J50" s="21">
        <f t="shared" si="11"/>
        <v>0</v>
      </c>
    </row>
    <row r="51" spans="2:98" s="41" customFormat="1" ht="12.75" customHeight="1" x14ac:dyDescent="0.2">
      <c r="B51"/>
      <c r="C51" t="s">
        <v>8</v>
      </c>
      <c r="D51" s="21">
        <f>SUM(E51:I51)</f>
        <v>0</v>
      </c>
      <c r="E51" s="25">
        <f>VLOOKUP($F$8,$A$70:$CT$109,83)</f>
        <v>0</v>
      </c>
      <c r="F51" s="25">
        <f>VLOOKUP($F$8,$A$70:$CT$109,85)</f>
        <v>0</v>
      </c>
      <c r="G51" s="25">
        <f>VLOOKUP($F$8,$A$70:$CT$109,87)</f>
        <v>0</v>
      </c>
      <c r="H51" s="25">
        <f>VLOOKUP($F$8,$A$70:$CT$109,89)</f>
        <v>0</v>
      </c>
      <c r="I51" s="26">
        <f>VLOOKUP($F$8,$A$70:$CT$109,91)</f>
        <v>0</v>
      </c>
      <c r="J51" s="22">
        <v>0</v>
      </c>
    </row>
    <row r="52" spans="2:98" s="41" customFormat="1" ht="12.75" customHeight="1" x14ac:dyDescent="0.2">
      <c r="B52"/>
      <c r="C52" t="s">
        <v>9</v>
      </c>
      <c r="D52" s="21">
        <f>SUM(E52:I52)</f>
        <v>0</v>
      </c>
      <c r="E52" s="25">
        <f>VLOOKUP($F$8,$A$70:$CT$109,84)</f>
        <v>0</v>
      </c>
      <c r="F52" s="25">
        <f>VLOOKUP($F$8,$A$70:$CT$109,86)</f>
        <v>0</v>
      </c>
      <c r="G52" s="25">
        <f>VLOOKUP($F$8,$A$70:$CT$109,88)</f>
        <v>0</v>
      </c>
      <c r="H52" s="25">
        <f>VLOOKUP($F$8,$A$70:$CT$109,90)</f>
        <v>0</v>
      </c>
      <c r="I52" s="26">
        <f>VLOOKUP($F$8,$A$70:$CT$109,92)</f>
        <v>0</v>
      </c>
      <c r="J52" s="28">
        <f>VLOOKUP($F$8,$A$70:$CT$109,93)</f>
        <v>0</v>
      </c>
    </row>
    <row r="53" spans="2:98" s="41" customFormat="1" ht="12.75" customHeight="1" x14ac:dyDescent="0.2">
      <c r="B53"/>
      <c r="C53"/>
      <c r="D53"/>
      <c r="E53"/>
      <c r="F53"/>
      <c r="G53"/>
      <c r="H53"/>
      <c r="I53"/>
      <c r="J53"/>
    </row>
    <row r="54" spans="2:98" s="41" customFormat="1" ht="12.75" customHeight="1" x14ac:dyDescent="0.2">
      <c r="B54" t="s">
        <v>24</v>
      </c>
      <c r="C54"/>
      <c r="D54" s="18"/>
      <c r="F54"/>
      <c r="G54"/>
      <c r="H54" s="18"/>
      <c r="I54" s="18"/>
      <c r="J54" s="18"/>
    </row>
    <row r="55" spans="2:98" s="41" customFormat="1" ht="12.75" customHeight="1" x14ac:dyDescent="0.2">
      <c r="B55" s="4" t="s">
        <v>5</v>
      </c>
      <c r="C55" s="5" t="s">
        <v>4</v>
      </c>
      <c r="D55" s="18"/>
      <c r="F55"/>
      <c r="G55"/>
      <c r="H55" s="18"/>
      <c r="I55" s="18"/>
      <c r="J55" s="18"/>
    </row>
    <row r="56" spans="2:98" s="41" customFormat="1" ht="12.75" customHeight="1" x14ac:dyDescent="0.2">
      <c r="B56" t="s">
        <v>13</v>
      </c>
      <c r="C56" s="25">
        <f>VLOOKUP($F$8,$A$70:$CT$109,94)</f>
        <v>0</v>
      </c>
      <c r="D56" s="18"/>
      <c r="F56"/>
      <c r="G56"/>
      <c r="H56" s="18"/>
      <c r="I56" s="18"/>
      <c r="J56" s="18"/>
    </row>
    <row r="57" spans="2:98" s="41" customFormat="1" ht="12.75" customHeight="1" x14ac:dyDescent="0.2">
      <c r="B57" t="s">
        <v>14</v>
      </c>
      <c r="C57" s="25">
        <f>VLOOKUP($F$8,$A$70:$CT$109,95)</f>
        <v>0</v>
      </c>
      <c r="D57" s="18"/>
      <c r="F57"/>
      <c r="G57"/>
      <c r="H57" s="18"/>
      <c r="I57" s="18"/>
      <c r="J57" s="18"/>
    </row>
    <row r="58" spans="2:98" s="41" customFormat="1" ht="12.75" customHeight="1" x14ac:dyDescent="0.2">
      <c r="B58" t="s">
        <v>18</v>
      </c>
      <c r="C58" s="25">
        <f>VLOOKUP($F$8,$A$70:$CT$109,96)</f>
        <v>0</v>
      </c>
      <c r="D58" s="18"/>
      <c r="F58"/>
      <c r="G58"/>
      <c r="H58" s="18"/>
      <c r="I58" s="18"/>
      <c r="J58" s="18"/>
    </row>
    <row r="59" spans="2:98" s="41" customFormat="1" ht="12.75" customHeight="1" x14ac:dyDescent="0.2">
      <c r="B59"/>
      <c r="C59"/>
      <c r="D59" s="18"/>
      <c r="F59"/>
      <c r="G59"/>
      <c r="H59" s="18"/>
      <c r="I59" s="18"/>
      <c r="J59" s="18"/>
    </row>
    <row r="60" spans="2:98" s="41" customFormat="1" ht="12.75" customHeight="1" x14ac:dyDescent="0.2">
      <c r="B60" s="4" t="s">
        <v>25</v>
      </c>
      <c r="C60" s="5" t="s">
        <v>19</v>
      </c>
    </row>
    <row r="61" spans="2:98" s="41" customFormat="1" ht="12.75" customHeight="1" x14ac:dyDescent="0.2">
      <c r="B61" t="s">
        <v>20</v>
      </c>
      <c r="C61" s="25">
        <f>VLOOKUP($F$8,$A$70:$CT$109,97)</f>
        <v>0</v>
      </c>
    </row>
    <row r="62" spans="2:98" s="41" customFormat="1" ht="12.75" customHeight="1" x14ac:dyDescent="0.2">
      <c r="B62" t="s">
        <v>15</v>
      </c>
      <c r="C62" s="25">
        <f>VLOOKUP($F$8,$A$70:$CT$109,98)</f>
        <v>0</v>
      </c>
    </row>
    <row r="64" spans="2:98" s="96" customFormat="1" ht="13.15" customHeight="1" x14ac:dyDescent="0.25">
      <c r="E64" s="97">
        <v>5</v>
      </c>
      <c r="F64" s="97">
        <v>6</v>
      </c>
      <c r="G64" s="97">
        <v>7</v>
      </c>
      <c r="H64" s="97">
        <v>8</v>
      </c>
      <c r="I64" s="97">
        <v>9</v>
      </c>
      <c r="J64" s="97">
        <v>10</v>
      </c>
      <c r="K64" s="97">
        <v>11</v>
      </c>
      <c r="L64" s="97">
        <v>12</v>
      </c>
      <c r="M64" s="97">
        <v>13</v>
      </c>
      <c r="N64" s="97">
        <v>14</v>
      </c>
      <c r="O64" s="97">
        <v>15</v>
      </c>
      <c r="P64" s="97">
        <v>16</v>
      </c>
      <c r="Q64" s="97">
        <v>17</v>
      </c>
      <c r="R64" s="97">
        <v>18</v>
      </c>
      <c r="S64" s="97">
        <v>19</v>
      </c>
      <c r="T64" s="97">
        <v>20</v>
      </c>
      <c r="U64" s="97">
        <v>21</v>
      </c>
      <c r="V64" s="97">
        <v>22</v>
      </c>
      <c r="W64" s="97">
        <v>23</v>
      </c>
      <c r="X64" s="97">
        <v>24</v>
      </c>
      <c r="Y64" s="97">
        <v>25</v>
      </c>
      <c r="Z64" s="97">
        <v>26</v>
      </c>
      <c r="AA64" s="97">
        <v>27</v>
      </c>
      <c r="AB64" s="97">
        <v>28</v>
      </c>
      <c r="AC64" s="97">
        <v>29</v>
      </c>
      <c r="AD64" s="97">
        <v>30</v>
      </c>
      <c r="AE64" s="97">
        <v>31</v>
      </c>
      <c r="AF64" s="97">
        <v>32</v>
      </c>
      <c r="AG64" s="97">
        <v>33</v>
      </c>
      <c r="AH64" s="97">
        <v>34</v>
      </c>
      <c r="AI64" s="97">
        <v>35</v>
      </c>
      <c r="AJ64" s="97">
        <v>36</v>
      </c>
      <c r="AK64" s="97">
        <v>37</v>
      </c>
      <c r="AL64" s="97">
        <v>38</v>
      </c>
      <c r="AM64" s="97">
        <v>39</v>
      </c>
      <c r="AN64" s="97">
        <v>40</v>
      </c>
      <c r="AO64" s="97">
        <v>41</v>
      </c>
      <c r="AP64" s="97">
        <v>42</v>
      </c>
      <c r="AQ64" s="97">
        <v>43</v>
      </c>
      <c r="AR64" s="97">
        <v>44</v>
      </c>
      <c r="AS64" s="97">
        <v>45</v>
      </c>
      <c r="AT64" s="97">
        <v>46</v>
      </c>
      <c r="AU64" s="97">
        <v>47</v>
      </c>
      <c r="AV64" s="97">
        <v>48</v>
      </c>
      <c r="AW64" s="97">
        <v>49</v>
      </c>
      <c r="AX64" s="97">
        <v>50</v>
      </c>
      <c r="AY64" s="97">
        <v>51</v>
      </c>
      <c r="AZ64" s="97">
        <v>52</v>
      </c>
      <c r="BA64" s="97">
        <v>53</v>
      </c>
      <c r="BB64" s="97">
        <v>54</v>
      </c>
      <c r="BC64" s="97">
        <v>55</v>
      </c>
      <c r="BD64" s="97">
        <v>56</v>
      </c>
      <c r="BE64" s="97">
        <v>57</v>
      </c>
      <c r="BF64" s="97">
        <v>58</v>
      </c>
      <c r="BG64" s="97">
        <v>59</v>
      </c>
      <c r="BH64" s="97">
        <v>60</v>
      </c>
      <c r="BI64" s="97">
        <v>61</v>
      </c>
      <c r="BJ64" s="97">
        <v>62</v>
      </c>
      <c r="BK64" s="97">
        <v>63</v>
      </c>
      <c r="BL64" s="97">
        <v>64</v>
      </c>
      <c r="BM64" s="97">
        <v>65</v>
      </c>
      <c r="BN64" s="97">
        <v>66</v>
      </c>
      <c r="BO64" s="97">
        <v>67</v>
      </c>
      <c r="BP64" s="97">
        <v>68</v>
      </c>
      <c r="BQ64" s="97">
        <v>69</v>
      </c>
      <c r="BR64" s="97">
        <v>70</v>
      </c>
      <c r="BS64" s="97">
        <v>71</v>
      </c>
      <c r="BT64" s="97">
        <v>72</v>
      </c>
      <c r="BU64" s="97">
        <v>73</v>
      </c>
      <c r="BV64" s="97">
        <v>74</v>
      </c>
      <c r="BW64" s="97">
        <v>75</v>
      </c>
      <c r="BX64" s="97">
        <v>76</v>
      </c>
      <c r="BY64" s="97">
        <v>77</v>
      </c>
      <c r="BZ64" s="97">
        <v>78</v>
      </c>
      <c r="CA64" s="97">
        <v>79</v>
      </c>
      <c r="CB64" s="97">
        <v>80</v>
      </c>
      <c r="CC64" s="97">
        <v>81</v>
      </c>
      <c r="CD64" s="97">
        <v>82</v>
      </c>
      <c r="CE64" s="97">
        <v>83</v>
      </c>
      <c r="CF64" s="97">
        <v>84</v>
      </c>
      <c r="CG64" s="97">
        <v>85</v>
      </c>
      <c r="CH64" s="97">
        <v>86</v>
      </c>
      <c r="CI64" s="97">
        <v>87</v>
      </c>
      <c r="CJ64" s="97">
        <v>88</v>
      </c>
      <c r="CK64" s="97">
        <v>89</v>
      </c>
      <c r="CL64" s="97">
        <v>90</v>
      </c>
      <c r="CM64" s="97">
        <v>91</v>
      </c>
      <c r="CN64" s="97">
        <v>92</v>
      </c>
      <c r="CO64" s="97">
        <v>93</v>
      </c>
      <c r="CP64" s="97">
        <v>94</v>
      </c>
      <c r="CQ64" s="97">
        <v>95</v>
      </c>
      <c r="CR64" s="97">
        <v>96</v>
      </c>
      <c r="CS64" s="97">
        <v>97</v>
      </c>
      <c r="CT64" s="97">
        <v>98</v>
      </c>
    </row>
    <row r="65" spans="1:98" s="96" customFormat="1" ht="13.5" x14ac:dyDescent="0.25">
      <c r="A65" s="97"/>
      <c r="B65" s="97"/>
      <c r="C65" s="97"/>
      <c r="D65" s="97"/>
      <c r="E65" s="97">
        <v>1</v>
      </c>
      <c r="F65" s="97">
        <v>2</v>
      </c>
      <c r="G65" s="97">
        <v>3</v>
      </c>
      <c r="H65" s="97">
        <v>4</v>
      </c>
      <c r="I65" s="97">
        <v>5</v>
      </c>
      <c r="J65" s="97">
        <v>6</v>
      </c>
      <c r="K65" s="97">
        <v>7</v>
      </c>
      <c r="L65" s="97">
        <v>8</v>
      </c>
      <c r="M65" s="97">
        <v>9</v>
      </c>
      <c r="N65" s="97">
        <v>10</v>
      </c>
      <c r="O65" s="97">
        <v>11</v>
      </c>
      <c r="P65" s="97">
        <v>12</v>
      </c>
      <c r="Q65" s="97">
        <v>13</v>
      </c>
      <c r="R65" s="97">
        <v>14</v>
      </c>
      <c r="S65" s="97">
        <v>15</v>
      </c>
      <c r="T65" s="97">
        <v>16</v>
      </c>
      <c r="U65" s="97">
        <v>17</v>
      </c>
      <c r="V65" s="97">
        <v>18</v>
      </c>
      <c r="W65" s="97">
        <v>19</v>
      </c>
      <c r="X65" s="97">
        <v>20</v>
      </c>
      <c r="Y65" s="97">
        <v>21</v>
      </c>
      <c r="Z65" s="97">
        <v>22</v>
      </c>
      <c r="AA65" s="97">
        <v>23</v>
      </c>
      <c r="AB65" s="97">
        <v>24</v>
      </c>
      <c r="AC65" s="97">
        <v>25</v>
      </c>
      <c r="AD65" s="97">
        <v>26</v>
      </c>
      <c r="AE65" s="97">
        <v>27</v>
      </c>
      <c r="AF65" s="97">
        <v>28</v>
      </c>
      <c r="AG65" s="97">
        <v>29</v>
      </c>
      <c r="AH65" s="97">
        <v>30</v>
      </c>
      <c r="AI65" s="97">
        <v>31</v>
      </c>
      <c r="AJ65" s="97">
        <v>32</v>
      </c>
      <c r="AK65" s="97">
        <v>33</v>
      </c>
      <c r="AL65" s="97">
        <v>34</v>
      </c>
      <c r="AM65" s="97">
        <v>35</v>
      </c>
      <c r="AN65" s="97">
        <v>36</v>
      </c>
      <c r="AO65" s="97">
        <v>37</v>
      </c>
      <c r="AP65" s="97">
        <v>38</v>
      </c>
      <c r="AQ65" s="97">
        <v>39</v>
      </c>
      <c r="AR65" s="97">
        <v>40</v>
      </c>
      <c r="AS65" s="97">
        <v>41</v>
      </c>
      <c r="AT65" s="97">
        <v>42</v>
      </c>
      <c r="AU65" s="97">
        <v>43</v>
      </c>
      <c r="AV65" s="97">
        <v>44</v>
      </c>
      <c r="AW65" s="97">
        <v>45</v>
      </c>
      <c r="AX65" s="97">
        <v>46</v>
      </c>
      <c r="AY65" s="97">
        <v>47</v>
      </c>
      <c r="AZ65" s="97">
        <v>48</v>
      </c>
      <c r="BA65" s="97">
        <v>49</v>
      </c>
      <c r="BB65" s="97">
        <v>50</v>
      </c>
      <c r="BC65" s="97">
        <v>51</v>
      </c>
      <c r="BD65" s="97">
        <v>52</v>
      </c>
      <c r="BE65" s="97">
        <v>53</v>
      </c>
      <c r="BF65" s="97">
        <v>54</v>
      </c>
      <c r="BG65" s="97">
        <v>55</v>
      </c>
      <c r="BH65" s="97">
        <v>56</v>
      </c>
      <c r="BI65" s="97">
        <v>57</v>
      </c>
      <c r="BJ65" s="97">
        <v>58</v>
      </c>
      <c r="BK65" s="97">
        <v>59</v>
      </c>
      <c r="BL65" s="97">
        <v>60</v>
      </c>
      <c r="BM65" s="97">
        <v>61</v>
      </c>
      <c r="BN65" s="97">
        <v>62</v>
      </c>
      <c r="BO65" s="97">
        <v>63</v>
      </c>
      <c r="BP65" s="97">
        <v>64</v>
      </c>
      <c r="BQ65" s="97">
        <v>65</v>
      </c>
      <c r="BR65" s="97">
        <v>66</v>
      </c>
      <c r="BS65" s="97">
        <v>67</v>
      </c>
      <c r="BT65" s="97">
        <v>68</v>
      </c>
      <c r="BU65" s="97">
        <v>69</v>
      </c>
      <c r="BV65" s="97">
        <v>70</v>
      </c>
      <c r="BW65" s="97">
        <v>71</v>
      </c>
      <c r="BX65" s="97">
        <v>72</v>
      </c>
      <c r="BY65" s="97">
        <v>73</v>
      </c>
      <c r="BZ65" s="97">
        <v>74</v>
      </c>
      <c r="CA65" s="97">
        <v>75</v>
      </c>
      <c r="CB65" s="97">
        <v>76</v>
      </c>
      <c r="CC65" s="97">
        <v>77</v>
      </c>
      <c r="CD65" s="97">
        <v>78</v>
      </c>
      <c r="CE65" s="97">
        <v>79</v>
      </c>
      <c r="CF65" s="97">
        <v>80</v>
      </c>
      <c r="CG65" s="97">
        <v>81</v>
      </c>
      <c r="CH65" s="97">
        <v>82</v>
      </c>
      <c r="CI65" s="97">
        <v>83</v>
      </c>
      <c r="CJ65" s="97">
        <v>84</v>
      </c>
      <c r="CK65" s="97">
        <v>85</v>
      </c>
      <c r="CL65" s="97">
        <v>86</v>
      </c>
      <c r="CM65" s="97">
        <v>87</v>
      </c>
      <c r="CN65" s="97">
        <v>88</v>
      </c>
      <c r="CO65" s="97">
        <v>89</v>
      </c>
      <c r="CP65" s="97">
        <v>90</v>
      </c>
      <c r="CQ65" s="97">
        <v>91</v>
      </c>
      <c r="CR65" s="97">
        <v>92</v>
      </c>
      <c r="CS65" s="97">
        <v>93</v>
      </c>
      <c r="CT65" s="97">
        <v>94</v>
      </c>
    </row>
    <row r="66" spans="1:98" s="96" customFormat="1" ht="14.25" thickBot="1" x14ac:dyDescent="0.3">
      <c r="A66" s="97"/>
      <c r="B66" s="97"/>
      <c r="C66" s="97"/>
      <c r="D66" s="97"/>
      <c r="E66" s="97">
        <v>1</v>
      </c>
      <c r="F66" s="97">
        <v>2</v>
      </c>
      <c r="G66" s="97">
        <v>3</v>
      </c>
      <c r="H66" s="97">
        <v>4</v>
      </c>
      <c r="I66" s="97">
        <v>5</v>
      </c>
      <c r="J66" s="97">
        <v>6</v>
      </c>
      <c r="K66" s="97">
        <v>7</v>
      </c>
      <c r="L66" s="97">
        <v>8</v>
      </c>
      <c r="M66" s="97">
        <v>9</v>
      </c>
      <c r="N66" s="97">
        <v>10</v>
      </c>
      <c r="O66" s="97">
        <v>11</v>
      </c>
      <c r="P66" s="97">
        <v>12</v>
      </c>
      <c r="Q66" s="97">
        <v>13</v>
      </c>
      <c r="R66" s="97">
        <v>14</v>
      </c>
      <c r="S66" s="97">
        <v>15</v>
      </c>
      <c r="T66" s="97">
        <v>16</v>
      </c>
      <c r="U66" s="97">
        <v>17</v>
      </c>
      <c r="V66" s="97">
        <v>18</v>
      </c>
      <c r="W66" s="97">
        <v>19</v>
      </c>
      <c r="X66" s="97">
        <v>20</v>
      </c>
      <c r="Y66" s="97">
        <v>21</v>
      </c>
      <c r="Z66" s="97">
        <v>22</v>
      </c>
      <c r="AA66" s="97">
        <v>23</v>
      </c>
      <c r="AB66" s="97">
        <v>24</v>
      </c>
      <c r="AC66" s="97">
        <v>25</v>
      </c>
      <c r="AD66" s="97">
        <v>26</v>
      </c>
      <c r="AE66" s="97">
        <v>27</v>
      </c>
      <c r="AF66" s="97">
        <v>28</v>
      </c>
      <c r="AG66" s="97">
        <v>29</v>
      </c>
      <c r="AH66" s="97">
        <v>30</v>
      </c>
      <c r="AI66" s="97">
        <v>31</v>
      </c>
      <c r="AJ66" s="97">
        <v>32</v>
      </c>
      <c r="AK66" s="97">
        <v>33</v>
      </c>
      <c r="AL66" s="97">
        <v>34</v>
      </c>
      <c r="AM66" s="97">
        <v>35</v>
      </c>
      <c r="AN66" s="97">
        <v>36</v>
      </c>
      <c r="AO66" s="97">
        <v>37</v>
      </c>
      <c r="AP66" s="97">
        <v>38</v>
      </c>
      <c r="AQ66" s="97">
        <v>39</v>
      </c>
      <c r="AR66" s="97">
        <v>40</v>
      </c>
      <c r="AS66" s="97">
        <v>41</v>
      </c>
      <c r="AT66" s="97">
        <v>42</v>
      </c>
      <c r="AU66" s="97">
        <v>43</v>
      </c>
      <c r="AV66" s="97">
        <v>44</v>
      </c>
      <c r="AW66" s="97">
        <v>45</v>
      </c>
      <c r="AX66" s="97">
        <v>46</v>
      </c>
      <c r="AY66" s="97">
        <v>47</v>
      </c>
      <c r="AZ66" s="97">
        <v>48</v>
      </c>
      <c r="BA66" s="97">
        <v>49</v>
      </c>
      <c r="BB66" s="97">
        <v>50</v>
      </c>
      <c r="BC66" s="97">
        <v>51</v>
      </c>
      <c r="BD66" s="97">
        <v>52</v>
      </c>
      <c r="BE66" s="97">
        <v>53</v>
      </c>
      <c r="BF66" s="97">
        <v>54</v>
      </c>
      <c r="BG66" s="97">
        <v>55</v>
      </c>
      <c r="BH66" s="97">
        <v>56</v>
      </c>
      <c r="BI66" s="97">
        <v>57</v>
      </c>
      <c r="BJ66" s="97">
        <v>58</v>
      </c>
      <c r="BK66" s="97">
        <v>59</v>
      </c>
      <c r="BL66" s="97">
        <v>60</v>
      </c>
      <c r="BM66" s="97">
        <v>61</v>
      </c>
      <c r="BN66" s="97">
        <v>62</v>
      </c>
      <c r="BO66" s="97">
        <v>63</v>
      </c>
      <c r="BP66" s="97">
        <v>64</v>
      </c>
      <c r="BQ66" s="97">
        <v>65</v>
      </c>
      <c r="BR66" s="97">
        <v>66</v>
      </c>
      <c r="BS66" s="97">
        <v>67</v>
      </c>
      <c r="BT66" s="97">
        <v>68</v>
      </c>
      <c r="BU66" s="97">
        <v>69</v>
      </c>
      <c r="BV66" s="97">
        <v>70</v>
      </c>
      <c r="BW66" s="97">
        <v>71</v>
      </c>
      <c r="BX66" s="97">
        <v>72</v>
      </c>
      <c r="BY66" s="97">
        <v>73</v>
      </c>
      <c r="BZ66" s="97">
        <v>74</v>
      </c>
      <c r="CA66" s="97">
        <v>75</v>
      </c>
      <c r="CB66" s="97">
        <v>76</v>
      </c>
      <c r="CC66" s="97">
        <v>77</v>
      </c>
      <c r="CD66" s="97">
        <v>78</v>
      </c>
      <c r="CE66" s="97">
        <v>79</v>
      </c>
      <c r="CF66" s="97">
        <v>80</v>
      </c>
      <c r="CG66" s="97">
        <v>81</v>
      </c>
      <c r="CH66" s="97">
        <v>82</v>
      </c>
      <c r="CI66" s="97">
        <v>83</v>
      </c>
      <c r="CJ66" s="97">
        <v>84</v>
      </c>
      <c r="CK66" s="97">
        <v>85</v>
      </c>
      <c r="CL66" s="97">
        <v>86</v>
      </c>
      <c r="CM66" s="97">
        <v>87</v>
      </c>
      <c r="CN66" s="97">
        <v>88</v>
      </c>
      <c r="CO66" s="97">
        <v>89</v>
      </c>
      <c r="CP66" s="97">
        <v>90</v>
      </c>
      <c r="CQ66" s="97">
        <v>91</v>
      </c>
      <c r="CR66" s="97">
        <v>92</v>
      </c>
      <c r="CS66" s="97">
        <v>93</v>
      </c>
      <c r="CT66" s="97">
        <v>94</v>
      </c>
    </row>
    <row r="67" spans="1:98" s="95" customFormat="1" ht="13.5" thickTop="1" x14ac:dyDescent="0.2">
      <c r="A67" s="147" t="s">
        <v>19</v>
      </c>
      <c r="B67" s="150" t="s">
        <v>53</v>
      </c>
      <c r="C67" s="151"/>
      <c r="D67" s="152"/>
      <c r="E67" s="159" t="s">
        <v>54</v>
      </c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 t="s">
        <v>55</v>
      </c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 t="s">
        <v>56</v>
      </c>
      <c r="AB67" s="159"/>
      <c r="AC67" s="159"/>
      <c r="AD67" s="159"/>
      <c r="AE67" s="159"/>
      <c r="AF67" s="159"/>
      <c r="AG67" s="159"/>
      <c r="AH67" s="159"/>
      <c r="AI67" s="159"/>
      <c r="AJ67" s="159"/>
      <c r="AK67" s="159"/>
      <c r="AL67" s="159" t="s">
        <v>57</v>
      </c>
      <c r="AM67" s="159"/>
      <c r="AN67" s="159"/>
      <c r="AO67" s="159"/>
      <c r="AP67" s="159"/>
      <c r="AQ67" s="159"/>
      <c r="AR67" s="159"/>
      <c r="AS67" s="159"/>
      <c r="AT67" s="159"/>
      <c r="AU67" s="159"/>
      <c r="AV67" s="159"/>
      <c r="AW67" s="159" t="s">
        <v>58</v>
      </c>
      <c r="AX67" s="159"/>
      <c r="AY67" s="159"/>
      <c r="AZ67" s="159"/>
      <c r="BA67" s="159"/>
      <c r="BB67" s="159"/>
      <c r="BC67" s="159"/>
      <c r="BD67" s="159"/>
      <c r="BE67" s="159"/>
      <c r="BF67" s="159"/>
      <c r="BG67" s="159"/>
      <c r="BH67" s="159" t="s">
        <v>59</v>
      </c>
      <c r="BI67" s="159"/>
      <c r="BJ67" s="159"/>
      <c r="BK67" s="159"/>
      <c r="BL67" s="159"/>
      <c r="BM67" s="159"/>
      <c r="BN67" s="159"/>
      <c r="BO67" s="159"/>
      <c r="BP67" s="159"/>
      <c r="BQ67" s="159"/>
      <c r="BR67" s="159"/>
      <c r="BS67" s="159" t="s">
        <v>60</v>
      </c>
      <c r="BT67" s="159"/>
      <c r="BU67" s="159"/>
      <c r="BV67" s="159"/>
      <c r="BW67" s="159"/>
      <c r="BX67" s="159"/>
      <c r="BY67" s="159"/>
      <c r="BZ67" s="159"/>
      <c r="CA67" s="159"/>
      <c r="CB67" s="159"/>
      <c r="CC67" s="159"/>
      <c r="CD67" s="159" t="s">
        <v>61</v>
      </c>
      <c r="CE67" s="159"/>
      <c r="CF67" s="159"/>
      <c r="CG67" s="159"/>
      <c r="CH67" s="159"/>
      <c r="CI67" s="159"/>
      <c r="CJ67" s="159" t="s">
        <v>62</v>
      </c>
      <c r="CK67" s="159"/>
      <c r="CL67" s="159"/>
      <c r="CM67" s="159"/>
      <c r="CN67" s="159"/>
      <c r="CO67" s="159"/>
      <c r="CP67" s="160" t="s">
        <v>63</v>
      </c>
      <c r="CQ67" s="160" t="s">
        <v>64</v>
      </c>
      <c r="CR67" s="160" t="s">
        <v>65</v>
      </c>
      <c r="CS67" s="160" t="s">
        <v>66</v>
      </c>
      <c r="CT67" s="163" t="s">
        <v>67</v>
      </c>
    </row>
    <row r="68" spans="1:98" s="95" customFormat="1" x14ac:dyDescent="0.2">
      <c r="A68" s="148"/>
      <c r="B68" s="153"/>
      <c r="C68" s="154"/>
      <c r="D68" s="155"/>
      <c r="E68" s="146" t="s">
        <v>69</v>
      </c>
      <c r="F68" s="146"/>
      <c r="G68" s="146" t="s">
        <v>34</v>
      </c>
      <c r="H68" s="146"/>
      <c r="I68" s="146" t="s">
        <v>36</v>
      </c>
      <c r="J68" s="146"/>
      <c r="K68" s="146" t="s">
        <v>35</v>
      </c>
      <c r="L68" s="146"/>
      <c r="M68" s="146" t="s">
        <v>1</v>
      </c>
      <c r="N68" s="146"/>
      <c r="O68" s="146" t="s">
        <v>2</v>
      </c>
      <c r="P68" s="146" t="s">
        <v>69</v>
      </c>
      <c r="Q68" s="146"/>
      <c r="R68" s="146" t="s">
        <v>34</v>
      </c>
      <c r="S68" s="146"/>
      <c r="T68" s="146" t="s">
        <v>36</v>
      </c>
      <c r="U68" s="146"/>
      <c r="V68" s="146" t="s">
        <v>35</v>
      </c>
      <c r="W68" s="146"/>
      <c r="X68" s="146" t="s">
        <v>1</v>
      </c>
      <c r="Y68" s="146"/>
      <c r="Z68" s="146" t="s">
        <v>2</v>
      </c>
      <c r="AA68" s="146" t="s">
        <v>69</v>
      </c>
      <c r="AB68" s="146"/>
      <c r="AC68" s="146" t="s">
        <v>34</v>
      </c>
      <c r="AD68" s="146"/>
      <c r="AE68" s="146" t="s">
        <v>36</v>
      </c>
      <c r="AF68" s="146"/>
      <c r="AG68" s="146" t="s">
        <v>35</v>
      </c>
      <c r="AH68" s="146"/>
      <c r="AI68" s="146" t="s">
        <v>1</v>
      </c>
      <c r="AJ68" s="146"/>
      <c r="AK68" s="146" t="s">
        <v>2</v>
      </c>
      <c r="AL68" s="146" t="s">
        <v>69</v>
      </c>
      <c r="AM68" s="146"/>
      <c r="AN68" s="146" t="s">
        <v>34</v>
      </c>
      <c r="AO68" s="146"/>
      <c r="AP68" s="146" t="s">
        <v>36</v>
      </c>
      <c r="AQ68" s="146"/>
      <c r="AR68" s="146" t="s">
        <v>35</v>
      </c>
      <c r="AS68" s="146"/>
      <c r="AT68" s="146" t="s">
        <v>1</v>
      </c>
      <c r="AU68" s="146"/>
      <c r="AV68" s="146" t="s">
        <v>2</v>
      </c>
      <c r="AW68" s="146" t="s">
        <v>69</v>
      </c>
      <c r="AX68" s="146"/>
      <c r="AY68" s="146" t="s">
        <v>34</v>
      </c>
      <c r="AZ68" s="146"/>
      <c r="BA68" s="146" t="s">
        <v>36</v>
      </c>
      <c r="BB68" s="146"/>
      <c r="BC68" s="146" t="s">
        <v>35</v>
      </c>
      <c r="BD68" s="146"/>
      <c r="BE68" s="146" t="s">
        <v>1</v>
      </c>
      <c r="BF68" s="146"/>
      <c r="BG68" s="146" t="s">
        <v>2</v>
      </c>
      <c r="BH68" s="146" t="s">
        <v>69</v>
      </c>
      <c r="BI68" s="146"/>
      <c r="BJ68" s="146" t="s">
        <v>34</v>
      </c>
      <c r="BK68" s="146"/>
      <c r="BL68" s="146" t="s">
        <v>36</v>
      </c>
      <c r="BM68" s="146"/>
      <c r="BN68" s="146" t="s">
        <v>35</v>
      </c>
      <c r="BO68" s="146"/>
      <c r="BP68" s="146" t="s">
        <v>1</v>
      </c>
      <c r="BQ68" s="146"/>
      <c r="BR68" s="146" t="s">
        <v>2</v>
      </c>
      <c r="BS68" s="146" t="s">
        <v>69</v>
      </c>
      <c r="BT68" s="146"/>
      <c r="BU68" s="146" t="s">
        <v>34</v>
      </c>
      <c r="BV68" s="146"/>
      <c r="BW68" s="146" t="s">
        <v>36</v>
      </c>
      <c r="BX68" s="146"/>
      <c r="BY68" s="146" t="s">
        <v>35</v>
      </c>
      <c r="BZ68" s="146"/>
      <c r="CA68" s="146" t="s">
        <v>1</v>
      </c>
      <c r="CB68" s="146"/>
      <c r="CC68" s="146" t="s">
        <v>2</v>
      </c>
      <c r="CD68" s="173" t="s">
        <v>69</v>
      </c>
      <c r="CE68" s="173" t="s">
        <v>34</v>
      </c>
      <c r="CF68" s="173" t="s">
        <v>36</v>
      </c>
      <c r="CG68" s="173" t="s">
        <v>35</v>
      </c>
      <c r="CH68" s="173" t="s">
        <v>1</v>
      </c>
      <c r="CI68" s="173" t="s">
        <v>2</v>
      </c>
      <c r="CJ68" s="173" t="s">
        <v>69</v>
      </c>
      <c r="CK68" s="173" t="s">
        <v>34</v>
      </c>
      <c r="CL68" s="173" t="s">
        <v>36</v>
      </c>
      <c r="CM68" s="173" t="s">
        <v>35</v>
      </c>
      <c r="CN68" s="173" t="s">
        <v>1</v>
      </c>
      <c r="CO68" s="173" t="s">
        <v>2</v>
      </c>
      <c r="CP68" s="161"/>
      <c r="CQ68" s="161"/>
      <c r="CR68" s="161"/>
      <c r="CS68" s="161"/>
      <c r="CT68" s="164"/>
    </row>
    <row r="69" spans="1:98" s="95" customFormat="1" x14ac:dyDescent="0.2">
      <c r="A69" s="149"/>
      <c r="B69" s="156"/>
      <c r="C69" s="157"/>
      <c r="D69" s="158"/>
      <c r="E69" s="98" t="s">
        <v>8</v>
      </c>
      <c r="F69" s="98" t="s">
        <v>9</v>
      </c>
      <c r="G69" s="98" t="s">
        <v>8</v>
      </c>
      <c r="H69" s="98" t="s">
        <v>9</v>
      </c>
      <c r="I69" s="98" t="s">
        <v>8</v>
      </c>
      <c r="J69" s="98" t="s">
        <v>9</v>
      </c>
      <c r="K69" s="98" t="s">
        <v>8</v>
      </c>
      <c r="L69" s="98" t="s">
        <v>9</v>
      </c>
      <c r="M69" s="98" t="s">
        <v>8</v>
      </c>
      <c r="N69" s="98" t="s">
        <v>9</v>
      </c>
      <c r="O69" s="146"/>
      <c r="P69" s="98" t="s">
        <v>8</v>
      </c>
      <c r="Q69" s="98" t="s">
        <v>9</v>
      </c>
      <c r="R69" s="98" t="s">
        <v>8</v>
      </c>
      <c r="S69" s="98" t="s">
        <v>9</v>
      </c>
      <c r="T69" s="98" t="s">
        <v>8</v>
      </c>
      <c r="U69" s="98" t="s">
        <v>9</v>
      </c>
      <c r="V69" s="98" t="s">
        <v>8</v>
      </c>
      <c r="W69" s="98" t="s">
        <v>9</v>
      </c>
      <c r="X69" s="98" t="s">
        <v>8</v>
      </c>
      <c r="Y69" s="98" t="s">
        <v>9</v>
      </c>
      <c r="Z69" s="146"/>
      <c r="AA69" s="98" t="s">
        <v>8</v>
      </c>
      <c r="AB69" s="98" t="s">
        <v>9</v>
      </c>
      <c r="AC69" s="98" t="s">
        <v>8</v>
      </c>
      <c r="AD69" s="98" t="s">
        <v>9</v>
      </c>
      <c r="AE69" s="98" t="s">
        <v>8</v>
      </c>
      <c r="AF69" s="98" t="s">
        <v>9</v>
      </c>
      <c r="AG69" s="98" t="s">
        <v>8</v>
      </c>
      <c r="AH69" s="98" t="s">
        <v>9</v>
      </c>
      <c r="AI69" s="98" t="s">
        <v>8</v>
      </c>
      <c r="AJ69" s="98" t="s">
        <v>9</v>
      </c>
      <c r="AK69" s="146"/>
      <c r="AL69" s="98" t="s">
        <v>8</v>
      </c>
      <c r="AM69" s="98" t="s">
        <v>9</v>
      </c>
      <c r="AN69" s="98" t="s">
        <v>8</v>
      </c>
      <c r="AO69" s="98" t="s">
        <v>9</v>
      </c>
      <c r="AP69" s="98" t="s">
        <v>8</v>
      </c>
      <c r="AQ69" s="98" t="s">
        <v>9</v>
      </c>
      <c r="AR69" s="98" t="s">
        <v>8</v>
      </c>
      <c r="AS69" s="98" t="s">
        <v>9</v>
      </c>
      <c r="AT69" s="98" t="s">
        <v>8</v>
      </c>
      <c r="AU69" s="98" t="s">
        <v>9</v>
      </c>
      <c r="AV69" s="146"/>
      <c r="AW69" s="98" t="s">
        <v>8</v>
      </c>
      <c r="AX69" s="98" t="s">
        <v>9</v>
      </c>
      <c r="AY69" s="98" t="s">
        <v>8</v>
      </c>
      <c r="AZ69" s="98" t="s">
        <v>9</v>
      </c>
      <c r="BA69" s="98" t="s">
        <v>8</v>
      </c>
      <c r="BB69" s="98" t="s">
        <v>9</v>
      </c>
      <c r="BC69" s="98" t="s">
        <v>8</v>
      </c>
      <c r="BD69" s="98" t="s">
        <v>9</v>
      </c>
      <c r="BE69" s="98" t="s">
        <v>8</v>
      </c>
      <c r="BF69" s="98" t="s">
        <v>9</v>
      </c>
      <c r="BG69" s="146"/>
      <c r="BH69" s="98" t="s">
        <v>8</v>
      </c>
      <c r="BI69" s="98" t="s">
        <v>9</v>
      </c>
      <c r="BJ69" s="98" t="s">
        <v>8</v>
      </c>
      <c r="BK69" s="98" t="s">
        <v>9</v>
      </c>
      <c r="BL69" s="98" t="s">
        <v>8</v>
      </c>
      <c r="BM69" s="98" t="s">
        <v>9</v>
      </c>
      <c r="BN69" s="98" t="s">
        <v>8</v>
      </c>
      <c r="BO69" s="98" t="s">
        <v>9</v>
      </c>
      <c r="BP69" s="98" t="s">
        <v>8</v>
      </c>
      <c r="BQ69" s="98" t="s">
        <v>9</v>
      </c>
      <c r="BR69" s="146"/>
      <c r="BS69" s="98" t="s">
        <v>8</v>
      </c>
      <c r="BT69" s="98" t="s">
        <v>9</v>
      </c>
      <c r="BU69" s="98" t="s">
        <v>8</v>
      </c>
      <c r="BV69" s="98" t="s">
        <v>9</v>
      </c>
      <c r="BW69" s="98" t="s">
        <v>8</v>
      </c>
      <c r="BX69" s="98" t="s">
        <v>9</v>
      </c>
      <c r="BY69" s="98" t="s">
        <v>8</v>
      </c>
      <c r="BZ69" s="98" t="s">
        <v>9</v>
      </c>
      <c r="CA69" s="98" t="s">
        <v>8</v>
      </c>
      <c r="CB69" s="98" t="s">
        <v>9</v>
      </c>
      <c r="CC69" s="146"/>
      <c r="CD69" s="174"/>
      <c r="CE69" s="174"/>
      <c r="CF69" s="174"/>
      <c r="CG69" s="174"/>
      <c r="CH69" s="174"/>
      <c r="CI69" s="174"/>
      <c r="CJ69" s="174"/>
      <c r="CK69" s="174"/>
      <c r="CL69" s="174"/>
      <c r="CM69" s="174"/>
      <c r="CN69" s="174"/>
      <c r="CO69" s="174"/>
      <c r="CP69" s="162"/>
      <c r="CQ69" s="162"/>
      <c r="CR69" s="162"/>
      <c r="CS69" s="162"/>
      <c r="CT69" s="165"/>
    </row>
    <row r="70" spans="1:98" s="9" customFormat="1" ht="12" customHeight="1" x14ac:dyDescent="0.2">
      <c r="A70" s="116">
        <v>1</v>
      </c>
      <c r="B70" s="142" t="s">
        <v>68</v>
      </c>
      <c r="C70" s="142"/>
      <c r="D70" s="142"/>
      <c r="E70" s="117">
        <f>SUM(E71:E79)</f>
        <v>0</v>
      </c>
      <c r="F70" s="117">
        <f t="shared" ref="F70:BQ70" si="12">SUM(F71:F79)</f>
        <v>0</v>
      </c>
      <c r="G70" s="117">
        <f t="shared" si="12"/>
        <v>0</v>
      </c>
      <c r="H70" s="117">
        <f t="shared" si="12"/>
        <v>0</v>
      </c>
      <c r="I70" s="117">
        <f t="shared" si="12"/>
        <v>0</v>
      </c>
      <c r="J70" s="117">
        <f t="shared" si="12"/>
        <v>0</v>
      </c>
      <c r="K70" s="117">
        <f t="shared" si="12"/>
        <v>0</v>
      </c>
      <c r="L70" s="117">
        <f t="shared" si="12"/>
        <v>0</v>
      </c>
      <c r="M70" s="117">
        <f t="shared" si="12"/>
        <v>0</v>
      </c>
      <c r="N70" s="117">
        <f t="shared" si="12"/>
        <v>0</v>
      </c>
      <c r="O70" s="117">
        <f t="shared" si="12"/>
        <v>0</v>
      </c>
      <c r="P70" s="117">
        <f t="shared" si="12"/>
        <v>0</v>
      </c>
      <c r="Q70" s="117">
        <f t="shared" si="12"/>
        <v>0</v>
      </c>
      <c r="R70" s="117">
        <f t="shared" si="12"/>
        <v>0</v>
      </c>
      <c r="S70" s="117">
        <f t="shared" si="12"/>
        <v>0</v>
      </c>
      <c r="T70" s="117">
        <f t="shared" si="12"/>
        <v>0</v>
      </c>
      <c r="U70" s="117">
        <f t="shared" si="12"/>
        <v>0</v>
      </c>
      <c r="V70" s="117">
        <f t="shared" si="12"/>
        <v>0</v>
      </c>
      <c r="W70" s="117">
        <f t="shared" si="12"/>
        <v>0</v>
      </c>
      <c r="X70" s="117">
        <f t="shared" si="12"/>
        <v>0</v>
      </c>
      <c r="Y70" s="117">
        <f t="shared" si="12"/>
        <v>0</v>
      </c>
      <c r="Z70" s="117">
        <f t="shared" si="12"/>
        <v>0</v>
      </c>
      <c r="AA70" s="117">
        <f t="shared" si="12"/>
        <v>0</v>
      </c>
      <c r="AB70" s="117">
        <f t="shared" si="12"/>
        <v>0</v>
      </c>
      <c r="AC70" s="117">
        <f t="shared" si="12"/>
        <v>0</v>
      </c>
      <c r="AD70" s="117">
        <f t="shared" si="12"/>
        <v>0</v>
      </c>
      <c r="AE70" s="117">
        <f t="shared" si="12"/>
        <v>0</v>
      </c>
      <c r="AF70" s="117">
        <f t="shared" si="12"/>
        <v>0</v>
      </c>
      <c r="AG70" s="117">
        <f t="shared" si="12"/>
        <v>0</v>
      </c>
      <c r="AH70" s="117">
        <f t="shared" si="12"/>
        <v>0</v>
      </c>
      <c r="AI70" s="117">
        <f t="shared" si="12"/>
        <v>0</v>
      </c>
      <c r="AJ70" s="117">
        <f t="shared" si="12"/>
        <v>0</v>
      </c>
      <c r="AK70" s="117">
        <f t="shared" si="12"/>
        <v>0</v>
      </c>
      <c r="AL70" s="117">
        <f t="shared" si="12"/>
        <v>0</v>
      </c>
      <c r="AM70" s="117">
        <f t="shared" si="12"/>
        <v>0</v>
      </c>
      <c r="AN70" s="117">
        <f t="shared" si="12"/>
        <v>0</v>
      </c>
      <c r="AO70" s="117">
        <f t="shared" si="12"/>
        <v>0</v>
      </c>
      <c r="AP70" s="117">
        <f t="shared" si="12"/>
        <v>0</v>
      </c>
      <c r="AQ70" s="117">
        <f t="shared" si="12"/>
        <v>0</v>
      </c>
      <c r="AR70" s="117">
        <f t="shared" si="12"/>
        <v>0</v>
      </c>
      <c r="AS70" s="117">
        <f t="shared" si="12"/>
        <v>0</v>
      </c>
      <c r="AT70" s="117">
        <f t="shared" si="12"/>
        <v>0</v>
      </c>
      <c r="AU70" s="117">
        <f t="shared" si="12"/>
        <v>0</v>
      </c>
      <c r="AV70" s="117">
        <f t="shared" si="12"/>
        <v>0</v>
      </c>
      <c r="AW70" s="117">
        <f t="shared" si="12"/>
        <v>0</v>
      </c>
      <c r="AX70" s="117">
        <f t="shared" si="12"/>
        <v>0</v>
      </c>
      <c r="AY70" s="117">
        <f t="shared" si="12"/>
        <v>0</v>
      </c>
      <c r="AZ70" s="117">
        <f t="shared" si="12"/>
        <v>0</v>
      </c>
      <c r="BA70" s="117">
        <f t="shared" si="12"/>
        <v>0</v>
      </c>
      <c r="BB70" s="117">
        <f t="shared" si="12"/>
        <v>0</v>
      </c>
      <c r="BC70" s="117">
        <f t="shared" si="12"/>
        <v>0</v>
      </c>
      <c r="BD70" s="117">
        <f t="shared" si="12"/>
        <v>0</v>
      </c>
      <c r="BE70" s="117">
        <f t="shared" si="12"/>
        <v>0</v>
      </c>
      <c r="BF70" s="117">
        <f t="shared" si="12"/>
        <v>0</v>
      </c>
      <c r="BG70" s="117">
        <f t="shared" si="12"/>
        <v>0</v>
      </c>
      <c r="BH70" s="117">
        <f t="shared" si="12"/>
        <v>0</v>
      </c>
      <c r="BI70" s="117">
        <f t="shared" si="12"/>
        <v>0</v>
      </c>
      <c r="BJ70" s="117">
        <f t="shared" si="12"/>
        <v>0</v>
      </c>
      <c r="BK70" s="117">
        <f t="shared" si="12"/>
        <v>0</v>
      </c>
      <c r="BL70" s="117">
        <f t="shared" si="12"/>
        <v>0</v>
      </c>
      <c r="BM70" s="117">
        <f t="shared" si="12"/>
        <v>0</v>
      </c>
      <c r="BN70" s="117">
        <f t="shared" si="12"/>
        <v>0</v>
      </c>
      <c r="BO70" s="117">
        <f t="shared" si="12"/>
        <v>0</v>
      </c>
      <c r="BP70" s="117">
        <f t="shared" si="12"/>
        <v>0</v>
      </c>
      <c r="BQ70" s="117">
        <f t="shared" si="12"/>
        <v>0</v>
      </c>
      <c r="BR70" s="117">
        <f t="shared" ref="BR70:CT70" si="13">SUM(BR71:BR79)</f>
        <v>0</v>
      </c>
      <c r="BS70" s="117">
        <f t="shared" si="13"/>
        <v>0</v>
      </c>
      <c r="BT70" s="117">
        <f t="shared" si="13"/>
        <v>0</v>
      </c>
      <c r="BU70" s="117">
        <f t="shared" si="13"/>
        <v>0</v>
      </c>
      <c r="BV70" s="117">
        <f t="shared" si="13"/>
        <v>0</v>
      </c>
      <c r="BW70" s="117">
        <f t="shared" si="13"/>
        <v>0</v>
      </c>
      <c r="BX70" s="117">
        <f t="shared" si="13"/>
        <v>0</v>
      </c>
      <c r="BY70" s="117">
        <f t="shared" si="13"/>
        <v>0</v>
      </c>
      <c r="BZ70" s="117">
        <f t="shared" si="13"/>
        <v>0</v>
      </c>
      <c r="CA70" s="117">
        <f t="shared" si="13"/>
        <v>0</v>
      </c>
      <c r="CB70" s="117">
        <f t="shared" si="13"/>
        <v>0</v>
      </c>
      <c r="CC70" s="117">
        <f t="shared" si="13"/>
        <v>0</v>
      </c>
      <c r="CD70" s="117">
        <f t="shared" si="13"/>
        <v>0</v>
      </c>
      <c r="CE70" s="117">
        <f t="shared" si="13"/>
        <v>0</v>
      </c>
      <c r="CF70" s="117">
        <f t="shared" si="13"/>
        <v>0</v>
      </c>
      <c r="CG70" s="117">
        <f t="shared" si="13"/>
        <v>0</v>
      </c>
      <c r="CH70" s="117">
        <f t="shared" si="13"/>
        <v>0</v>
      </c>
      <c r="CI70" s="117">
        <f t="shared" si="13"/>
        <v>0</v>
      </c>
      <c r="CJ70" s="117">
        <f t="shared" si="13"/>
        <v>0</v>
      </c>
      <c r="CK70" s="117">
        <f t="shared" si="13"/>
        <v>0</v>
      </c>
      <c r="CL70" s="117">
        <f t="shared" si="13"/>
        <v>0</v>
      </c>
      <c r="CM70" s="117">
        <f t="shared" si="13"/>
        <v>0</v>
      </c>
      <c r="CN70" s="117">
        <f t="shared" si="13"/>
        <v>0</v>
      </c>
      <c r="CO70" s="117">
        <f t="shared" si="13"/>
        <v>0</v>
      </c>
      <c r="CP70" s="117">
        <f t="shared" si="13"/>
        <v>0</v>
      </c>
      <c r="CQ70" s="117">
        <f t="shared" si="13"/>
        <v>0</v>
      </c>
      <c r="CR70" s="117">
        <f t="shared" si="13"/>
        <v>0</v>
      </c>
      <c r="CS70" s="117">
        <f t="shared" si="13"/>
        <v>0</v>
      </c>
      <c r="CT70" s="117">
        <f t="shared" si="13"/>
        <v>0</v>
      </c>
    </row>
    <row r="71" spans="1:98" s="9" customFormat="1" ht="12" customHeight="1" x14ac:dyDescent="0.2">
      <c r="A71" s="118">
        <v>2</v>
      </c>
      <c r="B71" s="143" t="s">
        <v>72</v>
      </c>
      <c r="C71" s="144"/>
      <c r="D71" s="145"/>
      <c r="E71" s="119">
        <f>SUM(E80:E88)</f>
        <v>0</v>
      </c>
      <c r="F71" s="119">
        <f t="shared" ref="F71:BQ71" si="14">SUM(F80:F88)</f>
        <v>0</v>
      </c>
      <c r="G71" s="119">
        <f t="shared" si="14"/>
        <v>0</v>
      </c>
      <c r="H71" s="119">
        <f t="shared" si="14"/>
        <v>0</v>
      </c>
      <c r="I71" s="119">
        <f t="shared" si="14"/>
        <v>0</v>
      </c>
      <c r="J71" s="119">
        <f t="shared" si="14"/>
        <v>0</v>
      </c>
      <c r="K71" s="119">
        <f t="shared" si="14"/>
        <v>0</v>
      </c>
      <c r="L71" s="119">
        <f t="shared" si="14"/>
        <v>0</v>
      </c>
      <c r="M71" s="119">
        <f t="shared" si="14"/>
        <v>0</v>
      </c>
      <c r="N71" s="119">
        <f t="shared" si="14"/>
        <v>0</v>
      </c>
      <c r="O71" s="119">
        <f t="shared" si="14"/>
        <v>0</v>
      </c>
      <c r="P71" s="119">
        <f t="shared" si="14"/>
        <v>0</v>
      </c>
      <c r="Q71" s="119">
        <f t="shared" si="14"/>
        <v>0</v>
      </c>
      <c r="R71" s="119">
        <f t="shared" si="14"/>
        <v>0</v>
      </c>
      <c r="S71" s="119">
        <f t="shared" si="14"/>
        <v>0</v>
      </c>
      <c r="T71" s="119">
        <f t="shared" si="14"/>
        <v>0</v>
      </c>
      <c r="U71" s="119">
        <f t="shared" si="14"/>
        <v>0</v>
      </c>
      <c r="V71" s="119">
        <f t="shared" si="14"/>
        <v>0</v>
      </c>
      <c r="W71" s="119">
        <f t="shared" si="14"/>
        <v>0</v>
      </c>
      <c r="X71" s="119">
        <f t="shared" si="14"/>
        <v>0</v>
      </c>
      <c r="Y71" s="119">
        <f t="shared" si="14"/>
        <v>0</v>
      </c>
      <c r="Z71" s="119">
        <f t="shared" si="14"/>
        <v>0</v>
      </c>
      <c r="AA71" s="119">
        <f t="shared" si="14"/>
        <v>0</v>
      </c>
      <c r="AB71" s="119">
        <f t="shared" si="14"/>
        <v>0</v>
      </c>
      <c r="AC71" s="119">
        <f t="shared" si="14"/>
        <v>0</v>
      </c>
      <c r="AD71" s="119">
        <f t="shared" si="14"/>
        <v>0</v>
      </c>
      <c r="AE71" s="119">
        <f t="shared" si="14"/>
        <v>0</v>
      </c>
      <c r="AF71" s="119">
        <f t="shared" si="14"/>
        <v>0</v>
      </c>
      <c r="AG71" s="119">
        <f t="shared" si="14"/>
        <v>0</v>
      </c>
      <c r="AH71" s="119">
        <f t="shared" si="14"/>
        <v>0</v>
      </c>
      <c r="AI71" s="119">
        <f t="shared" si="14"/>
        <v>0</v>
      </c>
      <c r="AJ71" s="119">
        <f t="shared" si="14"/>
        <v>0</v>
      </c>
      <c r="AK71" s="119">
        <f t="shared" si="14"/>
        <v>0</v>
      </c>
      <c r="AL71" s="119">
        <f t="shared" si="14"/>
        <v>0</v>
      </c>
      <c r="AM71" s="119">
        <f t="shared" si="14"/>
        <v>0</v>
      </c>
      <c r="AN71" s="119">
        <f t="shared" si="14"/>
        <v>0</v>
      </c>
      <c r="AO71" s="119">
        <f t="shared" si="14"/>
        <v>0</v>
      </c>
      <c r="AP71" s="119">
        <f t="shared" si="14"/>
        <v>0</v>
      </c>
      <c r="AQ71" s="119">
        <f t="shared" si="14"/>
        <v>0</v>
      </c>
      <c r="AR71" s="119">
        <f t="shared" si="14"/>
        <v>0</v>
      </c>
      <c r="AS71" s="119">
        <f t="shared" si="14"/>
        <v>0</v>
      </c>
      <c r="AT71" s="119">
        <f t="shared" si="14"/>
        <v>0</v>
      </c>
      <c r="AU71" s="119">
        <f t="shared" si="14"/>
        <v>0</v>
      </c>
      <c r="AV71" s="119">
        <f t="shared" si="14"/>
        <v>0</v>
      </c>
      <c r="AW71" s="119">
        <f t="shared" si="14"/>
        <v>0</v>
      </c>
      <c r="AX71" s="119">
        <f t="shared" si="14"/>
        <v>0</v>
      </c>
      <c r="AY71" s="119">
        <f t="shared" si="14"/>
        <v>0</v>
      </c>
      <c r="AZ71" s="119">
        <f t="shared" si="14"/>
        <v>0</v>
      </c>
      <c r="BA71" s="119">
        <f t="shared" si="14"/>
        <v>0</v>
      </c>
      <c r="BB71" s="119">
        <f t="shared" si="14"/>
        <v>0</v>
      </c>
      <c r="BC71" s="119">
        <f t="shared" si="14"/>
        <v>0</v>
      </c>
      <c r="BD71" s="119">
        <f t="shared" si="14"/>
        <v>0</v>
      </c>
      <c r="BE71" s="119">
        <f t="shared" si="14"/>
        <v>0</v>
      </c>
      <c r="BF71" s="119">
        <f t="shared" si="14"/>
        <v>0</v>
      </c>
      <c r="BG71" s="119">
        <f t="shared" si="14"/>
        <v>0</v>
      </c>
      <c r="BH71" s="119">
        <f t="shared" si="14"/>
        <v>0</v>
      </c>
      <c r="BI71" s="119">
        <f t="shared" si="14"/>
        <v>0</v>
      </c>
      <c r="BJ71" s="119">
        <f t="shared" si="14"/>
        <v>0</v>
      </c>
      <c r="BK71" s="119">
        <f t="shared" si="14"/>
        <v>0</v>
      </c>
      <c r="BL71" s="119">
        <f t="shared" si="14"/>
        <v>0</v>
      </c>
      <c r="BM71" s="119">
        <f t="shared" si="14"/>
        <v>0</v>
      </c>
      <c r="BN71" s="119">
        <f t="shared" si="14"/>
        <v>0</v>
      </c>
      <c r="BO71" s="119">
        <f t="shared" si="14"/>
        <v>0</v>
      </c>
      <c r="BP71" s="119">
        <f t="shared" si="14"/>
        <v>0</v>
      </c>
      <c r="BQ71" s="119">
        <f t="shared" si="14"/>
        <v>0</v>
      </c>
      <c r="BR71" s="119">
        <f t="shared" ref="BR71:CT71" si="15">SUM(BR80:BR88)</f>
        <v>0</v>
      </c>
      <c r="BS71" s="119">
        <f t="shared" si="15"/>
        <v>0</v>
      </c>
      <c r="BT71" s="119">
        <f t="shared" si="15"/>
        <v>0</v>
      </c>
      <c r="BU71" s="119">
        <f t="shared" si="15"/>
        <v>0</v>
      </c>
      <c r="BV71" s="119">
        <f t="shared" si="15"/>
        <v>0</v>
      </c>
      <c r="BW71" s="119">
        <f t="shared" si="15"/>
        <v>0</v>
      </c>
      <c r="BX71" s="119">
        <f t="shared" si="15"/>
        <v>0</v>
      </c>
      <c r="BY71" s="119">
        <f t="shared" si="15"/>
        <v>0</v>
      </c>
      <c r="BZ71" s="119">
        <f t="shared" si="15"/>
        <v>0</v>
      </c>
      <c r="CA71" s="119">
        <f t="shared" si="15"/>
        <v>0</v>
      </c>
      <c r="CB71" s="119">
        <f t="shared" si="15"/>
        <v>0</v>
      </c>
      <c r="CC71" s="119">
        <f t="shared" si="15"/>
        <v>0</v>
      </c>
      <c r="CD71" s="119">
        <f t="shared" si="15"/>
        <v>0</v>
      </c>
      <c r="CE71" s="119">
        <f t="shared" si="15"/>
        <v>0</v>
      </c>
      <c r="CF71" s="119">
        <f t="shared" si="15"/>
        <v>0</v>
      </c>
      <c r="CG71" s="119">
        <f t="shared" si="15"/>
        <v>0</v>
      </c>
      <c r="CH71" s="119">
        <f t="shared" si="15"/>
        <v>0</v>
      </c>
      <c r="CI71" s="119">
        <f t="shared" si="15"/>
        <v>0</v>
      </c>
      <c r="CJ71" s="119">
        <f t="shared" si="15"/>
        <v>0</v>
      </c>
      <c r="CK71" s="119">
        <f t="shared" si="15"/>
        <v>0</v>
      </c>
      <c r="CL71" s="119">
        <f t="shared" si="15"/>
        <v>0</v>
      </c>
      <c r="CM71" s="119">
        <f t="shared" si="15"/>
        <v>0</v>
      </c>
      <c r="CN71" s="119">
        <f t="shared" si="15"/>
        <v>0</v>
      </c>
      <c r="CO71" s="119">
        <f t="shared" si="15"/>
        <v>0</v>
      </c>
      <c r="CP71" s="119">
        <f t="shared" si="15"/>
        <v>0</v>
      </c>
      <c r="CQ71" s="119">
        <f t="shared" si="15"/>
        <v>0</v>
      </c>
      <c r="CR71" s="119">
        <f t="shared" si="15"/>
        <v>0</v>
      </c>
      <c r="CS71" s="119">
        <f t="shared" si="15"/>
        <v>0</v>
      </c>
      <c r="CT71" s="119">
        <f t="shared" si="15"/>
        <v>0</v>
      </c>
    </row>
    <row r="72" spans="1:98" s="9" customFormat="1" ht="12" customHeight="1" x14ac:dyDescent="0.2">
      <c r="A72" s="120">
        <v>3</v>
      </c>
      <c r="B72" s="139" t="s">
        <v>73</v>
      </c>
      <c r="C72" s="140"/>
      <c r="D72" s="141"/>
      <c r="E72" s="119">
        <f>SUM(E89:E91)</f>
        <v>0</v>
      </c>
      <c r="F72" s="119">
        <f t="shared" ref="F72:BQ72" si="16">SUM(F89:F91)</f>
        <v>0</v>
      </c>
      <c r="G72" s="119">
        <f t="shared" si="16"/>
        <v>0</v>
      </c>
      <c r="H72" s="119">
        <f t="shared" si="16"/>
        <v>0</v>
      </c>
      <c r="I72" s="119">
        <f t="shared" si="16"/>
        <v>0</v>
      </c>
      <c r="J72" s="119">
        <f t="shared" si="16"/>
        <v>0</v>
      </c>
      <c r="K72" s="119">
        <f t="shared" si="16"/>
        <v>0</v>
      </c>
      <c r="L72" s="119">
        <f t="shared" si="16"/>
        <v>0</v>
      </c>
      <c r="M72" s="119">
        <f t="shared" si="16"/>
        <v>0</v>
      </c>
      <c r="N72" s="119">
        <f t="shared" si="16"/>
        <v>0</v>
      </c>
      <c r="O72" s="119">
        <f t="shared" si="16"/>
        <v>0</v>
      </c>
      <c r="P72" s="119">
        <f t="shared" si="16"/>
        <v>0</v>
      </c>
      <c r="Q72" s="119">
        <f t="shared" si="16"/>
        <v>0</v>
      </c>
      <c r="R72" s="119">
        <f t="shared" si="16"/>
        <v>0</v>
      </c>
      <c r="S72" s="119">
        <f t="shared" si="16"/>
        <v>0</v>
      </c>
      <c r="T72" s="119">
        <f t="shared" si="16"/>
        <v>0</v>
      </c>
      <c r="U72" s="119">
        <f t="shared" si="16"/>
        <v>0</v>
      </c>
      <c r="V72" s="119">
        <f t="shared" si="16"/>
        <v>0</v>
      </c>
      <c r="W72" s="119">
        <f t="shared" si="16"/>
        <v>0</v>
      </c>
      <c r="X72" s="119">
        <f t="shared" si="16"/>
        <v>0</v>
      </c>
      <c r="Y72" s="119">
        <f t="shared" si="16"/>
        <v>0</v>
      </c>
      <c r="Z72" s="119">
        <f t="shared" si="16"/>
        <v>0</v>
      </c>
      <c r="AA72" s="119">
        <f t="shared" si="16"/>
        <v>0</v>
      </c>
      <c r="AB72" s="119">
        <f t="shared" si="16"/>
        <v>0</v>
      </c>
      <c r="AC72" s="119">
        <f t="shared" si="16"/>
        <v>0</v>
      </c>
      <c r="AD72" s="119">
        <f t="shared" si="16"/>
        <v>0</v>
      </c>
      <c r="AE72" s="119">
        <f t="shared" si="16"/>
        <v>0</v>
      </c>
      <c r="AF72" s="119">
        <f t="shared" si="16"/>
        <v>0</v>
      </c>
      <c r="AG72" s="119">
        <f t="shared" si="16"/>
        <v>0</v>
      </c>
      <c r="AH72" s="119">
        <f t="shared" si="16"/>
        <v>0</v>
      </c>
      <c r="AI72" s="119">
        <f t="shared" si="16"/>
        <v>0</v>
      </c>
      <c r="AJ72" s="119">
        <f t="shared" si="16"/>
        <v>0</v>
      </c>
      <c r="AK72" s="119">
        <f t="shared" si="16"/>
        <v>0</v>
      </c>
      <c r="AL72" s="119">
        <f t="shared" si="16"/>
        <v>0</v>
      </c>
      <c r="AM72" s="119">
        <f t="shared" si="16"/>
        <v>0</v>
      </c>
      <c r="AN72" s="119">
        <f t="shared" si="16"/>
        <v>0</v>
      </c>
      <c r="AO72" s="119">
        <f t="shared" si="16"/>
        <v>0</v>
      </c>
      <c r="AP72" s="119">
        <f t="shared" si="16"/>
        <v>0</v>
      </c>
      <c r="AQ72" s="119">
        <f t="shared" si="16"/>
        <v>0</v>
      </c>
      <c r="AR72" s="119">
        <f t="shared" si="16"/>
        <v>0</v>
      </c>
      <c r="AS72" s="119">
        <f t="shared" si="16"/>
        <v>0</v>
      </c>
      <c r="AT72" s="119">
        <f t="shared" si="16"/>
        <v>0</v>
      </c>
      <c r="AU72" s="119">
        <f t="shared" si="16"/>
        <v>0</v>
      </c>
      <c r="AV72" s="119">
        <f t="shared" si="16"/>
        <v>0</v>
      </c>
      <c r="AW72" s="119">
        <f t="shared" si="16"/>
        <v>0</v>
      </c>
      <c r="AX72" s="119">
        <f t="shared" si="16"/>
        <v>0</v>
      </c>
      <c r="AY72" s="119">
        <f t="shared" si="16"/>
        <v>0</v>
      </c>
      <c r="AZ72" s="119">
        <f t="shared" si="16"/>
        <v>0</v>
      </c>
      <c r="BA72" s="119">
        <f t="shared" si="16"/>
        <v>0</v>
      </c>
      <c r="BB72" s="119">
        <f t="shared" si="16"/>
        <v>0</v>
      </c>
      <c r="BC72" s="119">
        <f t="shared" si="16"/>
        <v>0</v>
      </c>
      <c r="BD72" s="119">
        <f t="shared" si="16"/>
        <v>0</v>
      </c>
      <c r="BE72" s="119">
        <f t="shared" si="16"/>
        <v>0</v>
      </c>
      <c r="BF72" s="119">
        <f t="shared" si="16"/>
        <v>0</v>
      </c>
      <c r="BG72" s="119">
        <f t="shared" si="16"/>
        <v>0</v>
      </c>
      <c r="BH72" s="119">
        <f t="shared" si="16"/>
        <v>0</v>
      </c>
      <c r="BI72" s="119">
        <f t="shared" si="16"/>
        <v>0</v>
      </c>
      <c r="BJ72" s="119">
        <f t="shared" si="16"/>
        <v>0</v>
      </c>
      <c r="BK72" s="119">
        <f t="shared" si="16"/>
        <v>0</v>
      </c>
      <c r="BL72" s="119">
        <f t="shared" si="16"/>
        <v>0</v>
      </c>
      <c r="BM72" s="119">
        <f t="shared" si="16"/>
        <v>0</v>
      </c>
      <c r="BN72" s="119">
        <f t="shared" si="16"/>
        <v>0</v>
      </c>
      <c r="BO72" s="119">
        <f t="shared" si="16"/>
        <v>0</v>
      </c>
      <c r="BP72" s="119">
        <f t="shared" si="16"/>
        <v>0</v>
      </c>
      <c r="BQ72" s="119">
        <f t="shared" si="16"/>
        <v>0</v>
      </c>
      <c r="BR72" s="119">
        <f t="shared" ref="BR72:CT72" si="17">SUM(BR89:BR91)</f>
        <v>0</v>
      </c>
      <c r="BS72" s="119">
        <f t="shared" si="17"/>
        <v>0</v>
      </c>
      <c r="BT72" s="119">
        <f t="shared" si="17"/>
        <v>0</v>
      </c>
      <c r="BU72" s="119">
        <f t="shared" si="17"/>
        <v>0</v>
      </c>
      <c r="BV72" s="119">
        <f t="shared" si="17"/>
        <v>0</v>
      </c>
      <c r="BW72" s="119">
        <f t="shared" si="17"/>
        <v>0</v>
      </c>
      <c r="BX72" s="119">
        <f t="shared" si="17"/>
        <v>0</v>
      </c>
      <c r="BY72" s="119">
        <f t="shared" si="17"/>
        <v>0</v>
      </c>
      <c r="BZ72" s="119">
        <f t="shared" si="17"/>
        <v>0</v>
      </c>
      <c r="CA72" s="119">
        <f t="shared" si="17"/>
        <v>0</v>
      </c>
      <c r="CB72" s="119">
        <f t="shared" si="17"/>
        <v>0</v>
      </c>
      <c r="CC72" s="119">
        <f t="shared" si="17"/>
        <v>0</v>
      </c>
      <c r="CD72" s="119">
        <f t="shared" si="17"/>
        <v>0</v>
      </c>
      <c r="CE72" s="119">
        <f t="shared" si="17"/>
        <v>0</v>
      </c>
      <c r="CF72" s="119">
        <f t="shared" si="17"/>
        <v>0</v>
      </c>
      <c r="CG72" s="119">
        <f t="shared" si="17"/>
        <v>0</v>
      </c>
      <c r="CH72" s="119">
        <f t="shared" si="17"/>
        <v>0</v>
      </c>
      <c r="CI72" s="119">
        <f t="shared" si="17"/>
        <v>0</v>
      </c>
      <c r="CJ72" s="119">
        <f t="shared" si="17"/>
        <v>0</v>
      </c>
      <c r="CK72" s="119">
        <f t="shared" si="17"/>
        <v>0</v>
      </c>
      <c r="CL72" s="119">
        <f t="shared" si="17"/>
        <v>0</v>
      </c>
      <c r="CM72" s="119">
        <f t="shared" si="17"/>
        <v>0</v>
      </c>
      <c r="CN72" s="119">
        <f t="shared" si="17"/>
        <v>0</v>
      </c>
      <c r="CO72" s="119">
        <f t="shared" si="17"/>
        <v>0</v>
      </c>
      <c r="CP72" s="119">
        <f t="shared" si="17"/>
        <v>0</v>
      </c>
      <c r="CQ72" s="119">
        <f t="shared" si="17"/>
        <v>0</v>
      </c>
      <c r="CR72" s="119">
        <f t="shared" si="17"/>
        <v>0</v>
      </c>
      <c r="CS72" s="119">
        <f t="shared" si="17"/>
        <v>0</v>
      </c>
      <c r="CT72" s="119">
        <f t="shared" si="17"/>
        <v>0</v>
      </c>
    </row>
    <row r="73" spans="1:98" s="9" customFormat="1" ht="12" customHeight="1" x14ac:dyDescent="0.2">
      <c r="A73" s="120">
        <v>4</v>
      </c>
      <c r="B73" s="139" t="s">
        <v>74</v>
      </c>
      <c r="C73" s="140"/>
      <c r="D73" s="141"/>
      <c r="E73" s="119">
        <f>SUM(E92:E94)</f>
        <v>0</v>
      </c>
      <c r="F73" s="119">
        <f t="shared" ref="F73:BQ73" si="18">SUM(F92:F94)</f>
        <v>0</v>
      </c>
      <c r="G73" s="119">
        <f t="shared" si="18"/>
        <v>0</v>
      </c>
      <c r="H73" s="119">
        <f t="shared" si="18"/>
        <v>0</v>
      </c>
      <c r="I73" s="119">
        <f t="shared" si="18"/>
        <v>0</v>
      </c>
      <c r="J73" s="119">
        <f t="shared" si="18"/>
        <v>0</v>
      </c>
      <c r="K73" s="119">
        <f t="shared" si="18"/>
        <v>0</v>
      </c>
      <c r="L73" s="119">
        <f t="shared" si="18"/>
        <v>0</v>
      </c>
      <c r="M73" s="119">
        <f t="shared" si="18"/>
        <v>0</v>
      </c>
      <c r="N73" s="119">
        <f t="shared" si="18"/>
        <v>0</v>
      </c>
      <c r="O73" s="119">
        <f t="shared" si="18"/>
        <v>0</v>
      </c>
      <c r="P73" s="119">
        <f t="shared" si="18"/>
        <v>0</v>
      </c>
      <c r="Q73" s="119">
        <f t="shared" si="18"/>
        <v>0</v>
      </c>
      <c r="R73" s="119">
        <f t="shared" si="18"/>
        <v>0</v>
      </c>
      <c r="S73" s="119">
        <f t="shared" si="18"/>
        <v>0</v>
      </c>
      <c r="T73" s="119">
        <f t="shared" si="18"/>
        <v>0</v>
      </c>
      <c r="U73" s="119">
        <f t="shared" si="18"/>
        <v>0</v>
      </c>
      <c r="V73" s="119">
        <f t="shared" si="18"/>
        <v>0</v>
      </c>
      <c r="W73" s="119">
        <f t="shared" si="18"/>
        <v>0</v>
      </c>
      <c r="X73" s="119">
        <f t="shared" si="18"/>
        <v>0</v>
      </c>
      <c r="Y73" s="119">
        <f t="shared" si="18"/>
        <v>0</v>
      </c>
      <c r="Z73" s="119">
        <f t="shared" si="18"/>
        <v>0</v>
      </c>
      <c r="AA73" s="119">
        <f t="shared" si="18"/>
        <v>0</v>
      </c>
      <c r="AB73" s="119">
        <f t="shared" si="18"/>
        <v>0</v>
      </c>
      <c r="AC73" s="119">
        <f t="shared" si="18"/>
        <v>0</v>
      </c>
      <c r="AD73" s="119">
        <f t="shared" si="18"/>
        <v>0</v>
      </c>
      <c r="AE73" s="119">
        <f t="shared" si="18"/>
        <v>0</v>
      </c>
      <c r="AF73" s="119">
        <f t="shared" si="18"/>
        <v>0</v>
      </c>
      <c r="AG73" s="119">
        <f t="shared" si="18"/>
        <v>0</v>
      </c>
      <c r="AH73" s="119">
        <f t="shared" si="18"/>
        <v>0</v>
      </c>
      <c r="AI73" s="119">
        <f t="shared" si="18"/>
        <v>0</v>
      </c>
      <c r="AJ73" s="119">
        <f t="shared" si="18"/>
        <v>0</v>
      </c>
      <c r="AK73" s="119">
        <f t="shared" si="18"/>
        <v>0</v>
      </c>
      <c r="AL73" s="119">
        <f t="shared" si="18"/>
        <v>0</v>
      </c>
      <c r="AM73" s="119">
        <f t="shared" si="18"/>
        <v>0</v>
      </c>
      <c r="AN73" s="119">
        <f t="shared" si="18"/>
        <v>0</v>
      </c>
      <c r="AO73" s="119">
        <f t="shared" si="18"/>
        <v>0</v>
      </c>
      <c r="AP73" s="119">
        <f t="shared" si="18"/>
        <v>0</v>
      </c>
      <c r="AQ73" s="119">
        <f t="shared" si="18"/>
        <v>0</v>
      </c>
      <c r="AR73" s="119">
        <f t="shared" si="18"/>
        <v>0</v>
      </c>
      <c r="AS73" s="119">
        <f t="shared" si="18"/>
        <v>0</v>
      </c>
      <c r="AT73" s="119">
        <f t="shared" si="18"/>
        <v>0</v>
      </c>
      <c r="AU73" s="119">
        <f t="shared" si="18"/>
        <v>0</v>
      </c>
      <c r="AV73" s="119">
        <f t="shared" si="18"/>
        <v>0</v>
      </c>
      <c r="AW73" s="119">
        <f t="shared" si="18"/>
        <v>0</v>
      </c>
      <c r="AX73" s="119">
        <f t="shared" si="18"/>
        <v>0</v>
      </c>
      <c r="AY73" s="119">
        <f t="shared" si="18"/>
        <v>0</v>
      </c>
      <c r="AZ73" s="119">
        <f t="shared" si="18"/>
        <v>0</v>
      </c>
      <c r="BA73" s="119">
        <f t="shared" si="18"/>
        <v>0</v>
      </c>
      <c r="BB73" s="119">
        <f t="shared" si="18"/>
        <v>0</v>
      </c>
      <c r="BC73" s="119">
        <f t="shared" si="18"/>
        <v>0</v>
      </c>
      <c r="BD73" s="119">
        <f t="shared" si="18"/>
        <v>0</v>
      </c>
      <c r="BE73" s="119">
        <f t="shared" si="18"/>
        <v>0</v>
      </c>
      <c r="BF73" s="119">
        <f t="shared" si="18"/>
        <v>0</v>
      </c>
      <c r="BG73" s="119">
        <f t="shared" si="18"/>
        <v>0</v>
      </c>
      <c r="BH73" s="119">
        <f t="shared" si="18"/>
        <v>0</v>
      </c>
      <c r="BI73" s="119">
        <f t="shared" si="18"/>
        <v>0</v>
      </c>
      <c r="BJ73" s="119">
        <f t="shared" si="18"/>
        <v>0</v>
      </c>
      <c r="BK73" s="119">
        <f t="shared" si="18"/>
        <v>0</v>
      </c>
      <c r="BL73" s="119">
        <f t="shared" si="18"/>
        <v>0</v>
      </c>
      <c r="BM73" s="119">
        <f t="shared" si="18"/>
        <v>0</v>
      </c>
      <c r="BN73" s="119">
        <f t="shared" si="18"/>
        <v>0</v>
      </c>
      <c r="BO73" s="119">
        <f t="shared" si="18"/>
        <v>0</v>
      </c>
      <c r="BP73" s="119">
        <f t="shared" si="18"/>
        <v>0</v>
      </c>
      <c r="BQ73" s="119">
        <f t="shared" si="18"/>
        <v>0</v>
      </c>
      <c r="BR73" s="119">
        <f t="shared" ref="BR73:CT73" si="19">SUM(BR92:BR94)</f>
        <v>0</v>
      </c>
      <c r="BS73" s="119">
        <f t="shared" si="19"/>
        <v>0</v>
      </c>
      <c r="BT73" s="119">
        <f t="shared" si="19"/>
        <v>0</v>
      </c>
      <c r="BU73" s="119">
        <f t="shared" si="19"/>
        <v>0</v>
      </c>
      <c r="BV73" s="119">
        <f t="shared" si="19"/>
        <v>0</v>
      </c>
      <c r="BW73" s="119">
        <f t="shared" si="19"/>
        <v>0</v>
      </c>
      <c r="BX73" s="119">
        <f t="shared" si="19"/>
        <v>0</v>
      </c>
      <c r="BY73" s="119">
        <f t="shared" si="19"/>
        <v>0</v>
      </c>
      <c r="BZ73" s="119">
        <f t="shared" si="19"/>
        <v>0</v>
      </c>
      <c r="CA73" s="119">
        <f t="shared" si="19"/>
        <v>0</v>
      </c>
      <c r="CB73" s="119">
        <f t="shared" si="19"/>
        <v>0</v>
      </c>
      <c r="CC73" s="119">
        <f t="shared" si="19"/>
        <v>0</v>
      </c>
      <c r="CD73" s="119">
        <f t="shared" si="19"/>
        <v>0</v>
      </c>
      <c r="CE73" s="119">
        <f t="shared" si="19"/>
        <v>0</v>
      </c>
      <c r="CF73" s="119">
        <f t="shared" si="19"/>
        <v>0</v>
      </c>
      <c r="CG73" s="119">
        <f t="shared" si="19"/>
        <v>0</v>
      </c>
      <c r="CH73" s="119">
        <f t="shared" si="19"/>
        <v>0</v>
      </c>
      <c r="CI73" s="119">
        <f t="shared" si="19"/>
        <v>0</v>
      </c>
      <c r="CJ73" s="119">
        <f t="shared" si="19"/>
        <v>0</v>
      </c>
      <c r="CK73" s="119">
        <f t="shared" si="19"/>
        <v>0</v>
      </c>
      <c r="CL73" s="119">
        <f t="shared" si="19"/>
        <v>0</v>
      </c>
      <c r="CM73" s="119">
        <f t="shared" si="19"/>
        <v>0</v>
      </c>
      <c r="CN73" s="119">
        <f t="shared" si="19"/>
        <v>0</v>
      </c>
      <c r="CO73" s="119">
        <f t="shared" si="19"/>
        <v>0</v>
      </c>
      <c r="CP73" s="119">
        <f t="shared" si="19"/>
        <v>0</v>
      </c>
      <c r="CQ73" s="119">
        <f t="shared" si="19"/>
        <v>0</v>
      </c>
      <c r="CR73" s="119">
        <f t="shared" si="19"/>
        <v>0</v>
      </c>
      <c r="CS73" s="119">
        <f t="shared" si="19"/>
        <v>0</v>
      </c>
      <c r="CT73" s="119">
        <f t="shared" si="19"/>
        <v>0</v>
      </c>
    </row>
    <row r="74" spans="1:98" s="9" customFormat="1" ht="12" customHeight="1" x14ac:dyDescent="0.2">
      <c r="A74" s="120">
        <v>5</v>
      </c>
      <c r="B74" s="139" t="s">
        <v>75</v>
      </c>
      <c r="C74" s="140"/>
      <c r="D74" s="141"/>
      <c r="E74" s="119">
        <f>SUM(E96:E101)</f>
        <v>0</v>
      </c>
      <c r="F74" s="119">
        <f t="shared" ref="F74:BQ74" si="20">SUM(F96:F101)</f>
        <v>0</v>
      </c>
      <c r="G74" s="119">
        <f t="shared" si="20"/>
        <v>0</v>
      </c>
      <c r="H74" s="119">
        <f t="shared" si="20"/>
        <v>0</v>
      </c>
      <c r="I74" s="119">
        <f t="shared" si="20"/>
        <v>0</v>
      </c>
      <c r="J74" s="119">
        <f t="shared" si="20"/>
        <v>0</v>
      </c>
      <c r="K74" s="119">
        <f t="shared" si="20"/>
        <v>0</v>
      </c>
      <c r="L74" s="119">
        <f t="shared" si="20"/>
        <v>0</v>
      </c>
      <c r="M74" s="119">
        <f t="shared" si="20"/>
        <v>0</v>
      </c>
      <c r="N74" s="119">
        <f t="shared" si="20"/>
        <v>0</v>
      </c>
      <c r="O74" s="119">
        <f t="shared" si="20"/>
        <v>0</v>
      </c>
      <c r="P74" s="119">
        <f t="shared" si="20"/>
        <v>0</v>
      </c>
      <c r="Q74" s="119">
        <f t="shared" si="20"/>
        <v>0</v>
      </c>
      <c r="R74" s="119">
        <f t="shared" si="20"/>
        <v>0</v>
      </c>
      <c r="S74" s="119">
        <f t="shared" si="20"/>
        <v>0</v>
      </c>
      <c r="T74" s="119">
        <f t="shared" si="20"/>
        <v>0</v>
      </c>
      <c r="U74" s="119">
        <f t="shared" si="20"/>
        <v>0</v>
      </c>
      <c r="V74" s="119">
        <f t="shared" si="20"/>
        <v>0</v>
      </c>
      <c r="W74" s="119">
        <f t="shared" si="20"/>
        <v>0</v>
      </c>
      <c r="X74" s="119">
        <f t="shared" si="20"/>
        <v>0</v>
      </c>
      <c r="Y74" s="119">
        <f t="shared" si="20"/>
        <v>0</v>
      </c>
      <c r="Z74" s="119">
        <f t="shared" si="20"/>
        <v>0</v>
      </c>
      <c r="AA74" s="119">
        <f t="shared" si="20"/>
        <v>0</v>
      </c>
      <c r="AB74" s="119">
        <f t="shared" si="20"/>
        <v>0</v>
      </c>
      <c r="AC74" s="119">
        <f t="shared" si="20"/>
        <v>0</v>
      </c>
      <c r="AD74" s="119">
        <f t="shared" si="20"/>
        <v>0</v>
      </c>
      <c r="AE74" s="119">
        <f t="shared" si="20"/>
        <v>0</v>
      </c>
      <c r="AF74" s="119">
        <f t="shared" si="20"/>
        <v>0</v>
      </c>
      <c r="AG74" s="119">
        <f t="shared" si="20"/>
        <v>0</v>
      </c>
      <c r="AH74" s="119">
        <f t="shared" si="20"/>
        <v>0</v>
      </c>
      <c r="AI74" s="119">
        <f t="shared" si="20"/>
        <v>0</v>
      </c>
      <c r="AJ74" s="119">
        <f t="shared" si="20"/>
        <v>0</v>
      </c>
      <c r="AK74" s="119">
        <f t="shared" si="20"/>
        <v>0</v>
      </c>
      <c r="AL74" s="119">
        <f t="shared" si="20"/>
        <v>0</v>
      </c>
      <c r="AM74" s="119">
        <f t="shared" si="20"/>
        <v>0</v>
      </c>
      <c r="AN74" s="119">
        <f t="shared" si="20"/>
        <v>0</v>
      </c>
      <c r="AO74" s="119">
        <f t="shared" si="20"/>
        <v>0</v>
      </c>
      <c r="AP74" s="119">
        <f t="shared" si="20"/>
        <v>0</v>
      </c>
      <c r="AQ74" s="119">
        <f t="shared" si="20"/>
        <v>0</v>
      </c>
      <c r="AR74" s="119">
        <f t="shared" si="20"/>
        <v>0</v>
      </c>
      <c r="AS74" s="119">
        <f t="shared" si="20"/>
        <v>0</v>
      </c>
      <c r="AT74" s="119">
        <f t="shared" si="20"/>
        <v>0</v>
      </c>
      <c r="AU74" s="119">
        <f t="shared" si="20"/>
        <v>0</v>
      </c>
      <c r="AV74" s="119">
        <f t="shared" si="20"/>
        <v>0</v>
      </c>
      <c r="AW74" s="119">
        <f t="shared" si="20"/>
        <v>0</v>
      </c>
      <c r="AX74" s="119">
        <f t="shared" si="20"/>
        <v>0</v>
      </c>
      <c r="AY74" s="119">
        <f t="shared" si="20"/>
        <v>0</v>
      </c>
      <c r="AZ74" s="119">
        <f t="shared" si="20"/>
        <v>0</v>
      </c>
      <c r="BA74" s="119">
        <f t="shared" si="20"/>
        <v>0</v>
      </c>
      <c r="BB74" s="119">
        <f t="shared" si="20"/>
        <v>0</v>
      </c>
      <c r="BC74" s="119">
        <f t="shared" si="20"/>
        <v>0</v>
      </c>
      <c r="BD74" s="119">
        <f t="shared" si="20"/>
        <v>0</v>
      </c>
      <c r="BE74" s="119">
        <f t="shared" si="20"/>
        <v>0</v>
      </c>
      <c r="BF74" s="119">
        <f t="shared" si="20"/>
        <v>0</v>
      </c>
      <c r="BG74" s="119">
        <f t="shared" si="20"/>
        <v>0</v>
      </c>
      <c r="BH74" s="119">
        <f t="shared" si="20"/>
        <v>0</v>
      </c>
      <c r="BI74" s="119">
        <f t="shared" si="20"/>
        <v>0</v>
      </c>
      <c r="BJ74" s="119">
        <f t="shared" si="20"/>
        <v>0</v>
      </c>
      <c r="BK74" s="119">
        <f t="shared" si="20"/>
        <v>0</v>
      </c>
      <c r="BL74" s="119">
        <f t="shared" si="20"/>
        <v>0</v>
      </c>
      <c r="BM74" s="119">
        <f t="shared" si="20"/>
        <v>0</v>
      </c>
      <c r="BN74" s="119">
        <f t="shared" si="20"/>
        <v>0</v>
      </c>
      <c r="BO74" s="119">
        <f t="shared" si="20"/>
        <v>0</v>
      </c>
      <c r="BP74" s="119">
        <f t="shared" si="20"/>
        <v>0</v>
      </c>
      <c r="BQ74" s="119">
        <f t="shared" si="20"/>
        <v>0</v>
      </c>
      <c r="BR74" s="119">
        <f t="shared" ref="BR74:CT74" si="21">SUM(BR96:BR101)</f>
        <v>0</v>
      </c>
      <c r="BS74" s="119">
        <f t="shared" si="21"/>
        <v>0</v>
      </c>
      <c r="BT74" s="119">
        <f t="shared" si="21"/>
        <v>0</v>
      </c>
      <c r="BU74" s="119">
        <f t="shared" si="21"/>
        <v>0</v>
      </c>
      <c r="BV74" s="119">
        <f t="shared" si="21"/>
        <v>0</v>
      </c>
      <c r="BW74" s="119">
        <f t="shared" si="21"/>
        <v>0</v>
      </c>
      <c r="BX74" s="119">
        <f t="shared" si="21"/>
        <v>0</v>
      </c>
      <c r="BY74" s="119">
        <f t="shared" si="21"/>
        <v>0</v>
      </c>
      <c r="BZ74" s="119">
        <f t="shared" si="21"/>
        <v>0</v>
      </c>
      <c r="CA74" s="119">
        <f t="shared" si="21"/>
        <v>0</v>
      </c>
      <c r="CB74" s="119">
        <f t="shared" si="21"/>
        <v>0</v>
      </c>
      <c r="CC74" s="119">
        <f t="shared" si="21"/>
        <v>0</v>
      </c>
      <c r="CD74" s="119">
        <f t="shared" si="21"/>
        <v>0</v>
      </c>
      <c r="CE74" s="119">
        <f t="shared" si="21"/>
        <v>0</v>
      </c>
      <c r="CF74" s="119">
        <f t="shared" si="21"/>
        <v>0</v>
      </c>
      <c r="CG74" s="119">
        <f t="shared" si="21"/>
        <v>0</v>
      </c>
      <c r="CH74" s="119">
        <f t="shared" si="21"/>
        <v>0</v>
      </c>
      <c r="CI74" s="119">
        <f t="shared" si="21"/>
        <v>0</v>
      </c>
      <c r="CJ74" s="119">
        <f t="shared" si="21"/>
        <v>0</v>
      </c>
      <c r="CK74" s="119">
        <f t="shared" si="21"/>
        <v>0</v>
      </c>
      <c r="CL74" s="119">
        <f t="shared" si="21"/>
        <v>0</v>
      </c>
      <c r="CM74" s="119">
        <f t="shared" si="21"/>
        <v>0</v>
      </c>
      <c r="CN74" s="119">
        <f t="shared" si="21"/>
        <v>0</v>
      </c>
      <c r="CO74" s="119">
        <f t="shared" si="21"/>
        <v>0</v>
      </c>
      <c r="CP74" s="119">
        <f t="shared" si="21"/>
        <v>0</v>
      </c>
      <c r="CQ74" s="119">
        <f t="shared" si="21"/>
        <v>0</v>
      </c>
      <c r="CR74" s="119">
        <f t="shared" si="21"/>
        <v>0</v>
      </c>
      <c r="CS74" s="119">
        <f t="shared" si="21"/>
        <v>0</v>
      </c>
      <c r="CT74" s="119">
        <f t="shared" si="21"/>
        <v>0</v>
      </c>
    </row>
    <row r="75" spans="1:98" s="9" customFormat="1" ht="12" customHeight="1" x14ac:dyDescent="0.2">
      <c r="A75" s="120">
        <v>6</v>
      </c>
      <c r="B75" s="139" t="s">
        <v>76</v>
      </c>
      <c r="C75" s="140"/>
      <c r="D75" s="141"/>
      <c r="E75" s="119">
        <f>SUM(E102:E106)</f>
        <v>0</v>
      </c>
      <c r="F75" s="119">
        <f t="shared" ref="F75:BQ75" si="22">SUM(F102:F106)</f>
        <v>0</v>
      </c>
      <c r="G75" s="119">
        <f t="shared" si="22"/>
        <v>0</v>
      </c>
      <c r="H75" s="119">
        <f t="shared" si="22"/>
        <v>0</v>
      </c>
      <c r="I75" s="119">
        <f t="shared" si="22"/>
        <v>0</v>
      </c>
      <c r="J75" s="119">
        <f t="shared" si="22"/>
        <v>0</v>
      </c>
      <c r="K75" s="119">
        <f t="shared" si="22"/>
        <v>0</v>
      </c>
      <c r="L75" s="119">
        <f t="shared" si="22"/>
        <v>0</v>
      </c>
      <c r="M75" s="119">
        <f t="shared" si="22"/>
        <v>0</v>
      </c>
      <c r="N75" s="119">
        <f t="shared" si="22"/>
        <v>0</v>
      </c>
      <c r="O75" s="119">
        <f t="shared" si="22"/>
        <v>0</v>
      </c>
      <c r="P75" s="119">
        <f t="shared" si="22"/>
        <v>0</v>
      </c>
      <c r="Q75" s="119">
        <f t="shared" si="22"/>
        <v>0</v>
      </c>
      <c r="R75" s="119">
        <f t="shared" si="22"/>
        <v>0</v>
      </c>
      <c r="S75" s="119">
        <f t="shared" si="22"/>
        <v>0</v>
      </c>
      <c r="T75" s="119">
        <f t="shared" si="22"/>
        <v>0</v>
      </c>
      <c r="U75" s="119">
        <f t="shared" si="22"/>
        <v>0</v>
      </c>
      <c r="V75" s="119">
        <f t="shared" si="22"/>
        <v>0</v>
      </c>
      <c r="W75" s="119">
        <f t="shared" si="22"/>
        <v>0</v>
      </c>
      <c r="X75" s="119">
        <f t="shared" si="22"/>
        <v>0</v>
      </c>
      <c r="Y75" s="119">
        <f t="shared" si="22"/>
        <v>0</v>
      </c>
      <c r="Z75" s="119">
        <f t="shared" si="22"/>
        <v>0</v>
      </c>
      <c r="AA75" s="119">
        <f t="shared" si="22"/>
        <v>0</v>
      </c>
      <c r="AB75" s="119">
        <f t="shared" si="22"/>
        <v>0</v>
      </c>
      <c r="AC75" s="119">
        <f t="shared" si="22"/>
        <v>0</v>
      </c>
      <c r="AD75" s="119">
        <f t="shared" si="22"/>
        <v>0</v>
      </c>
      <c r="AE75" s="119">
        <f t="shared" si="22"/>
        <v>0</v>
      </c>
      <c r="AF75" s="119">
        <f t="shared" si="22"/>
        <v>0</v>
      </c>
      <c r="AG75" s="119">
        <f t="shared" si="22"/>
        <v>0</v>
      </c>
      <c r="AH75" s="119">
        <f t="shared" si="22"/>
        <v>0</v>
      </c>
      <c r="AI75" s="119">
        <f t="shared" si="22"/>
        <v>0</v>
      </c>
      <c r="AJ75" s="119">
        <f t="shared" si="22"/>
        <v>0</v>
      </c>
      <c r="AK75" s="119">
        <f t="shared" si="22"/>
        <v>0</v>
      </c>
      <c r="AL75" s="119">
        <f t="shared" si="22"/>
        <v>0</v>
      </c>
      <c r="AM75" s="119">
        <f t="shared" si="22"/>
        <v>0</v>
      </c>
      <c r="AN75" s="119">
        <f t="shared" si="22"/>
        <v>0</v>
      </c>
      <c r="AO75" s="119">
        <f t="shared" si="22"/>
        <v>0</v>
      </c>
      <c r="AP75" s="119">
        <f t="shared" si="22"/>
        <v>0</v>
      </c>
      <c r="AQ75" s="119">
        <f t="shared" si="22"/>
        <v>0</v>
      </c>
      <c r="AR75" s="119">
        <f t="shared" si="22"/>
        <v>0</v>
      </c>
      <c r="AS75" s="119">
        <f t="shared" si="22"/>
        <v>0</v>
      </c>
      <c r="AT75" s="119">
        <f t="shared" si="22"/>
        <v>0</v>
      </c>
      <c r="AU75" s="119">
        <f t="shared" si="22"/>
        <v>0</v>
      </c>
      <c r="AV75" s="119">
        <f t="shared" si="22"/>
        <v>0</v>
      </c>
      <c r="AW75" s="119">
        <f t="shared" si="22"/>
        <v>0</v>
      </c>
      <c r="AX75" s="119">
        <f t="shared" si="22"/>
        <v>0</v>
      </c>
      <c r="AY75" s="119">
        <f t="shared" si="22"/>
        <v>0</v>
      </c>
      <c r="AZ75" s="119">
        <f t="shared" si="22"/>
        <v>0</v>
      </c>
      <c r="BA75" s="119">
        <f t="shared" si="22"/>
        <v>0</v>
      </c>
      <c r="BB75" s="119">
        <f t="shared" si="22"/>
        <v>0</v>
      </c>
      <c r="BC75" s="119">
        <f t="shared" si="22"/>
        <v>0</v>
      </c>
      <c r="BD75" s="119">
        <f t="shared" si="22"/>
        <v>0</v>
      </c>
      <c r="BE75" s="119">
        <f t="shared" si="22"/>
        <v>0</v>
      </c>
      <c r="BF75" s="119">
        <f t="shared" si="22"/>
        <v>0</v>
      </c>
      <c r="BG75" s="119">
        <f t="shared" si="22"/>
        <v>0</v>
      </c>
      <c r="BH75" s="119">
        <f t="shared" si="22"/>
        <v>0</v>
      </c>
      <c r="BI75" s="119">
        <f t="shared" si="22"/>
        <v>0</v>
      </c>
      <c r="BJ75" s="119">
        <f t="shared" si="22"/>
        <v>0</v>
      </c>
      <c r="BK75" s="119">
        <f t="shared" si="22"/>
        <v>0</v>
      </c>
      <c r="BL75" s="119">
        <f t="shared" si="22"/>
        <v>0</v>
      </c>
      <c r="BM75" s="119">
        <f t="shared" si="22"/>
        <v>0</v>
      </c>
      <c r="BN75" s="119">
        <f t="shared" si="22"/>
        <v>0</v>
      </c>
      <c r="BO75" s="119">
        <f t="shared" si="22"/>
        <v>0</v>
      </c>
      <c r="BP75" s="119">
        <f t="shared" si="22"/>
        <v>0</v>
      </c>
      <c r="BQ75" s="119">
        <f t="shared" si="22"/>
        <v>0</v>
      </c>
      <c r="BR75" s="119">
        <f t="shared" ref="BR75:CT75" si="23">SUM(BR102:BR106)</f>
        <v>0</v>
      </c>
      <c r="BS75" s="119">
        <f t="shared" si="23"/>
        <v>0</v>
      </c>
      <c r="BT75" s="119">
        <f t="shared" si="23"/>
        <v>0</v>
      </c>
      <c r="BU75" s="119">
        <f t="shared" si="23"/>
        <v>0</v>
      </c>
      <c r="BV75" s="119">
        <f t="shared" si="23"/>
        <v>0</v>
      </c>
      <c r="BW75" s="119">
        <f t="shared" si="23"/>
        <v>0</v>
      </c>
      <c r="BX75" s="119">
        <f t="shared" si="23"/>
        <v>0</v>
      </c>
      <c r="BY75" s="119">
        <f t="shared" si="23"/>
        <v>0</v>
      </c>
      <c r="BZ75" s="119">
        <f t="shared" si="23"/>
        <v>0</v>
      </c>
      <c r="CA75" s="119">
        <f t="shared" si="23"/>
        <v>0</v>
      </c>
      <c r="CB75" s="119">
        <f t="shared" si="23"/>
        <v>0</v>
      </c>
      <c r="CC75" s="119">
        <f t="shared" si="23"/>
        <v>0</v>
      </c>
      <c r="CD75" s="119">
        <f t="shared" si="23"/>
        <v>0</v>
      </c>
      <c r="CE75" s="119">
        <f t="shared" si="23"/>
        <v>0</v>
      </c>
      <c r="CF75" s="119">
        <f t="shared" si="23"/>
        <v>0</v>
      </c>
      <c r="CG75" s="119">
        <f t="shared" si="23"/>
        <v>0</v>
      </c>
      <c r="CH75" s="119">
        <f t="shared" si="23"/>
        <v>0</v>
      </c>
      <c r="CI75" s="119">
        <f t="shared" si="23"/>
        <v>0</v>
      </c>
      <c r="CJ75" s="119">
        <f t="shared" si="23"/>
        <v>0</v>
      </c>
      <c r="CK75" s="119">
        <f t="shared" si="23"/>
        <v>0</v>
      </c>
      <c r="CL75" s="119">
        <f t="shared" si="23"/>
        <v>0</v>
      </c>
      <c r="CM75" s="119">
        <f t="shared" si="23"/>
        <v>0</v>
      </c>
      <c r="CN75" s="119">
        <f t="shared" si="23"/>
        <v>0</v>
      </c>
      <c r="CO75" s="119">
        <f t="shared" si="23"/>
        <v>0</v>
      </c>
      <c r="CP75" s="119">
        <f t="shared" si="23"/>
        <v>0</v>
      </c>
      <c r="CQ75" s="119">
        <f t="shared" si="23"/>
        <v>0</v>
      </c>
      <c r="CR75" s="119">
        <f t="shared" si="23"/>
        <v>0</v>
      </c>
      <c r="CS75" s="119">
        <f t="shared" si="23"/>
        <v>0</v>
      </c>
      <c r="CT75" s="119">
        <f t="shared" si="23"/>
        <v>0</v>
      </c>
    </row>
    <row r="76" spans="1:98" s="9" customFormat="1" ht="12" customHeight="1" x14ac:dyDescent="0.2">
      <c r="A76" s="120">
        <v>7</v>
      </c>
      <c r="B76" s="139" t="s">
        <v>77</v>
      </c>
      <c r="C76" s="140"/>
      <c r="D76" s="141"/>
      <c r="E76" s="119">
        <f>SUM(E107:E109)</f>
        <v>0</v>
      </c>
      <c r="F76" s="119">
        <f t="shared" ref="F76:BQ76" si="24">SUM(F107:F109)</f>
        <v>0</v>
      </c>
      <c r="G76" s="119">
        <f t="shared" si="24"/>
        <v>0</v>
      </c>
      <c r="H76" s="119">
        <f t="shared" si="24"/>
        <v>0</v>
      </c>
      <c r="I76" s="119">
        <f t="shared" si="24"/>
        <v>0</v>
      </c>
      <c r="J76" s="119">
        <f t="shared" si="24"/>
        <v>0</v>
      </c>
      <c r="K76" s="119">
        <f t="shared" si="24"/>
        <v>0</v>
      </c>
      <c r="L76" s="119">
        <f t="shared" si="24"/>
        <v>0</v>
      </c>
      <c r="M76" s="119">
        <f t="shared" si="24"/>
        <v>0</v>
      </c>
      <c r="N76" s="119">
        <f t="shared" si="24"/>
        <v>0</v>
      </c>
      <c r="O76" s="119">
        <f t="shared" si="24"/>
        <v>0</v>
      </c>
      <c r="P76" s="119">
        <f t="shared" si="24"/>
        <v>0</v>
      </c>
      <c r="Q76" s="119">
        <f t="shared" si="24"/>
        <v>0</v>
      </c>
      <c r="R76" s="119">
        <f t="shared" si="24"/>
        <v>0</v>
      </c>
      <c r="S76" s="119">
        <f t="shared" si="24"/>
        <v>0</v>
      </c>
      <c r="T76" s="119">
        <f t="shared" si="24"/>
        <v>0</v>
      </c>
      <c r="U76" s="119">
        <f t="shared" si="24"/>
        <v>0</v>
      </c>
      <c r="V76" s="119">
        <f t="shared" si="24"/>
        <v>0</v>
      </c>
      <c r="W76" s="119">
        <f t="shared" si="24"/>
        <v>0</v>
      </c>
      <c r="X76" s="119">
        <f t="shared" si="24"/>
        <v>0</v>
      </c>
      <c r="Y76" s="119">
        <f t="shared" si="24"/>
        <v>0</v>
      </c>
      <c r="Z76" s="119">
        <f t="shared" si="24"/>
        <v>0</v>
      </c>
      <c r="AA76" s="119">
        <f t="shared" si="24"/>
        <v>0</v>
      </c>
      <c r="AB76" s="119">
        <f t="shared" si="24"/>
        <v>0</v>
      </c>
      <c r="AC76" s="119">
        <f t="shared" si="24"/>
        <v>0</v>
      </c>
      <c r="AD76" s="119">
        <f t="shared" si="24"/>
        <v>0</v>
      </c>
      <c r="AE76" s="119">
        <f t="shared" si="24"/>
        <v>0</v>
      </c>
      <c r="AF76" s="119">
        <f t="shared" si="24"/>
        <v>0</v>
      </c>
      <c r="AG76" s="119">
        <f t="shared" si="24"/>
        <v>0</v>
      </c>
      <c r="AH76" s="119">
        <f t="shared" si="24"/>
        <v>0</v>
      </c>
      <c r="AI76" s="119">
        <f t="shared" si="24"/>
        <v>0</v>
      </c>
      <c r="AJ76" s="119">
        <f t="shared" si="24"/>
        <v>0</v>
      </c>
      <c r="AK76" s="119">
        <f t="shared" si="24"/>
        <v>0</v>
      </c>
      <c r="AL76" s="119">
        <f t="shared" si="24"/>
        <v>0</v>
      </c>
      <c r="AM76" s="119">
        <f t="shared" si="24"/>
        <v>0</v>
      </c>
      <c r="AN76" s="119">
        <f t="shared" si="24"/>
        <v>0</v>
      </c>
      <c r="AO76" s="119">
        <f t="shared" si="24"/>
        <v>0</v>
      </c>
      <c r="AP76" s="119">
        <f t="shared" si="24"/>
        <v>0</v>
      </c>
      <c r="AQ76" s="119">
        <f t="shared" si="24"/>
        <v>0</v>
      </c>
      <c r="AR76" s="119">
        <f t="shared" si="24"/>
        <v>0</v>
      </c>
      <c r="AS76" s="119">
        <f t="shared" si="24"/>
        <v>0</v>
      </c>
      <c r="AT76" s="119">
        <f t="shared" si="24"/>
        <v>0</v>
      </c>
      <c r="AU76" s="119">
        <f t="shared" si="24"/>
        <v>0</v>
      </c>
      <c r="AV76" s="119">
        <f t="shared" si="24"/>
        <v>0</v>
      </c>
      <c r="AW76" s="119">
        <f t="shared" si="24"/>
        <v>0</v>
      </c>
      <c r="AX76" s="119">
        <f t="shared" si="24"/>
        <v>0</v>
      </c>
      <c r="AY76" s="119">
        <f t="shared" si="24"/>
        <v>0</v>
      </c>
      <c r="AZ76" s="119">
        <f t="shared" si="24"/>
        <v>0</v>
      </c>
      <c r="BA76" s="119">
        <f t="shared" si="24"/>
        <v>0</v>
      </c>
      <c r="BB76" s="119">
        <f t="shared" si="24"/>
        <v>0</v>
      </c>
      <c r="BC76" s="119">
        <f t="shared" si="24"/>
        <v>0</v>
      </c>
      <c r="BD76" s="119">
        <f t="shared" si="24"/>
        <v>0</v>
      </c>
      <c r="BE76" s="119">
        <f t="shared" si="24"/>
        <v>0</v>
      </c>
      <c r="BF76" s="119">
        <f t="shared" si="24"/>
        <v>0</v>
      </c>
      <c r="BG76" s="119">
        <f t="shared" si="24"/>
        <v>0</v>
      </c>
      <c r="BH76" s="119">
        <f t="shared" si="24"/>
        <v>0</v>
      </c>
      <c r="BI76" s="119">
        <f t="shared" si="24"/>
        <v>0</v>
      </c>
      <c r="BJ76" s="119">
        <f t="shared" si="24"/>
        <v>0</v>
      </c>
      <c r="BK76" s="119">
        <f t="shared" si="24"/>
        <v>0</v>
      </c>
      <c r="BL76" s="119">
        <f t="shared" si="24"/>
        <v>0</v>
      </c>
      <c r="BM76" s="119">
        <f t="shared" si="24"/>
        <v>0</v>
      </c>
      <c r="BN76" s="119">
        <f t="shared" si="24"/>
        <v>0</v>
      </c>
      <c r="BO76" s="119">
        <f t="shared" si="24"/>
        <v>0</v>
      </c>
      <c r="BP76" s="119">
        <f t="shared" si="24"/>
        <v>0</v>
      </c>
      <c r="BQ76" s="119">
        <f t="shared" si="24"/>
        <v>0</v>
      </c>
      <c r="BR76" s="119">
        <f t="shared" ref="BR76:CT76" si="25">SUM(BR107:BR109)</f>
        <v>0</v>
      </c>
      <c r="BS76" s="119">
        <f t="shared" si="25"/>
        <v>0</v>
      </c>
      <c r="BT76" s="119">
        <f t="shared" si="25"/>
        <v>0</v>
      </c>
      <c r="BU76" s="119">
        <f t="shared" si="25"/>
        <v>0</v>
      </c>
      <c r="BV76" s="119">
        <f t="shared" si="25"/>
        <v>0</v>
      </c>
      <c r="BW76" s="119">
        <f t="shared" si="25"/>
        <v>0</v>
      </c>
      <c r="BX76" s="119">
        <f t="shared" si="25"/>
        <v>0</v>
      </c>
      <c r="BY76" s="119">
        <f t="shared" si="25"/>
        <v>0</v>
      </c>
      <c r="BZ76" s="119">
        <f t="shared" si="25"/>
        <v>0</v>
      </c>
      <c r="CA76" s="119">
        <f t="shared" si="25"/>
        <v>0</v>
      </c>
      <c r="CB76" s="119">
        <f t="shared" si="25"/>
        <v>0</v>
      </c>
      <c r="CC76" s="119">
        <f t="shared" si="25"/>
        <v>0</v>
      </c>
      <c r="CD76" s="119">
        <f t="shared" si="25"/>
        <v>0</v>
      </c>
      <c r="CE76" s="119">
        <f t="shared" si="25"/>
        <v>0</v>
      </c>
      <c r="CF76" s="119">
        <f t="shared" si="25"/>
        <v>0</v>
      </c>
      <c r="CG76" s="119">
        <f t="shared" si="25"/>
        <v>0</v>
      </c>
      <c r="CH76" s="119">
        <f t="shared" si="25"/>
        <v>0</v>
      </c>
      <c r="CI76" s="119">
        <f t="shared" si="25"/>
        <v>0</v>
      </c>
      <c r="CJ76" s="119">
        <f t="shared" si="25"/>
        <v>0</v>
      </c>
      <c r="CK76" s="119">
        <f t="shared" si="25"/>
        <v>0</v>
      </c>
      <c r="CL76" s="119">
        <f t="shared" si="25"/>
        <v>0</v>
      </c>
      <c r="CM76" s="119">
        <f t="shared" si="25"/>
        <v>0</v>
      </c>
      <c r="CN76" s="119">
        <f t="shared" si="25"/>
        <v>0</v>
      </c>
      <c r="CO76" s="119">
        <f t="shared" si="25"/>
        <v>0</v>
      </c>
      <c r="CP76" s="119">
        <f t="shared" si="25"/>
        <v>0</v>
      </c>
      <c r="CQ76" s="119">
        <f t="shared" si="25"/>
        <v>0</v>
      </c>
      <c r="CR76" s="119">
        <f t="shared" si="25"/>
        <v>0</v>
      </c>
      <c r="CS76" s="119">
        <f t="shared" si="25"/>
        <v>0</v>
      </c>
      <c r="CT76" s="119">
        <f t="shared" si="25"/>
        <v>0</v>
      </c>
    </row>
    <row r="77" spans="1:98" s="9" customFormat="1" ht="12" customHeight="1" x14ac:dyDescent="0.2">
      <c r="A77" s="120">
        <v>8</v>
      </c>
      <c r="B77" s="139" t="s">
        <v>78</v>
      </c>
      <c r="C77" s="140"/>
      <c r="D77" s="141"/>
      <c r="E77" s="119">
        <f>SUM(E110:E113)</f>
        <v>0</v>
      </c>
      <c r="F77" s="119">
        <f t="shared" ref="F77:BQ77" si="26">SUM(F110:F113)</f>
        <v>0</v>
      </c>
      <c r="G77" s="119">
        <f t="shared" si="26"/>
        <v>0</v>
      </c>
      <c r="H77" s="119">
        <f t="shared" si="26"/>
        <v>0</v>
      </c>
      <c r="I77" s="119">
        <f t="shared" si="26"/>
        <v>0</v>
      </c>
      <c r="J77" s="119">
        <f t="shared" si="26"/>
        <v>0</v>
      </c>
      <c r="K77" s="119">
        <f t="shared" si="26"/>
        <v>0</v>
      </c>
      <c r="L77" s="119">
        <f t="shared" si="26"/>
        <v>0</v>
      </c>
      <c r="M77" s="119">
        <f t="shared" si="26"/>
        <v>0</v>
      </c>
      <c r="N77" s="119">
        <f t="shared" si="26"/>
        <v>0</v>
      </c>
      <c r="O77" s="119">
        <f t="shared" si="26"/>
        <v>0</v>
      </c>
      <c r="P77" s="119">
        <f t="shared" si="26"/>
        <v>0</v>
      </c>
      <c r="Q77" s="119">
        <f t="shared" si="26"/>
        <v>0</v>
      </c>
      <c r="R77" s="119">
        <f t="shared" si="26"/>
        <v>0</v>
      </c>
      <c r="S77" s="119">
        <f t="shared" si="26"/>
        <v>0</v>
      </c>
      <c r="T77" s="119">
        <f t="shared" si="26"/>
        <v>0</v>
      </c>
      <c r="U77" s="119">
        <f t="shared" si="26"/>
        <v>0</v>
      </c>
      <c r="V77" s="119">
        <f t="shared" si="26"/>
        <v>0</v>
      </c>
      <c r="W77" s="119">
        <f t="shared" si="26"/>
        <v>0</v>
      </c>
      <c r="X77" s="119">
        <f t="shared" si="26"/>
        <v>0</v>
      </c>
      <c r="Y77" s="119">
        <f t="shared" si="26"/>
        <v>0</v>
      </c>
      <c r="Z77" s="119">
        <f t="shared" si="26"/>
        <v>0</v>
      </c>
      <c r="AA77" s="119">
        <f t="shared" si="26"/>
        <v>0</v>
      </c>
      <c r="AB77" s="119">
        <f t="shared" si="26"/>
        <v>0</v>
      </c>
      <c r="AC77" s="119">
        <f t="shared" si="26"/>
        <v>0</v>
      </c>
      <c r="AD77" s="119">
        <f t="shared" si="26"/>
        <v>0</v>
      </c>
      <c r="AE77" s="119">
        <f t="shared" si="26"/>
        <v>0</v>
      </c>
      <c r="AF77" s="119">
        <f t="shared" si="26"/>
        <v>0</v>
      </c>
      <c r="AG77" s="119">
        <f t="shared" si="26"/>
        <v>0</v>
      </c>
      <c r="AH77" s="119">
        <f t="shared" si="26"/>
        <v>0</v>
      </c>
      <c r="AI77" s="119">
        <f t="shared" si="26"/>
        <v>0</v>
      </c>
      <c r="AJ77" s="119">
        <f t="shared" si="26"/>
        <v>0</v>
      </c>
      <c r="AK77" s="119">
        <f t="shared" si="26"/>
        <v>0</v>
      </c>
      <c r="AL77" s="119">
        <f t="shared" si="26"/>
        <v>0</v>
      </c>
      <c r="AM77" s="119">
        <f t="shared" si="26"/>
        <v>0</v>
      </c>
      <c r="AN77" s="119">
        <f t="shared" si="26"/>
        <v>0</v>
      </c>
      <c r="AO77" s="119">
        <f t="shared" si="26"/>
        <v>0</v>
      </c>
      <c r="AP77" s="119">
        <f t="shared" si="26"/>
        <v>0</v>
      </c>
      <c r="AQ77" s="119">
        <f t="shared" si="26"/>
        <v>0</v>
      </c>
      <c r="AR77" s="119">
        <f t="shared" si="26"/>
        <v>0</v>
      </c>
      <c r="AS77" s="119">
        <f t="shared" si="26"/>
        <v>0</v>
      </c>
      <c r="AT77" s="119">
        <f t="shared" si="26"/>
        <v>0</v>
      </c>
      <c r="AU77" s="119">
        <f t="shared" si="26"/>
        <v>0</v>
      </c>
      <c r="AV77" s="119">
        <f t="shared" si="26"/>
        <v>0</v>
      </c>
      <c r="AW77" s="119">
        <f t="shared" si="26"/>
        <v>0</v>
      </c>
      <c r="AX77" s="119">
        <f t="shared" si="26"/>
        <v>0</v>
      </c>
      <c r="AY77" s="119">
        <f t="shared" si="26"/>
        <v>0</v>
      </c>
      <c r="AZ77" s="119">
        <f t="shared" si="26"/>
        <v>0</v>
      </c>
      <c r="BA77" s="119">
        <f t="shared" si="26"/>
        <v>0</v>
      </c>
      <c r="BB77" s="119">
        <f t="shared" si="26"/>
        <v>0</v>
      </c>
      <c r="BC77" s="119">
        <f t="shared" si="26"/>
        <v>0</v>
      </c>
      <c r="BD77" s="119">
        <f t="shared" si="26"/>
        <v>0</v>
      </c>
      <c r="BE77" s="119">
        <f t="shared" si="26"/>
        <v>0</v>
      </c>
      <c r="BF77" s="119">
        <f t="shared" si="26"/>
        <v>0</v>
      </c>
      <c r="BG77" s="119">
        <f t="shared" si="26"/>
        <v>0</v>
      </c>
      <c r="BH77" s="119">
        <f t="shared" si="26"/>
        <v>0</v>
      </c>
      <c r="BI77" s="119">
        <f t="shared" si="26"/>
        <v>0</v>
      </c>
      <c r="BJ77" s="119">
        <f t="shared" si="26"/>
        <v>0</v>
      </c>
      <c r="BK77" s="119">
        <f t="shared" si="26"/>
        <v>0</v>
      </c>
      <c r="BL77" s="119">
        <f t="shared" si="26"/>
        <v>0</v>
      </c>
      <c r="BM77" s="119">
        <f t="shared" si="26"/>
        <v>0</v>
      </c>
      <c r="BN77" s="119">
        <f t="shared" si="26"/>
        <v>0</v>
      </c>
      <c r="BO77" s="119">
        <f t="shared" si="26"/>
        <v>0</v>
      </c>
      <c r="BP77" s="119">
        <f t="shared" si="26"/>
        <v>0</v>
      </c>
      <c r="BQ77" s="119">
        <f t="shared" si="26"/>
        <v>0</v>
      </c>
      <c r="BR77" s="119">
        <f t="shared" ref="BR77:CT77" si="27">SUM(BR110:BR113)</f>
        <v>0</v>
      </c>
      <c r="BS77" s="119">
        <f t="shared" si="27"/>
        <v>0</v>
      </c>
      <c r="BT77" s="119">
        <f t="shared" si="27"/>
        <v>0</v>
      </c>
      <c r="BU77" s="119">
        <f t="shared" si="27"/>
        <v>0</v>
      </c>
      <c r="BV77" s="119">
        <f t="shared" si="27"/>
        <v>0</v>
      </c>
      <c r="BW77" s="119">
        <f t="shared" si="27"/>
        <v>0</v>
      </c>
      <c r="BX77" s="119">
        <f t="shared" si="27"/>
        <v>0</v>
      </c>
      <c r="BY77" s="119">
        <f t="shared" si="27"/>
        <v>0</v>
      </c>
      <c r="BZ77" s="119">
        <f t="shared" si="27"/>
        <v>0</v>
      </c>
      <c r="CA77" s="119">
        <f t="shared" si="27"/>
        <v>0</v>
      </c>
      <c r="CB77" s="119">
        <f t="shared" si="27"/>
        <v>0</v>
      </c>
      <c r="CC77" s="119">
        <f t="shared" si="27"/>
        <v>0</v>
      </c>
      <c r="CD77" s="119">
        <f t="shared" si="27"/>
        <v>0</v>
      </c>
      <c r="CE77" s="119">
        <f t="shared" si="27"/>
        <v>0</v>
      </c>
      <c r="CF77" s="119">
        <f t="shared" si="27"/>
        <v>0</v>
      </c>
      <c r="CG77" s="119">
        <f t="shared" si="27"/>
        <v>0</v>
      </c>
      <c r="CH77" s="119">
        <f t="shared" si="27"/>
        <v>0</v>
      </c>
      <c r="CI77" s="119">
        <f t="shared" si="27"/>
        <v>0</v>
      </c>
      <c r="CJ77" s="119">
        <f t="shared" si="27"/>
        <v>0</v>
      </c>
      <c r="CK77" s="119">
        <f t="shared" si="27"/>
        <v>0</v>
      </c>
      <c r="CL77" s="119">
        <f t="shared" si="27"/>
        <v>0</v>
      </c>
      <c r="CM77" s="119">
        <f t="shared" si="27"/>
        <v>0</v>
      </c>
      <c r="CN77" s="119">
        <f t="shared" si="27"/>
        <v>0</v>
      </c>
      <c r="CO77" s="119">
        <f t="shared" si="27"/>
        <v>0</v>
      </c>
      <c r="CP77" s="119">
        <f t="shared" si="27"/>
        <v>0</v>
      </c>
      <c r="CQ77" s="119">
        <f t="shared" si="27"/>
        <v>0</v>
      </c>
      <c r="CR77" s="119">
        <f t="shared" si="27"/>
        <v>0</v>
      </c>
      <c r="CS77" s="119">
        <f t="shared" si="27"/>
        <v>0</v>
      </c>
      <c r="CT77" s="119">
        <f t="shared" si="27"/>
        <v>0</v>
      </c>
    </row>
    <row r="78" spans="1:98" s="9" customFormat="1" ht="12" customHeight="1" x14ac:dyDescent="0.2">
      <c r="A78" s="120">
        <v>9</v>
      </c>
      <c r="B78" s="139" t="s">
        <v>79</v>
      </c>
      <c r="C78" s="140"/>
      <c r="D78" s="141"/>
      <c r="E78" s="119">
        <f>SUM(E114:E125)</f>
        <v>0</v>
      </c>
      <c r="F78" s="119">
        <f t="shared" ref="F78:BQ78" si="28">SUM(F114:F125)</f>
        <v>0</v>
      </c>
      <c r="G78" s="119">
        <f t="shared" si="28"/>
        <v>0</v>
      </c>
      <c r="H78" s="119">
        <f t="shared" si="28"/>
        <v>0</v>
      </c>
      <c r="I78" s="119">
        <f t="shared" si="28"/>
        <v>0</v>
      </c>
      <c r="J78" s="119">
        <f t="shared" si="28"/>
        <v>0</v>
      </c>
      <c r="K78" s="119">
        <f t="shared" si="28"/>
        <v>0</v>
      </c>
      <c r="L78" s="119">
        <f t="shared" si="28"/>
        <v>0</v>
      </c>
      <c r="M78" s="119">
        <f t="shared" si="28"/>
        <v>0</v>
      </c>
      <c r="N78" s="119">
        <f t="shared" si="28"/>
        <v>0</v>
      </c>
      <c r="O78" s="119">
        <f t="shared" si="28"/>
        <v>0</v>
      </c>
      <c r="P78" s="119">
        <f t="shared" si="28"/>
        <v>0</v>
      </c>
      <c r="Q78" s="119">
        <f t="shared" si="28"/>
        <v>0</v>
      </c>
      <c r="R78" s="119">
        <f t="shared" si="28"/>
        <v>0</v>
      </c>
      <c r="S78" s="119">
        <f t="shared" si="28"/>
        <v>0</v>
      </c>
      <c r="T78" s="119">
        <f t="shared" si="28"/>
        <v>0</v>
      </c>
      <c r="U78" s="119">
        <f t="shared" si="28"/>
        <v>0</v>
      </c>
      <c r="V78" s="119">
        <f t="shared" si="28"/>
        <v>0</v>
      </c>
      <c r="W78" s="119">
        <f t="shared" si="28"/>
        <v>0</v>
      </c>
      <c r="X78" s="119">
        <f t="shared" si="28"/>
        <v>0</v>
      </c>
      <c r="Y78" s="119">
        <f t="shared" si="28"/>
        <v>0</v>
      </c>
      <c r="Z78" s="119">
        <f t="shared" si="28"/>
        <v>0</v>
      </c>
      <c r="AA78" s="119">
        <f t="shared" si="28"/>
        <v>0</v>
      </c>
      <c r="AB78" s="119">
        <f t="shared" si="28"/>
        <v>0</v>
      </c>
      <c r="AC78" s="119">
        <f t="shared" si="28"/>
        <v>0</v>
      </c>
      <c r="AD78" s="119">
        <f t="shared" si="28"/>
        <v>0</v>
      </c>
      <c r="AE78" s="119">
        <f t="shared" si="28"/>
        <v>0</v>
      </c>
      <c r="AF78" s="119">
        <f t="shared" si="28"/>
        <v>0</v>
      </c>
      <c r="AG78" s="119">
        <f t="shared" si="28"/>
        <v>0</v>
      </c>
      <c r="AH78" s="119">
        <f t="shared" si="28"/>
        <v>0</v>
      </c>
      <c r="AI78" s="119">
        <f t="shared" si="28"/>
        <v>0</v>
      </c>
      <c r="AJ78" s="119">
        <f t="shared" si="28"/>
        <v>0</v>
      </c>
      <c r="AK78" s="119">
        <f t="shared" si="28"/>
        <v>0</v>
      </c>
      <c r="AL78" s="119">
        <f t="shared" si="28"/>
        <v>0</v>
      </c>
      <c r="AM78" s="119">
        <f t="shared" si="28"/>
        <v>0</v>
      </c>
      <c r="AN78" s="119">
        <f t="shared" si="28"/>
        <v>0</v>
      </c>
      <c r="AO78" s="119">
        <f t="shared" si="28"/>
        <v>0</v>
      </c>
      <c r="AP78" s="119">
        <f t="shared" si="28"/>
        <v>0</v>
      </c>
      <c r="AQ78" s="119">
        <f t="shared" si="28"/>
        <v>0</v>
      </c>
      <c r="AR78" s="119">
        <f t="shared" si="28"/>
        <v>0</v>
      </c>
      <c r="AS78" s="119">
        <f t="shared" si="28"/>
        <v>0</v>
      </c>
      <c r="AT78" s="119">
        <f t="shared" si="28"/>
        <v>0</v>
      </c>
      <c r="AU78" s="119">
        <f t="shared" si="28"/>
        <v>0</v>
      </c>
      <c r="AV78" s="119">
        <f t="shared" si="28"/>
        <v>0</v>
      </c>
      <c r="AW78" s="119">
        <f t="shared" si="28"/>
        <v>0</v>
      </c>
      <c r="AX78" s="119">
        <f t="shared" si="28"/>
        <v>0</v>
      </c>
      <c r="AY78" s="119">
        <f t="shared" si="28"/>
        <v>0</v>
      </c>
      <c r="AZ78" s="119">
        <f t="shared" si="28"/>
        <v>0</v>
      </c>
      <c r="BA78" s="119">
        <f t="shared" si="28"/>
        <v>0</v>
      </c>
      <c r="BB78" s="119">
        <f t="shared" si="28"/>
        <v>0</v>
      </c>
      <c r="BC78" s="119">
        <f t="shared" si="28"/>
        <v>0</v>
      </c>
      <c r="BD78" s="119">
        <f t="shared" si="28"/>
        <v>0</v>
      </c>
      <c r="BE78" s="119">
        <f t="shared" si="28"/>
        <v>0</v>
      </c>
      <c r="BF78" s="119">
        <f t="shared" si="28"/>
        <v>0</v>
      </c>
      <c r="BG78" s="119">
        <f t="shared" si="28"/>
        <v>0</v>
      </c>
      <c r="BH78" s="119">
        <f t="shared" si="28"/>
        <v>0</v>
      </c>
      <c r="BI78" s="119">
        <f t="shared" si="28"/>
        <v>0</v>
      </c>
      <c r="BJ78" s="119">
        <f t="shared" si="28"/>
        <v>0</v>
      </c>
      <c r="BK78" s="119">
        <f t="shared" si="28"/>
        <v>0</v>
      </c>
      <c r="BL78" s="119">
        <f t="shared" si="28"/>
        <v>0</v>
      </c>
      <c r="BM78" s="119">
        <f t="shared" si="28"/>
        <v>0</v>
      </c>
      <c r="BN78" s="119">
        <f t="shared" si="28"/>
        <v>0</v>
      </c>
      <c r="BO78" s="119">
        <f t="shared" si="28"/>
        <v>0</v>
      </c>
      <c r="BP78" s="119">
        <f t="shared" si="28"/>
        <v>0</v>
      </c>
      <c r="BQ78" s="119">
        <f t="shared" si="28"/>
        <v>0</v>
      </c>
      <c r="BR78" s="119">
        <f t="shared" ref="BR78:CT78" si="29">SUM(BR114:BR125)</f>
        <v>0</v>
      </c>
      <c r="BS78" s="119">
        <f t="shared" si="29"/>
        <v>0</v>
      </c>
      <c r="BT78" s="119">
        <f t="shared" si="29"/>
        <v>0</v>
      </c>
      <c r="BU78" s="119">
        <f t="shared" si="29"/>
        <v>0</v>
      </c>
      <c r="BV78" s="119">
        <f t="shared" si="29"/>
        <v>0</v>
      </c>
      <c r="BW78" s="119">
        <f t="shared" si="29"/>
        <v>0</v>
      </c>
      <c r="BX78" s="119">
        <f t="shared" si="29"/>
        <v>0</v>
      </c>
      <c r="BY78" s="119">
        <f t="shared" si="29"/>
        <v>0</v>
      </c>
      <c r="BZ78" s="119">
        <f t="shared" si="29"/>
        <v>0</v>
      </c>
      <c r="CA78" s="119">
        <f t="shared" si="29"/>
        <v>0</v>
      </c>
      <c r="CB78" s="119">
        <f t="shared" si="29"/>
        <v>0</v>
      </c>
      <c r="CC78" s="119">
        <f t="shared" si="29"/>
        <v>0</v>
      </c>
      <c r="CD78" s="119">
        <f t="shared" si="29"/>
        <v>0</v>
      </c>
      <c r="CE78" s="119">
        <f t="shared" si="29"/>
        <v>0</v>
      </c>
      <c r="CF78" s="119">
        <f t="shared" si="29"/>
        <v>0</v>
      </c>
      <c r="CG78" s="119">
        <f t="shared" si="29"/>
        <v>0</v>
      </c>
      <c r="CH78" s="119">
        <f t="shared" si="29"/>
        <v>0</v>
      </c>
      <c r="CI78" s="119">
        <f t="shared" si="29"/>
        <v>0</v>
      </c>
      <c r="CJ78" s="119">
        <f t="shared" si="29"/>
        <v>0</v>
      </c>
      <c r="CK78" s="119">
        <f t="shared" si="29"/>
        <v>0</v>
      </c>
      <c r="CL78" s="119">
        <f t="shared" si="29"/>
        <v>0</v>
      </c>
      <c r="CM78" s="119">
        <f t="shared" si="29"/>
        <v>0</v>
      </c>
      <c r="CN78" s="119">
        <f t="shared" si="29"/>
        <v>0</v>
      </c>
      <c r="CO78" s="119">
        <f t="shared" si="29"/>
        <v>0</v>
      </c>
      <c r="CP78" s="119">
        <f t="shared" si="29"/>
        <v>0</v>
      </c>
      <c r="CQ78" s="119">
        <f t="shared" si="29"/>
        <v>0</v>
      </c>
      <c r="CR78" s="119">
        <f t="shared" si="29"/>
        <v>0</v>
      </c>
      <c r="CS78" s="119">
        <f t="shared" si="29"/>
        <v>0</v>
      </c>
      <c r="CT78" s="119">
        <f t="shared" si="29"/>
        <v>0</v>
      </c>
    </row>
    <row r="79" spans="1:98" s="9" customFormat="1" ht="12" customHeight="1" x14ac:dyDescent="0.2">
      <c r="A79" s="99">
        <v>10</v>
      </c>
      <c r="B79" s="113" t="s">
        <v>72</v>
      </c>
      <c r="C79" s="114"/>
      <c r="D79" s="115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4"/>
      <c r="AL79" s="94"/>
      <c r="AM79" s="94"/>
      <c r="AN79" s="94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  <c r="BM79" s="94"/>
      <c r="BN79" s="94"/>
      <c r="BO79" s="94"/>
      <c r="BP79" s="94"/>
      <c r="BQ79" s="94"/>
      <c r="BR79" s="94"/>
      <c r="BS79" s="94"/>
      <c r="BT79" s="94"/>
      <c r="BU79" s="94"/>
      <c r="BV79" s="94"/>
      <c r="BW79" s="94"/>
      <c r="BX79" s="94"/>
      <c r="BY79" s="94"/>
      <c r="BZ79" s="94"/>
      <c r="CA79" s="94"/>
      <c r="CB79" s="94"/>
      <c r="CC79" s="94"/>
      <c r="CD79" s="94"/>
      <c r="CE79" s="94"/>
      <c r="CF79" s="94"/>
      <c r="CG79" s="94"/>
      <c r="CH79" s="94"/>
      <c r="CI79" s="94"/>
      <c r="CJ79" s="94"/>
      <c r="CK79" s="94"/>
      <c r="CL79" s="94"/>
      <c r="CM79" s="94"/>
      <c r="CN79" s="94"/>
      <c r="CO79" s="94"/>
      <c r="CP79" s="94"/>
      <c r="CQ79" s="94"/>
      <c r="CR79" s="94"/>
      <c r="CS79" s="94"/>
      <c r="CT79" s="94"/>
    </row>
    <row r="80" spans="1:98" s="9" customFormat="1" ht="12" customHeight="1" x14ac:dyDescent="0.2">
      <c r="A80" s="99">
        <v>11</v>
      </c>
      <c r="B80" s="133" t="s">
        <v>73</v>
      </c>
      <c r="C80" s="134"/>
      <c r="D80" s="135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94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4"/>
      <c r="AL80" s="94"/>
      <c r="AM80" s="94"/>
      <c r="AN80" s="94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94"/>
      <c r="BM80" s="94"/>
      <c r="BN80" s="94"/>
      <c r="BO80" s="94"/>
      <c r="BP80" s="94"/>
      <c r="BQ80" s="94"/>
      <c r="BR80" s="94"/>
      <c r="BS80" s="94"/>
      <c r="BT80" s="94"/>
      <c r="BU80" s="94"/>
      <c r="BV80" s="94"/>
      <c r="BW80" s="94"/>
      <c r="BX80" s="94"/>
      <c r="BY80" s="94"/>
      <c r="BZ80" s="94"/>
      <c r="CA80" s="94"/>
      <c r="CB80" s="94"/>
      <c r="CC80" s="94"/>
      <c r="CD80" s="94"/>
      <c r="CE80" s="94"/>
      <c r="CF80" s="94"/>
      <c r="CG80" s="94"/>
      <c r="CH80" s="94"/>
      <c r="CI80" s="94"/>
      <c r="CJ80" s="94"/>
      <c r="CK80" s="94"/>
      <c r="CL80" s="94"/>
      <c r="CM80" s="94"/>
      <c r="CN80" s="94"/>
      <c r="CO80" s="94"/>
      <c r="CP80" s="94"/>
      <c r="CQ80" s="94"/>
      <c r="CR80" s="94"/>
      <c r="CS80" s="94"/>
      <c r="CT80" s="94"/>
    </row>
    <row r="81" spans="1:98" s="9" customFormat="1" ht="12" customHeight="1" x14ac:dyDescent="0.2">
      <c r="A81" s="99">
        <v>12</v>
      </c>
      <c r="B81" s="133" t="s">
        <v>74</v>
      </c>
      <c r="C81" s="134"/>
      <c r="D81" s="135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  <c r="T81" s="94"/>
      <c r="U81" s="94"/>
      <c r="V81" s="94"/>
      <c r="W81" s="94"/>
      <c r="X81" s="94"/>
      <c r="Y81" s="94"/>
      <c r="Z81" s="94"/>
      <c r="AA81" s="94"/>
      <c r="AB81" s="94"/>
      <c r="AC81" s="94"/>
      <c r="AD81" s="94"/>
      <c r="AE81" s="94"/>
      <c r="AF81" s="94"/>
      <c r="AG81" s="94"/>
      <c r="AH81" s="94"/>
      <c r="AI81" s="94"/>
      <c r="AJ81" s="94"/>
      <c r="AK81" s="94"/>
      <c r="AL81" s="94"/>
      <c r="AM81" s="94"/>
      <c r="AN81" s="94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4"/>
      <c r="BB81" s="94"/>
      <c r="BC81" s="94"/>
      <c r="BD81" s="94"/>
      <c r="BE81" s="94"/>
      <c r="BF81" s="94"/>
      <c r="BG81" s="94"/>
      <c r="BH81" s="94"/>
      <c r="BI81" s="94"/>
      <c r="BJ81" s="94"/>
      <c r="BK81" s="94"/>
      <c r="BL81" s="94"/>
      <c r="BM81" s="94"/>
      <c r="BN81" s="94"/>
      <c r="BO81" s="94"/>
      <c r="BP81" s="94"/>
      <c r="BQ81" s="94"/>
      <c r="BR81" s="94"/>
      <c r="BS81" s="94"/>
      <c r="BT81" s="94"/>
      <c r="BU81" s="94"/>
      <c r="BV81" s="94"/>
      <c r="BW81" s="94"/>
      <c r="BX81" s="94"/>
      <c r="BY81" s="94"/>
      <c r="BZ81" s="94"/>
      <c r="CA81" s="94"/>
      <c r="CB81" s="94"/>
      <c r="CC81" s="94"/>
      <c r="CD81" s="94"/>
      <c r="CE81" s="94"/>
      <c r="CF81" s="94"/>
      <c r="CG81" s="94"/>
      <c r="CH81" s="94"/>
      <c r="CI81" s="94"/>
      <c r="CJ81" s="94"/>
      <c r="CK81" s="94"/>
      <c r="CL81" s="94"/>
      <c r="CM81" s="94"/>
      <c r="CN81" s="94"/>
      <c r="CO81" s="94"/>
      <c r="CP81" s="94"/>
      <c r="CQ81" s="94"/>
      <c r="CR81" s="94"/>
      <c r="CS81" s="94"/>
      <c r="CT81" s="94"/>
    </row>
    <row r="82" spans="1:98" s="9" customFormat="1" ht="12" customHeight="1" x14ac:dyDescent="0.2">
      <c r="A82" s="99">
        <v>13</v>
      </c>
      <c r="B82" s="133" t="s">
        <v>75</v>
      </c>
      <c r="C82" s="134"/>
      <c r="D82" s="135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  <c r="T82" s="94"/>
      <c r="U82" s="94"/>
      <c r="V82" s="94"/>
      <c r="W82" s="94"/>
      <c r="X82" s="94"/>
      <c r="Y82" s="94"/>
      <c r="Z82" s="94"/>
      <c r="AA82" s="94"/>
      <c r="AB82" s="94"/>
      <c r="AC82" s="94"/>
      <c r="AD82" s="94"/>
      <c r="AE82" s="94"/>
      <c r="AF82" s="94"/>
      <c r="AG82" s="94"/>
      <c r="AH82" s="94"/>
      <c r="AI82" s="94"/>
      <c r="AJ82" s="94"/>
      <c r="AK82" s="94"/>
      <c r="AL82" s="94"/>
      <c r="AM82" s="94"/>
      <c r="AN82" s="94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94"/>
      <c r="BB82" s="94"/>
      <c r="BC82" s="94"/>
      <c r="BD82" s="94"/>
      <c r="BE82" s="94"/>
      <c r="BF82" s="94"/>
      <c r="BG82" s="94"/>
      <c r="BH82" s="94"/>
      <c r="BI82" s="94"/>
      <c r="BJ82" s="94"/>
      <c r="BK82" s="94"/>
      <c r="BL82" s="94"/>
      <c r="BM82" s="94"/>
      <c r="BN82" s="94"/>
      <c r="BO82" s="94"/>
      <c r="BP82" s="94"/>
      <c r="BQ82" s="94"/>
      <c r="BR82" s="94"/>
      <c r="BS82" s="94"/>
      <c r="BT82" s="94"/>
      <c r="BU82" s="94"/>
      <c r="BV82" s="94"/>
      <c r="BW82" s="94"/>
      <c r="BX82" s="94"/>
      <c r="BY82" s="94"/>
      <c r="BZ82" s="94"/>
      <c r="CA82" s="94"/>
      <c r="CB82" s="94"/>
      <c r="CC82" s="94"/>
      <c r="CD82" s="94"/>
      <c r="CE82" s="94"/>
      <c r="CF82" s="94"/>
      <c r="CG82" s="94"/>
      <c r="CH82" s="94"/>
      <c r="CI82" s="94"/>
      <c r="CJ82" s="94"/>
      <c r="CK82" s="94"/>
      <c r="CL82" s="94"/>
      <c r="CM82" s="94"/>
      <c r="CN82" s="94"/>
      <c r="CO82" s="94"/>
      <c r="CP82" s="94"/>
      <c r="CQ82" s="94"/>
      <c r="CR82" s="94"/>
      <c r="CS82" s="94"/>
      <c r="CT82" s="94"/>
    </row>
    <row r="83" spans="1:98" s="9" customFormat="1" ht="12" customHeight="1" x14ac:dyDescent="0.2">
      <c r="A83" s="99">
        <v>14</v>
      </c>
      <c r="B83" s="133" t="s">
        <v>76</v>
      </c>
      <c r="C83" s="134"/>
      <c r="D83" s="135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  <c r="T83" s="94"/>
      <c r="U83" s="94"/>
      <c r="V83" s="94"/>
      <c r="W83" s="94"/>
      <c r="X83" s="94"/>
      <c r="Y83" s="94"/>
      <c r="Z83" s="94"/>
      <c r="AA83" s="94"/>
      <c r="AB83" s="94"/>
      <c r="AC83" s="94"/>
      <c r="AD83" s="94"/>
      <c r="AE83" s="94"/>
      <c r="AF83" s="94"/>
      <c r="AG83" s="94"/>
      <c r="AH83" s="94"/>
      <c r="AI83" s="94"/>
      <c r="AJ83" s="94"/>
      <c r="AK83" s="94"/>
      <c r="AL83" s="94"/>
      <c r="AM83" s="94"/>
      <c r="AN83" s="94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94"/>
      <c r="BB83" s="94"/>
      <c r="BC83" s="94"/>
      <c r="BD83" s="94"/>
      <c r="BE83" s="94"/>
      <c r="BF83" s="94"/>
      <c r="BG83" s="94"/>
      <c r="BH83" s="94"/>
      <c r="BI83" s="94"/>
      <c r="BJ83" s="94"/>
      <c r="BK83" s="94"/>
      <c r="BL83" s="94"/>
      <c r="BM83" s="94"/>
      <c r="BN83" s="94"/>
      <c r="BO83" s="94"/>
      <c r="BP83" s="94"/>
      <c r="BQ83" s="94"/>
      <c r="BR83" s="94"/>
      <c r="BS83" s="94"/>
      <c r="BT83" s="94"/>
      <c r="BU83" s="94"/>
      <c r="BV83" s="94"/>
      <c r="BW83" s="94"/>
      <c r="BX83" s="94"/>
      <c r="BY83" s="94"/>
      <c r="BZ83" s="94"/>
      <c r="CA83" s="94"/>
      <c r="CB83" s="94"/>
      <c r="CC83" s="94"/>
      <c r="CD83" s="94"/>
      <c r="CE83" s="94"/>
      <c r="CF83" s="94"/>
      <c r="CG83" s="94"/>
      <c r="CH83" s="94"/>
      <c r="CI83" s="94"/>
      <c r="CJ83" s="94"/>
      <c r="CK83" s="94"/>
      <c r="CL83" s="94"/>
      <c r="CM83" s="94"/>
      <c r="CN83" s="94"/>
      <c r="CO83" s="94"/>
      <c r="CP83" s="94"/>
      <c r="CQ83" s="94"/>
      <c r="CR83" s="94"/>
      <c r="CS83" s="94"/>
      <c r="CT83" s="94"/>
    </row>
    <row r="84" spans="1:98" s="9" customFormat="1" ht="12" customHeight="1" x14ac:dyDescent="0.2">
      <c r="A84" s="99">
        <v>15</v>
      </c>
      <c r="B84" s="133" t="s">
        <v>77</v>
      </c>
      <c r="C84" s="134"/>
      <c r="D84" s="135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94"/>
      <c r="AA84" s="94"/>
      <c r="AB84" s="94"/>
      <c r="AC84" s="94"/>
      <c r="AD84" s="94"/>
      <c r="AE84" s="94"/>
      <c r="AF84" s="94"/>
      <c r="AG84" s="94"/>
      <c r="AH84" s="94"/>
      <c r="AI84" s="94"/>
      <c r="AJ84" s="94"/>
      <c r="AK84" s="94"/>
      <c r="AL84" s="94"/>
      <c r="AM84" s="94"/>
      <c r="AN84" s="94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4"/>
      <c r="BB84" s="94"/>
      <c r="BC84" s="94"/>
      <c r="BD84" s="94"/>
      <c r="BE84" s="94"/>
      <c r="BF84" s="94"/>
      <c r="BG84" s="94"/>
      <c r="BH84" s="94"/>
      <c r="BI84" s="94"/>
      <c r="BJ84" s="94"/>
      <c r="BK84" s="94"/>
      <c r="BL84" s="94"/>
      <c r="BM84" s="94"/>
      <c r="BN84" s="94"/>
      <c r="BO84" s="94"/>
      <c r="BP84" s="94"/>
      <c r="BQ84" s="94"/>
      <c r="BR84" s="94"/>
      <c r="BS84" s="94"/>
      <c r="BT84" s="94"/>
      <c r="BU84" s="94"/>
      <c r="BV84" s="94"/>
      <c r="BW84" s="94"/>
      <c r="BX84" s="94"/>
      <c r="BY84" s="94"/>
      <c r="BZ84" s="94"/>
      <c r="CA84" s="94"/>
      <c r="CB84" s="94"/>
      <c r="CC84" s="94"/>
      <c r="CD84" s="94"/>
      <c r="CE84" s="94"/>
      <c r="CF84" s="94"/>
      <c r="CG84" s="94"/>
      <c r="CH84" s="94"/>
      <c r="CI84" s="94"/>
      <c r="CJ84" s="94"/>
      <c r="CK84" s="94"/>
      <c r="CL84" s="94"/>
      <c r="CM84" s="94"/>
      <c r="CN84" s="94"/>
      <c r="CO84" s="94"/>
      <c r="CP84" s="94"/>
      <c r="CQ84" s="94"/>
      <c r="CR84" s="94"/>
      <c r="CS84" s="94"/>
      <c r="CT84" s="94"/>
    </row>
    <row r="85" spans="1:98" s="9" customFormat="1" ht="12" customHeight="1" x14ac:dyDescent="0.2">
      <c r="A85" s="99">
        <v>16</v>
      </c>
      <c r="B85" s="133" t="s">
        <v>78</v>
      </c>
      <c r="C85" s="134"/>
      <c r="D85" s="135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4"/>
      <c r="X85" s="94"/>
      <c r="Y85" s="94"/>
      <c r="Z85" s="94"/>
      <c r="AA85" s="94"/>
      <c r="AB85" s="94"/>
      <c r="AC85" s="94"/>
      <c r="AD85" s="94"/>
      <c r="AE85" s="94"/>
      <c r="AF85" s="94"/>
      <c r="AG85" s="94"/>
      <c r="AH85" s="94"/>
      <c r="AI85" s="94"/>
      <c r="AJ85" s="94"/>
      <c r="AK85" s="94"/>
      <c r="AL85" s="94"/>
      <c r="AM85" s="94"/>
      <c r="AN85" s="94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94"/>
      <c r="BB85" s="94"/>
      <c r="BC85" s="94"/>
      <c r="BD85" s="94"/>
      <c r="BE85" s="94"/>
      <c r="BF85" s="94"/>
      <c r="BG85" s="94"/>
      <c r="BH85" s="94"/>
      <c r="BI85" s="94"/>
      <c r="BJ85" s="94"/>
      <c r="BK85" s="94"/>
      <c r="BL85" s="94"/>
      <c r="BM85" s="94"/>
      <c r="BN85" s="94"/>
      <c r="BO85" s="94"/>
      <c r="BP85" s="94"/>
      <c r="BQ85" s="94"/>
      <c r="BR85" s="94"/>
      <c r="BS85" s="94"/>
      <c r="BT85" s="94"/>
      <c r="BU85" s="94"/>
      <c r="BV85" s="94"/>
      <c r="BW85" s="94"/>
      <c r="BX85" s="94"/>
      <c r="BY85" s="94"/>
      <c r="BZ85" s="94"/>
      <c r="CA85" s="94"/>
      <c r="CB85" s="94"/>
      <c r="CC85" s="94"/>
      <c r="CD85" s="94"/>
      <c r="CE85" s="94"/>
      <c r="CF85" s="94"/>
      <c r="CG85" s="94"/>
      <c r="CH85" s="94"/>
      <c r="CI85" s="94"/>
      <c r="CJ85" s="94"/>
      <c r="CK85" s="94"/>
      <c r="CL85" s="94"/>
      <c r="CM85" s="94"/>
      <c r="CN85" s="94"/>
      <c r="CO85" s="94"/>
      <c r="CP85" s="94"/>
      <c r="CQ85" s="94"/>
      <c r="CR85" s="94"/>
      <c r="CS85" s="94"/>
      <c r="CT85" s="94"/>
    </row>
    <row r="86" spans="1:98" s="9" customFormat="1" ht="12" customHeight="1" x14ac:dyDescent="0.2">
      <c r="A86" s="99">
        <v>17</v>
      </c>
      <c r="B86" s="133" t="s">
        <v>79</v>
      </c>
      <c r="C86" s="134"/>
      <c r="D86" s="135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  <c r="S86" s="94"/>
      <c r="T86" s="94"/>
      <c r="U86" s="94"/>
      <c r="V86" s="94"/>
      <c r="W86" s="94"/>
      <c r="X86" s="94"/>
      <c r="Y86" s="94"/>
      <c r="Z86" s="94"/>
      <c r="AA86" s="94"/>
      <c r="AB86" s="94"/>
      <c r="AC86" s="94"/>
      <c r="AD86" s="94"/>
      <c r="AE86" s="94"/>
      <c r="AF86" s="94"/>
      <c r="AG86" s="94"/>
      <c r="AH86" s="94"/>
      <c r="AI86" s="94"/>
      <c r="AJ86" s="94"/>
      <c r="AK86" s="94"/>
      <c r="AL86" s="94"/>
      <c r="AM86" s="94"/>
      <c r="AN86" s="94"/>
      <c r="AO86" s="94"/>
      <c r="AP86" s="94"/>
      <c r="AQ86" s="94"/>
      <c r="AR86" s="94"/>
      <c r="AS86" s="94"/>
      <c r="AT86" s="94"/>
      <c r="AU86" s="94"/>
      <c r="AV86" s="94"/>
      <c r="AW86" s="94"/>
      <c r="AX86" s="94"/>
      <c r="AY86" s="94"/>
      <c r="AZ86" s="94"/>
      <c r="BA86" s="94"/>
      <c r="BB86" s="94"/>
      <c r="BC86" s="94"/>
      <c r="BD86" s="94"/>
      <c r="BE86" s="94"/>
      <c r="BF86" s="94"/>
      <c r="BG86" s="94"/>
      <c r="BH86" s="94"/>
      <c r="BI86" s="94"/>
      <c r="BJ86" s="94"/>
      <c r="BK86" s="94"/>
      <c r="BL86" s="94"/>
      <c r="BM86" s="94"/>
      <c r="BN86" s="94"/>
      <c r="BO86" s="94"/>
      <c r="BP86" s="94"/>
      <c r="BQ86" s="94"/>
      <c r="BR86" s="94"/>
      <c r="BS86" s="94"/>
      <c r="BT86" s="94"/>
      <c r="BU86" s="94"/>
      <c r="BV86" s="94"/>
      <c r="BW86" s="94"/>
      <c r="BX86" s="94"/>
      <c r="BY86" s="94"/>
      <c r="BZ86" s="94"/>
      <c r="CA86" s="94"/>
      <c r="CB86" s="94"/>
      <c r="CC86" s="94"/>
      <c r="CD86" s="94"/>
      <c r="CE86" s="94"/>
      <c r="CF86" s="94"/>
      <c r="CG86" s="94"/>
      <c r="CH86" s="94"/>
      <c r="CI86" s="94"/>
      <c r="CJ86" s="94"/>
      <c r="CK86" s="94"/>
      <c r="CL86" s="94"/>
      <c r="CM86" s="94"/>
      <c r="CN86" s="94"/>
      <c r="CO86" s="94"/>
      <c r="CP86" s="94"/>
      <c r="CQ86" s="94"/>
      <c r="CR86" s="94"/>
      <c r="CS86" s="94"/>
      <c r="CT86" s="94"/>
    </row>
    <row r="87" spans="1:98" s="9" customFormat="1" ht="12" customHeight="1" x14ac:dyDescent="0.2">
      <c r="A87" s="99">
        <v>18</v>
      </c>
      <c r="B87" s="133" t="s">
        <v>80</v>
      </c>
      <c r="C87" s="134"/>
      <c r="D87" s="135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4"/>
      <c r="R87" s="94"/>
      <c r="S87" s="94"/>
      <c r="T87" s="94"/>
      <c r="U87" s="94"/>
      <c r="V87" s="94"/>
      <c r="W87" s="94"/>
      <c r="X87" s="94"/>
      <c r="Y87" s="94"/>
      <c r="Z87" s="94"/>
      <c r="AA87" s="94"/>
      <c r="AB87" s="94"/>
      <c r="AC87" s="94"/>
      <c r="AD87" s="94"/>
      <c r="AE87" s="94"/>
      <c r="AF87" s="94"/>
      <c r="AG87" s="94"/>
      <c r="AH87" s="94"/>
      <c r="AI87" s="94"/>
      <c r="AJ87" s="94"/>
      <c r="AK87" s="94"/>
      <c r="AL87" s="94"/>
      <c r="AM87" s="94"/>
      <c r="AN87" s="94"/>
      <c r="AO87" s="94"/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94"/>
      <c r="BB87" s="94"/>
      <c r="BC87" s="94"/>
      <c r="BD87" s="94"/>
      <c r="BE87" s="94"/>
      <c r="BF87" s="94"/>
      <c r="BG87" s="94"/>
      <c r="BH87" s="94"/>
      <c r="BI87" s="94"/>
      <c r="BJ87" s="94"/>
      <c r="BK87" s="94"/>
      <c r="BL87" s="94"/>
      <c r="BM87" s="94"/>
      <c r="BN87" s="94"/>
      <c r="BO87" s="94"/>
      <c r="BP87" s="94"/>
      <c r="BQ87" s="94"/>
      <c r="BR87" s="94"/>
      <c r="BS87" s="94"/>
      <c r="BT87" s="94"/>
      <c r="BU87" s="94"/>
      <c r="BV87" s="94"/>
      <c r="BW87" s="94"/>
      <c r="BX87" s="94"/>
      <c r="BY87" s="94"/>
      <c r="BZ87" s="94"/>
      <c r="CA87" s="94"/>
      <c r="CB87" s="94"/>
      <c r="CC87" s="94"/>
      <c r="CD87" s="94"/>
      <c r="CE87" s="94"/>
      <c r="CF87" s="94"/>
      <c r="CG87" s="94"/>
      <c r="CH87" s="94"/>
      <c r="CI87" s="94"/>
      <c r="CJ87" s="94"/>
      <c r="CK87" s="94"/>
      <c r="CL87" s="94"/>
      <c r="CM87" s="94"/>
      <c r="CN87" s="94"/>
      <c r="CO87" s="94"/>
      <c r="CP87" s="94"/>
      <c r="CQ87" s="94"/>
      <c r="CR87" s="94"/>
      <c r="CS87" s="94"/>
      <c r="CT87" s="94"/>
    </row>
    <row r="88" spans="1:98" s="9" customFormat="1" ht="12" customHeight="1" x14ac:dyDescent="0.2">
      <c r="A88" s="99">
        <v>19</v>
      </c>
      <c r="B88" s="110" t="s">
        <v>120</v>
      </c>
      <c r="C88" s="111"/>
      <c r="D88" s="112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94"/>
      <c r="AA88" s="94"/>
      <c r="AB88" s="94"/>
      <c r="AC88" s="94"/>
      <c r="AD88" s="94"/>
      <c r="AE88" s="94"/>
      <c r="AF88" s="94"/>
      <c r="AG88" s="94"/>
      <c r="AH88" s="94"/>
      <c r="AI88" s="94"/>
      <c r="AJ88" s="94"/>
      <c r="AK88" s="94"/>
      <c r="AL88" s="94"/>
      <c r="AM88" s="94"/>
      <c r="AN88" s="94"/>
      <c r="AO88" s="94"/>
      <c r="AP88" s="94"/>
      <c r="AQ88" s="94"/>
      <c r="AR88" s="94"/>
      <c r="AS88" s="94"/>
      <c r="AT88" s="94"/>
      <c r="AU88" s="94"/>
      <c r="AV88" s="94"/>
      <c r="AW88" s="94"/>
      <c r="AX88" s="94"/>
      <c r="AY88" s="94"/>
      <c r="AZ88" s="94"/>
      <c r="BA88" s="94"/>
      <c r="BB88" s="94"/>
      <c r="BC88" s="94"/>
      <c r="BD88" s="94"/>
      <c r="BE88" s="94"/>
      <c r="BF88" s="94"/>
      <c r="BG88" s="94"/>
      <c r="BH88" s="94"/>
      <c r="BI88" s="94"/>
      <c r="BJ88" s="94"/>
      <c r="BK88" s="94"/>
      <c r="BL88" s="94"/>
      <c r="BM88" s="94"/>
      <c r="BN88" s="94"/>
      <c r="BO88" s="94"/>
      <c r="BP88" s="94"/>
      <c r="BQ88" s="94"/>
      <c r="BR88" s="94"/>
      <c r="BS88" s="94"/>
      <c r="BT88" s="94"/>
      <c r="BU88" s="94"/>
      <c r="BV88" s="94"/>
      <c r="BW88" s="94"/>
      <c r="BX88" s="94"/>
      <c r="BY88" s="94"/>
      <c r="BZ88" s="94"/>
      <c r="CA88" s="94"/>
      <c r="CB88" s="94"/>
      <c r="CC88" s="94"/>
      <c r="CD88" s="94"/>
      <c r="CE88" s="94"/>
      <c r="CF88" s="94"/>
      <c r="CG88" s="94"/>
      <c r="CH88" s="94"/>
      <c r="CI88" s="94"/>
      <c r="CJ88" s="94"/>
      <c r="CK88" s="94"/>
      <c r="CL88" s="94"/>
      <c r="CM88" s="94"/>
      <c r="CN88" s="94"/>
      <c r="CO88" s="94"/>
      <c r="CP88" s="94"/>
      <c r="CQ88" s="94"/>
      <c r="CR88" s="94"/>
      <c r="CS88" s="94"/>
      <c r="CT88" s="94"/>
    </row>
    <row r="89" spans="1:98" s="9" customFormat="1" ht="12" customHeight="1" x14ac:dyDescent="0.2">
      <c r="A89" s="99">
        <v>20</v>
      </c>
      <c r="B89" s="133" t="s">
        <v>81</v>
      </c>
      <c r="C89" s="134"/>
      <c r="D89" s="135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94"/>
      <c r="AA89" s="94"/>
      <c r="AB89" s="94"/>
      <c r="AC89" s="94"/>
      <c r="AD89" s="94"/>
      <c r="AE89" s="94"/>
      <c r="AF89" s="94"/>
      <c r="AG89" s="94"/>
      <c r="AH89" s="94"/>
      <c r="AI89" s="94"/>
      <c r="AJ89" s="94"/>
      <c r="AK89" s="94"/>
      <c r="AL89" s="94"/>
      <c r="AM89" s="94"/>
      <c r="AN89" s="94"/>
      <c r="AO89" s="94"/>
      <c r="AP89" s="94"/>
      <c r="AQ89" s="94"/>
      <c r="AR89" s="94"/>
      <c r="AS89" s="94"/>
      <c r="AT89" s="94"/>
      <c r="AU89" s="94"/>
      <c r="AV89" s="94"/>
      <c r="AW89" s="94"/>
      <c r="AX89" s="94"/>
      <c r="AY89" s="94"/>
      <c r="AZ89" s="94"/>
      <c r="BA89" s="94"/>
      <c r="BB89" s="94"/>
      <c r="BC89" s="94"/>
      <c r="BD89" s="94"/>
      <c r="BE89" s="94"/>
      <c r="BF89" s="94"/>
      <c r="BG89" s="94"/>
      <c r="BH89" s="94"/>
      <c r="BI89" s="94"/>
      <c r="BJ89" s="94"/>
      <c r="BK89" s="94"/>
      <c r="BL89" s="94"/>
      <c r="BM89" s="94"/>
      <c r="BN89" s="94"/>
      <c r="BO89" s="94"/>
      <c r="BP89" s="94"/>
      <c r="BQ89" s="94"/>
      <c r="BR89" s="94"/>
      <c r="BS89" s="94"/>
      <c r="BT89" s="94"/>
      <c r="BU89" s="94"/>
      <c r="BV89" s="94"/>
      <c r="BW89" s="94"/>
      <c r="BX89" s="94"/>
      <c r="BY89" s="94"/>
      <c r="BZ89" s="94"/>
      <c r="CA89" s="94"/>
      <c r="CB89" s="94"/>
      <c r="CC89" s="94"/>
      <c r="CD89" s="94"/>
      <c r="CE89" s="94"/>
      <c r="CF89" s="94"/>
      <c r="CG89" s="94"/>
      <c r="CH89" s="94"/>
      <c r="CI89" s="94"/>
      <c r="CJ89" s="94"/>
      <c r="CK89" s="94"/>
      <c r="CL89" s="94"/>
      <c r="CM89" s="94"/>
      <c r="CN89" s="94"/>
      <c r="CO89" s="94"/>
      <c r="CP89" s="94"/>
      <c r="CQ89" s="94"/>
      <c r="CR89" s="94"/>
      <c r="CS89" s="94"/>
      <c r="CT89" s="94"/>
    </row>
    <row r="90" spans="1:98" s="9" customFormat="1" ht="12" customHeight="1" x14ac:dyDescent="0.2">
      <c r="A90" s="99">
        <v>21</v>
      </c>
      <c r="B90" s="133" t="s">
        <v>82</v>
      </c>
      <c r="C90" s="134"/>
      <c r="D90" s="135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94"/>
      <c r="AA90" s="94"/>
      <c r="AB90" s="94"/>
      <c r="AC90" s="94"/>
      <c r="AD90" s="94"/>
      <c r="AE90" s="94"/>
      <c r="AF90" s="94"/>
      <c r="AG90" s="94"/>
      <c r="AH90" s="94"/>
      <c r="AI90" s="94"/>
      <c r="AJ90" s="94"/>
      <c r="AK90" s="94"/>
      <c r="AL90" s="94"/>
      <c r="AM90" s="94"/>
      <c r="AN90" s="94"/>
      <c r="AO90" s="94"/>
      <c r="AP90" s="94"/>
      <c r="AQ90" s="94"/>
      <c r="AR90" s="94"/>
      <c r="AS90" s="94"/>
      <c r="AT90" s="94"/>
      <c r="AU90" s="94"/>
      <c r="AV90" s="94"/>
      <c r="AW90" s="94"/>
      <c r="AX90" s="94"/>
      <c r="AY90" s="94"/>
      <c r="AZ90" s="94"/>
      <c r="BA90" s="94"/>
      <c r="BB90" s="94"/>
      <c r="BC90" s="94"/>
      <c r="BD90" s="94"/>
      <c r="BE90" s="94"/>
      <c r="BF90" s="94"/>
      <c r="BG90" s="94"/>
      <c r="BH90" s="94"/>
      <c r="BI90" s="94"/>
      <c r="BJ90" s="94"/>
      <c r="BK90" s="94"/>
      <c r="BL90" s="94"/>
      <c r="BM90" s="94"/>
      <c r="BN90" s="94"/>
      <c r="BO90" s="94"/>
      <c r="BP90" s="94"/>
      <c r="BQ90" s="94"/>
      <c r="BR90" s="94"/>
      <c r="BS90" s="94"/>
      <c r="BT90" s="94"/>
      <c r="BU90" s="94"/>
      <c r="BV90" s="94"/>
      <c r="BW90" s="94"/>
      <c r="BX90" s="94"/>
      <c r="BY90" s="94"/>
      <c r="BZ90" s="94"/>
      <c r="CA90" s="94"/>
      <c r="CB90" s="94"/>
      <c r="CC90" s="94"/>
      <c r="CD90" s="94"/>
      <c r="CE90" s="94"/>
      <c r="CF90" s="94"/>
      <c r="CG90" s="94"/>
      <c r="CH90" s="94"/>
      <c r="CI90" s="94"/>
      <c r="CJ90" s="94"/>
      <c r="CK90" s="94"/>
      <c r="CL90" s="94"/>
      <c r="CM90" s="94"/>
      <c r="CN90" s="94"/>
      <c r="CO90" s="94"/>
      <c r="CP90" s="94"/>
      <c r="CQ90" s="94"/>
      <c r="CR90" s="94"/>
      <c r="CS90" s="94"/>
      <c r="CT90" s="94"/>
    </row>
    <row r="91" spans="1:98" s="9" customFormat="1" ht="12" customHeight="1" x14ac:dyDescent="0.2">
      <c r="A91" s="99">
        <v>22</v>
      </c>
      <c r="B91" s="133" t="s">
        <v>83</v>
      </c>
      <c r="C91" s="134"/>
      <c r="D91" s="135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94"/>
      <c r="AA91" s="94"/>
      <c r="AB91" s="94"/>
      <c r="AC91" s="94"/>
      <c r="AD91" s="94"/>
      <c r="AE91" s="94"/>
      <c r="AF91" s="94"/>
      <c r="AG91" s="94"/>
      <c r="AH91" s="94"/>
      <c r="AI91" s="94"/>
      <c r="AJ91" s="94"/>
      <c r="AK91" s="94"/>
      <c r="AL91" s="94"/>
      <c r="AM91" s="94"/>
      <c r="AN91" s="94"/>
      <c r="AO91" s="94"/>
      <c r="AP91" s="94"/>
      <c r="AQ91" s="94"/>
      <c r="AR91" s="94"/>
      <c r="AS91" s="94"/>
      <c r="AT91" s="94"/>
      <c r="AU91" s="94"/>
      <c r="AV91" s="94"/>
      <c r="AW91" s="94"/>
      <c r="AX91" s="94"/>
      <c r="AY91" s="94"/>
      <c r="AZ91" s="94"/>
      <c r="BA91" s="94"/>
      <c r="BB91" s="94"/>
      <c r="BC91" s="94"/>
      <c r="BD91" s="94"/>
      <c r="BE91" s="94"/>
      <c r="BF91" s="94"/>
      <c r="BG91" s="94"/>
      <c r="BH91" s="94"/>
      <c r="BI91" s="94"/>
      <c r="BJ91" s="94"/>
      <c r="BK91" s="94"/>
      <c r="BL91" s="94"/>
      <c r="BM91" s="94"/>
      <c r="BN91" s="94"/>
      <c r="BO91" s="94"/>
      <c r="BP91" s="94"/>
      <c r="BQ91" s="94"/>
      <c r="BR91" s="94"/>
      <c r="BS91" s="94"/>
      <c r="BT91" s="94"/>
      <c r="BU91" s="94"/>
      <c r="BV91" s="94"/>
      <c r="BW91" s="94"/>
      <c r="BX91" s="94"/>
      <c r="BY91" s="94"/>
      <c r="BZ91" s="94"/>
      <c r="CA91" s="94"/>
      <c r="CB91" s="94"/>
      <c r="CC91" s="94"/>
      <c r="CD91" s="94"/>
      <c r="CE91" s="94"/>
      <c r="CF91" s="94"/>
      <c r="CG91" s="94"/>
      <c r="CH91" s="94"/>
      <c r="CI91" s="94"/>
      <c r="CJ91" s="94"/>
      <c r="CK91" s="94"/>
      <c r="CL91" s="94"/>
      <c r="CM91" s="94"/>
      <c r="CN91" s="94"/>
      <c r="CO91" s="94"/>
      <c r="CP91" s="94"/>
      <c r="CQ91" s="94"/>
      <c r="CR91" s="94"/>
      <c r="CS91" s="94"/>
      <c r="CT91" s="94"/>
    </row>
    <row r="92" spans="1:98" s="9" customFormat="1" ht="12" customHeight="1" x14ac:dyDescent="0.2">
      <c r="A92" s="99">
        <v>23</v>
      </c>
      <c r="B92" s="133" t="s">
        <v>84</v>
      </c>
      <c r="C92" s="134"/>
      <c r="D92" s="135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4"/>
      <c r="AH92" s="94"/>
      <c r="AI92" s="94"/>
      <c r="AJ92" s="94"/>
      <c r="AK92" s="94"/>
      <c r="AL92" s="94"/>
      <c r="AM92" s="94"/>
      <c r="AN92" s="94"/>
      <c r="AO92" s="94"/>
      <c r="AP92" s="94"/>
      <c r="AQ92" s="94"/>
      <c r="AR92" s="94"/>
      <c r="AS92" s="94"/>
      <c r="AT92" s="94"/>
      <c r="AU92" s="94"/>
      <c r="AV92" s="94"/>
      <c r="AW92" s="94"/>
      <c r="AX92" s="94"/>
      <c r="AY92" s="94"/>
      <c r="AZ92" s="94"/>
      <c r="BA92" s="94"/>
      <c r="BB92" s="94"/>
      <c r="BC92" s="94"/>
      <c r="BD92" s="94"/>
      <c r="BE92" s="94"/>
      <c r="BF92" s="94"/>
      <c r="BG92" s="94"/>
      <c r="BH92" s="94"/>
      <c r="BI92" s="94"/>
      <c r="BJ92" s="94"/>
      <c r="BK92" s="94"/>
      <c r="BL92" s="94"/>
      <c r="BM92" s="94"/>
      <c r="BN92" s="94"/>
      <c r="BO92" s="94"/>
      <c r="BP92" s="94"/>
      <c r="BQ92" s="94"/>
      <c r="BR92" s="94"/>
      <c r="BS92" s="94"/>
      <c r="BT92" s="94"/>
      <c r="BU92" s="94"/>
      <c r="BV92" s="94"/>
      <c r="BW92" s="94"/>
      <c r="BX92" s="94"/>
      <c r="BY92" s="94"/>
      <c r="BZ92" s="94"/>
      <c r="CA92" s="94"/>
      <c r="CB92" s="94"/>
      <c r="CC92" s="94"/>
      <c r="CD92" s="94"/>
      <c r="CE92" s="94"/>
      <c r="CF92" s="94"/>
      <c r="CG92" s="94"/>
      <c r="CH92" s="94"/>
      <c r="CI92" s="94"/>
      <c r="CJ92" s="94"/>
      <c r="CK92" s="94"/>
      <c r="CL92" s="94"/>
      <c r="CM92" s="94"/>
      <c r="CN92" s="94"/>
      <c r="CO92" s="94"/>
      <c r="CP92" s="94"/>
      <c r="CQ92" s="94"/>
      <c r="CR92" s="94"/>
      <c r="CS92" s="94"/>
      <c r="CT92" s="94"/>
    </row>
    <row r="93" spans="1:98" s="9" customFormat="1" ht="12" customHeight="1" x14ac:dyDescent="0.2">
      <c r="A93" s="99">
        <v>24</v>
      </c>
      <c r="B93" s="133" t="s">
        <v>85</v>
      </c>
      <c r="C93" s="134"/>
      <c r="D93" s="135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4"/>
      <c r="T93" s="94"/>
      <c r="U93" s="94"/>
      <c r="V93" s="94"/>
      <c r="W93" s="94"/>
      <c r="X93" s="94"/>
      <c r="Y93" s="94"/>
      <c r="Z93" s="94"/>
      <c r="AA93" s="94"/>
      <c r="AB93" s="94"/>
      <c r="AC93" s="94"/>
      <c r="AD93" s="94"/>
      <c r="AE93" s="94"/>
      <c r="AF93" s="94"/>
      <c r="AG93" s="94"/>
      <c r="AH93" s="94"/>
      <c r="AI93" s="94"/>
      <c r="AJ93" s="94"/>
      <c r="AK93" s="94"/>
      <c r="AL93" s="94"/>
      <c r="AM93" s="94"/>
      <c r="AN93" s="94"/>
      <c r="AO93" s="94"/>
      <c r="AP93" s="94"/>
      <c r="AQ93" s="94"/>
      <c r="AR93" s="94"/>
      <c r="AS93" s="94"/>
      <c r="AT93" s="94"/>
      <c r="AU93" s="94"/>
      <c r="AV93" s="94"/>
      <c r="AW93" s="94"/>
      <c r="AX93" s="94"/>
      <c r="AY93" s="94"/>
      <c r="AZ93" s="94"/>
      <c r="BA93" s="94"/>
      <c r="BB93" s="94"/>
      <c r="BC93" s="94"/>
      <c r="BD93" s="94"/>
      <c r="BE93" s="94"/>
      <c r="BF93" s="94"/>
      <c r="BG93" s="94"/>
      <c r="BH93" s="94"/>
      <c r="BI93" s="94"/>
      <c r="BJ93" s="94"/>
      <c r="BK93" s="94"/>
      <c r="BL93" s="94"/>
      <c r="BM93" s="94"/>
      <c r="BN93" s="94"/>
      <c r="BO93" s="94"/>
      <c r="BP93" s="94"/>
      <c r="BQ93" s="94"/>
      <c r="BR93" s="94"/>
      <c r="BS93" s="94"/>
      <c r="BT93" s="94"/>
      <c r="BU93" s="94"/>
      <c r="BV93" s="94"/>
      <c r="BW93" s="94"/>
      <c r="BX93" s="94"/>
      <c r="BY93" s="94"/>
      <c r="BZ93" s="94"/>
      <c r="CA93" s="94"/>
      <c r="CB93" s="94"/>
      <c r="CC93" s="94"/>
      <c r="CD93" s="94"/>
      <c r="CE93" s="94"/>
      <c r="CF93" s="94"/>
      <c r="CG93" s="94"/>
      <c r="CH93" s="94"/>
      <c r="CI93" s="94"/>
      <c r="CJ93" s="94"/>
      <c r="CK93" s="94"/>
      <c r="CL93" s="94"/>
      <c r="CM93" s="94"/>
      <c r="CN93" s="94"/>
      <c r="CO93" s="94"/>
      <c r="CP93" s="94"/>
      <c r="CQ93" s="94"/>
      <c r="CR93" s="94"/>
      <c r="CS93" s="94"/>
      <c r="CT93" s="94"/>
    </row>
    <row r="94" spans="1:98" s="9" customFormat="1" ht="12" customHeight="1" x14ac:dyDescent="0.2">
      <c r="A94" s="99">
        <v>25</v>
      </c>
      <c r="B94" s="133" t="s">
        <v>86</v>
      </c>
      <c r="C94" s="134"/>
      <c r="D94" s="135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4"/>
      <c r="AB94" s="94"/>
      <c r="AC94" s="94"/>
      <c r="AD94" s="94"/>
      <c r="AE94" s="94"/>
      <c r="AF94" s="94"/>
      <c r="AG94" s="94"/>
      <c r="AH94" s="94"/>
      <c r="AI94" s="94"/>
      <c r="AJ94" s="94"/>
      <c r="AK94" s="94"/>
      <c r="AL94" s="94"/>
      <c r="AM94" s="94"/>
      <c r="AN94" s="94"/>
      <c r="AO94" s="94"/>
      <c r="AP94" s="94"/>
      <c r="AQ94" s="94"/>
      <c r="AR94" s="94"/>
      <c r="AS94" s="94"/>
      <c r="AT94" s="94"/>
      <c r="AU94" s="94"/>
      <c r="AV94" s="94"/>
      <c r="AW94" s="94"/>
      <c r="AX94" s="94"/>
      <c r="AY94" s="94"/>
      <c r="AZ94" s="94"/>
      <c r="BA94" s="94"/>
      <c r="BB94" s="94"/>
      <c r="BC94" s="94"/>
      <c r="BD94" s="94"/>
      <c r="BE94" s="94"/>
      <c r="BF94" s="94"/>
      <c r="BG94" s="94"/>
      <c r="BH94" s="94"/>
      <c r="BI94" s="94"/>
      <c r="BJ94" s="94"/>
      <c r="BK94" s="94"/>
      <c r="BL94" s="94"/>
      <c r="BM94" s="94"/>
      <c r="BN94" s="94"/>
      <c r="BO94" s="94"/>
      <c r="BP94" s="94"/>
      <c r="BQ94" s="94"/>
      <c r="BR94" s="94"/>
      <c r="BS94" s="94"/>
      <c r="BT94" s="94"/>
      <c r="BU94" s="94"/>
      <c r="BV94" s="94"/>
      <c r="BW94" s="94"/>
      <c r="BX94" s="94"/>
      <c r="BY94" s="94"/>
      <c r="BZ94" s="94"/>
      <c r="CA94" s="94"/>
      <c r="CB94" s="94"/>
      <c r="CC94" s="94"/>
      <c r="CD94" s="94"/>
      <c r="CE94" s="94"/>
      <c r="CF94" s="94"/>
      <c r="CG94" s="94"/>
      <c r="CH94" s="94"/>
      <c r="CI94" s="94"/>
      <c r="CJ94" s="94"/>
      <c r="CK94" s="94"/>
      <c r="CL94" s="94"/>
      <c r="CM94" s="94"/>
      <c r="CN94" s="94"/>
      <c r="CO94" s="94"/>
      <c r="CP94" s="94"/>
      <c r="CQ94" s="94"/>
      <c r="CR94" s="94"/>
      <c r="CS94" s="94"/>
      <c r="CT94" s="94"/>
    </row>
    <row r="95" spans="1:98" s="9" customFormat="1" ht="12" customHeight="1" x14ac:dyDescent="0.2">
      <c r="A95" s="99">
        <v>26</v>
      </c>
      <c r="B95" s="133" t="s">
        <v>87</v>
      </c>
      <c r="C95" s="134"/>
      <c r="D95" s="135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  <c r="S95" s="94"/>
      <c r="T95" s="94"/>
      <c r="U95" s="94"/>
      <c r="V95" s="94"/>
      <c r="W95" s="94"/>
      <c r="X95" s="94"/>
      <c r="Y95" s="94"/>
      <c r="Z95" s="94"/>
      <c r="AA95" s="94"/>
      <c r="AB95" s="94"/>
      <c r="AC95" s="94"/>
      <c r="AD95" s="94"/>
      <c r="AE95" s="94"/>
      <c r="AF95" s="94"/>
      <c r="AG95" s="94"/>
      <c r="AH95" s="94"/>
      <c r="AI95" s="94"/>
      <c r="AJ95" s="94"/>
      <c r="AK95" s="94"/>
      <c r="AL95" s="94"/>
      <c r="AM95" s="94"/>
      <c r="AN95" s="94"/>
      <c r="AO95" s="94"/>
      <c r="AP95" s="94"/>
      <c r="AQ95" s="94"/>
      <c r="AR95" s="94"/>
      <c r="AS95" s="94"/>
      <c r="AT95" s="94"/>
      <c r="AU95" s="94"/>
      <c r="AV95" s="94"/>
      <c r="AW95" s="94"/>
      <c r="AX95" s="94"/>
      <c r="AY95" s="94"/>
      <c r="AZ95" s="94"/>
      <c r="BA95" s="94"/>
      <c r="BB95" s="94"/>
      <c r="BC95" s="94"/>
      <c r="BD95" s="94"/>
      <c r="BE95" s="94"/>
      <c r="BF95" s="94"/>
      <c r="BG95" s="94"/>
      <c r="BH95" s="94"/>
      <c r="BI95" s="94"/>
      <c r="BJ95" s="94"/>
      <c r="BK95" s="94"/>
      <c r="BL95" s="94"/>
      <c r="BM95" s="94"/>
      <c r="BN95" s="94"/>
      <c r="BO95" s="94"/>
      <c r="BP95" s="94"/>
      <c r="BQ95" s="94"/>
      <c r="BR95" s="94"/>
      <c r="BS95" s="94"/>
      <c r="BT95" s="94"/>
      <c r="BU95" s="94"/>
      <c r="BV95" s="94"/>
      <c r="BW95" s="94"/>
      <c r="BX95" s="94"/>
      <c r="BY95" s="94"/>
      <c r="BZ95" s="94"/>
      <c r="CA95" s="94"/>
      <c r="CB95" s="94"/>
      <c r="CC95" s="94"/>
      <c r="CD95" s="94"/>
      <c r="CE95" s="94"/>
      <c r="CF95" s="94"/>
      <c r="CG95" s="94"/>
      <c r="CH95" s="94"/>
      <c r="CI95" s="94"/>
      <c r="CJ95" s="94"/>
      <c r="CK95" s="94"/>
      <c r="CL95" s="94"/>
      <c r="CM95" s="94"/>
      <c r="CN95" s="94"/>
      <c r="CO95" s="94"/>
      <c r="CP95" s="94"/>
      <c r="CQ95" s="94"/>
      <c r="CR95" s="94"/>
      <c r="CS95" s="94"/>
      <c r="CT95" s="94"/>
    </row>
    <row r="96" spans="1:98" s="9" customFormat="1" ht="12" customHeight="1" x14ac:dyDescent="0.2">
      <c r="A96" s="99">
        <v>27</v>
      </c>
      <c r="B96" s="133" t="s">
        <v>88</v>
      </c>
      <c r="C96" s="134"/>
      <c r="D96" s="135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94"/>
      <c r="S96" s="94"/>
      <c r="T96" s="94"/>
      <c r="U96" s="94"/>
      <c r="V96" s="94"/>
      <c r="W96" s="94"/>
      <c r="X96" s="94"/>
      <c r="Y96" s="94"/>
      <c r="Z96" s="94"/>
      <c r="AA96" s="94"/>
      <c r="AB96" s="94"/>
      <c r="AC96" s="94"/>
      <c r="AD96" s="94"/>
      <c r="AE96" s="94"/>
      <c r="AF96" s="94"/>
      <c r="AG96" s="94"/>
      <c r="AH96" s="94"/>
      <c r="AI96" s="94"/>
      <c r="AJ96" s="94"/>
      <c r="AK96" s="94"/>
      <c r="AL96" s="94"/>
      <c r="AM96" s="94"/>
      <c r="AN96" s="94"/>
      <c r="AO96" s="94"/>
      <c r="AP96" s="94"/>
      <c r="AQ96" s="94"/>
      <c r="AR96" s="94"/>
      <c r="AS96" s="94"/>
      <c r="AT96" s="94"/>
      <c r="AU96" s="94"/>
      <c r="AV96" s="94"/>
      <c r="AW96" s="94"/>
      <c r="AX96" s="94"/>
      <c r="AY96" s="94"/>
      <c r="AZ96" s="94"/>
      <c r="BA96" s="94"/>
      <c r="BB96" s="94"/>
      <c r="BC96" s="94"/>
      <c r="BD96" s="94"/>
      <c r="BE96" s="94"/>
      <c r="BF96" s="94"/>
      <c r="BG96" s="94"/>
      <c r="BH96" s="94"/>
      <c r="BI96" s="94"/>
      <c r="BJ96" s="94"/>
      <c r="BK96" s="94"/>
      <c r="BL96" s="94"/>
      <c r="BM96" s="94"/>
      <c r="BN96" s="94"/>
      <c r="BO96" s="94"/>
      <c r="BP96" s="94"/>
      <c r="BQ96" s="94"/>
      <c r="BR96" s="94"/>
      <c r="BS96" s="94"/>
      <c r="BT96" s="94"/>
      <c r="BU96" s="94"/>
      <c r="BV96" s="94"/>
      <c r="BW96" s="94"/>
      <c r="BX96" s="94"/>
      <c r="BY96" s="94"/>
      <c r="BZ96" s="94"/>
      <c r="CA96" s="94"/>
      <c r="CB96" s="94"/>
      <c r="CC96" s="94"/>
      <c r="CD96" s="94"/>
      <c r="CE96" s="94"/>
      <c r="CF96" s="94"/>
      <c r="CG96" s="94"/>
      <c r="CH96" s="94"/>
      <c r="CI96" s="94"/>
      <c r="CJ96" s="94"/>
      <c r="CK96" s="94"/>
      <c r="CL96" s="94"/>
      <c r="CM96" s="94"/>
      <c r="CN96" s="94"/>
      <c r="CO96" s="94"/>
      <c r="CP96" s="94"/>
      <c r="CQ96" s="94"/>
      <c r="CR96" s="94"/>
      <c r="CS96" s="94"/>
      <c r="CT96" s="94"/>
    </row>
    <row r="97" spans="1:98" s="9" customFormat="1" ht="12" customHeight="1" x14ac:dyDescent="0.2">
      <c r="A97" s="99">
        <v>28</v>
      </c>
      <c r="B97" s="133" t="s">
        <v>89</v>
      </c>
      <c r="C97" s="134"/>
      <c r="D97" s="135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  <c r="T97" s="94"/>
      <c r="U97" s="94"/>
      <c r="V97" s="94"/>
      <c r="W97" s="94"/>
      <c r="X97" s="94"/>
      <c r="Y97" s="94"/>
      <c r="Z97" s="94"/>
      <c r="AA97" s="94"/>
      <c r="AB97" s="94"/>
      <c r="AC97" s="94"/>
      <c r="AD97" s="94"/>
      <c r="AE97" s="94"/>
      <c r="AF97" s="94"/>
      <c r="AG97" s="94"/>
      <c r="AH97" s="94"/>
      <c r="AI97" s="94"/>
      <c r="AJ97" s="94"/>
      <c r="AK97" s="94"/>
      <c r="AL97" s="94"/>
      <c r="AM97" s="94"/>
      <c r="AN97" s="94"/>
      <c r="AO97" s="94"/>
      <c r="AP97" s="94"/>
      <c r="AQ97" s="94"/>
      <c r="AR97" s="94"/>
      <c r="AS97" s="94"/>
      <c r="AT97" s="94"/>
      <c r="AU97" s="94"/>
      <c r="AV97" s="94"/>
      <c r="AW97" s="94"/>
      <c r="AX97" s="94"/>
      <c r="AY97" s="94"/>
      <c r="AZ97" s="94"/>
      <c r="BA97" s="94"/>
      <c r="BB97" s="94"/>
      <c r="BC97" s="94"/>
      <c r="BD97" s="94"/>
      <c r="BE97" s="94"/>
      <c r="BF97" s="94"/>
      <c r="BG97" s="94"/>
      <c r="BH97" s="94"/>
      <c r="BI97" s="94"/>
      <c r="BJ97" s="94"/>
      <c r="BK97" s="94"/>
      <c r="BL97" s="94"/>
      <c r="BM97" s="94"/>
      <c r="BN97" s="94"/>
      <c r="BO97" s="94"/>
      <c r="BP97" s="94"/>
      <c r="BQ97" s="94"/>
      <c r="BR97" s="94"/>
      <c r="BS97" s="94"/>
      <c r="BT97" s="94"/>
      <c r="BU97" s="94"/>
      <c r="BV97" s="94"/>
      <c r="BW97" s="94"/>
      <c r="BX97" s="94"/>
      <c r="BY97" s="94"/>
      <c r="BZ97" s="94"/>
      <c r="CA97" s="94"/>
      <c r="CB97" s="94"/>
      <c r="CC97" s="94"/>
      <c r="CD97" s="94"/>
      <c r="CE97" s="94"/>
      <c r="CF97" s="94"/>
      <c r="CG97" s="94"/>
      <c r="CH97" s="94"/>
      <c r="CI97" s="94"/>
      <c r="CJ97" s="94"/>
      <c r="CK97" s="94"/>
      <c r="CL97" s="94"/>
      <c r="CM97" s="94"/>
      <c r="CN97" s="94"/>
      <c r="CO97" s="94"/>
      <c r="CP97" s="94"/>
      <c r="CQ97" s="94"/>
      <c r="CR97" s="94"/>
      <c r="CS97" s="94"/>
      <c r="CT97" s="94"/>
    </row>
    <row r="98" spans="1:98" s="9" customFormat="1" ht="12" customHeight="1" x14ac:dyDescent="0.2">
      <c r="A98" s="99">
        <v>29</v>
      </c>
      <c r="B98" s="133" t="s">
        <v>90</v>
      </c>
      <c r="C98" s="134"/>
      <c r="D98" s="135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94"/>
      <c r="AA98" s="94"/>
      <c r="AB98" s="94"/>
      <c r="AC98" s="94"/>
      <c r="AD98" s="94"/>
      <c r="AE98" s="94"/>
      <c r="AF98" s="94"/>
      <c r="AG98" s="94"/>
      <c r="AH98" s="94"/>
      <c r="AI98" s="94"/>
      <c r="AJ98" s="94"/>
      <c r="AK98" s="94"/>
      <c r="AL98" s="94"/>
      <c r="AM98" s="94"/>
      <c r="AN98" s="94"/>
      <c r="AO98" s="94"/>
      <c r="AP98" s="94"/>
      <c r="AQ98" s="94"/>
      <c r="AR98" s="94"/>
      <c r="AS98" s="94"/>
      <c r="AT98" s="94"/>
      <c r="AU98" s="94"/>
      <c r="AV98" s="94"/>
      <c r="AW98" s="94"/>
      <c r="AX98" s="94"/>
      <c r="AY98" s="94"/>
      <c r="AZ98" s="94"/>
      <c r="BA98" s="94"/>
      <c r="BB98" s="94"/>
      <c r="BC98" s="94"/>
      <c r="BD98" s="94"/>
      <c r="BE98" s="94"/>
      <c r="BF98" s="94"/>
      <c r="BG98" s="94"/>
      <c r="BH98" s="94"/>
      <c r="BI98" s="94"/>
      <c r="BJ98" s="94"/>
      <c r="BK98" s="94"/>
      <c r="BL98" s="94"/>
      <c r="BM98" s="94"/>
      <c r="BN98" s="94"/>
      <c r="BO98" s="94"/>
      <c r="BP98" s="94"/>
      <c r="BQ98" s="94"/>
      <c r="BR98" s="94"/>
      <c r="BS98" s="94"/>
      <c r="BT98" s="94"/>
      <c r="BU98" s="94"/>
      <c r="BV98" s="94"/>
      <c r="BW98" s="94"/>
      <c r="BX98" s="94"/>
      <c r="BY98" s="94"/>
      <c r="BZ98" s="94"/>
      <c r="CA98" s="94"/>
      <c r="CB98" s="94"/>
      <c r="CC98" s="94"/>
      <c r="CD98" s="94"/>
      <c r="CE98" s="94"/>
      <c r="CF98" s="94"/>
      <c r="CG98" s="94"/>
      <c r="CH98" s="94"/>
      <c r="CI98" s="94"/>
      <c r="CJ98" s="94"/>
      <c r="CK98" s="94"/>
      <c r="CL98" s="94"/>
      <c r="CM98" s="94"/>
      <c r="CN98" s="94"/>
      <c r="CO98" s="94"/>
      <c r="CP98" s="94"/>
      <c r="CQ98" s="94"/>
      <c r="CR98" s="94"/>
      <c r="CS98" s="94"/>
      <c r="CT98" s="94"/>
    </row>
    <row r="99" spans="1:98" s="9" customFormat="1" ht="12" customHeight="1" x14ac:dyDescent="0.2">
      <c r="A99" s="99">
        <v>30</v>
      </c>
      <c r="B99" s="133" t="s">
        <v>91</v>
      </c>
      <c r="C99" s="134"/>
      <c r="D99" s="135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94"/>
      <c r="AA99" s="94"/>
      <c r="AB99" s="94"/>
      <c r="AC99" s="94"/>
      <c r="AD99" s="94"/>
      <c r="AE99" s="94"/>
      <c r="AF99" s="94"/>
      <c r="AG99" s="94"/>
      <c r="AH99" s="94"/>
      <c r="AI99" s="94"/>
      <c r="AJ99" s="94"/>
      <c r="AK99" s="94"/>
      <c r="AL99" s="94"/>
      <c r="AM99" s="94"/>
      <c r="AN99" s="94"/>
      <c r="AO99" s="94"/>
      <c r="AP99" s="94"/>
      <c r="AQ99" s="94"/>
      <c r="AR99" s="94"/>
      <c r="AS99" s="94"/>
      <c r="AT99" s="94"/>
      <c r="AU99" s="94"/>
      <c r="AV99" s="94"/>
      <c r="AW99" s="94"/>
      <c r="AX99" s="94"/>
      <c r="AY99" s="94"/>
      <c r="AZ99" s="94"/>
      <c r="BA99" s="94"/>
      <c r="BB99" s="94"/>
      <c r="BC99" s="94"/>
      <c r="BD99" s="94"/>
      <c r="BE99" s="94"/>
      <c r="BF99" s="94"/>
      <c r="BG99" s="94"/>
      <c r="BH99" s="94"/>
      <c r="BI99" s="94"/>
      <c r="BJ99" s="94"/>
      <c r="BK99" s="94"/>
      <c r="BL99" s="94"/>
      <c r="BM99" s="94"/>
      <c r="BN99" s="94"/>
      <c r="BO99" s="94"/>
      <c r="BP99" s="94"/>
      <c r="BQ99" s="94"/>
      <c r="BR99" s="94"/>
      <c r="BS99" s="94"/>
      <c r="BT99" s="94"/>
      <c r="BU99" s="94"/>
      <c r="BV99" s="94"/>
      <c r="BW99" s="94"/>
      <c r="BX99" s="94"/>
      <c r="BY99" s="94"/>
      <c r="BZ99" s="94"/>
      <c r="CA99" s="94"/>
      <c r="CB99" s="94"/>
      <c r="CC99" s="94"/>
      <c r="CD99" s="94"/>
      <c r="CE99" s="94"/>
      <c r="CF99" s="94"/>
      <c r="CG99" s="94"/>
      <c r="CH99" s="94"/>
      <c r="CI99" s="94"/>
      <c r="CJ99" s="94"/>
      <c r="CK99" s="94"/>
      <c r="CL99" s="94"/>
      <c r="CM99" s="94"/>
      <c r="CN99" s="94"/>
      <c r="CO99" s="94"/>
      <c r="CP99" s="94"/>
      <c r="CQ99" s="94"/>
      <c r="CR99" s="94"/>
      <c r="CS99" s="94"/>
      <c r="CT99" s="94"/>
    </row>
    <row r="100" spans="1:98" s="9" customFormat="1" ht="12" customHeight="1" x14ac:dyDescent="0.2">
      <c r="A100" s="99">
        <v>31</v>
      </c>
      <c r="B100" s="133" t="s">
        <v>92</v>
      </c>
      <c r="C100" s="134"/>
      <c r="D100" s="135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94"/>
      <c r="AA100" s="94"/>
      <c r="AB100" s="94"/>
      <c r="AC100" s="94"/>
      <c r="AD100" s="94"/>
      <c r="AE100" s="94"/>
      <c r="AF100" s="94"/>
      <c r="AG100" s="94"/>
      <c r="AH100" s="94"/>
      <c r="AI100" s="94"/>
      <c r="AJ100" s="94"/>
      <c r="AK100" s="94"/>
      <c r="AL100" s="94"/>
      <c r="AM100" s="94"/>
      <c r="AN100" s="94"/>
      <c r="AO100" s="94"/>
      <c r="AP100" s="94"/>
      <c r="AQ100" s="94"/>
      <c r="AR100" s="94"/>
      <c r="AS100" s="94"/>
      <c r="AT100" s="94"/>
      <c r="AU100" s="94"/>
      <c r="AV100" s="94"/>
      <c r="AW100" s="94"/>
      <c r="AX100" s="94"/>
      <c r="AY100" s="94"/>
      <c r="AZ100" s="94"/>
      <c r="BA100" s="94"/>
      <c r="BB100" s="94"/>
      <c r="BC100" s="94"/>
      <c r="BD100" s="94"/>
      <c r="BE100" s="94"/>
      <c r="BF100" s="94"/>
      <c r="BG100" s="94"/>
      <c r="BH100" s="94"/>
      <c r="BI100" s="94"/>
      <c r="BJ100" s="94"/>
      <c r="BK100" s="94"/>
      <c r="BL100" s="94"/>
      <c r="BM100" s="94"/>
      <c r="BN100" s="94"/>
      <c r="BO100" s="94"/>
      <c r="BP100" s="94"/>
      <c r="BQ100" s="94"/>
      <c r="BR100" s="94"/>
      <c r="BS100" s="94"/>
      <c r="BT100" s="94"/>
      <c r="BU100" s="94"/>
      <c r="BV100" s="94"/>
      <c r="BW100" s="94"/>
      <c r="BX100" s="94"/>
      <c r="BY100" s="94"/>
      <c r="BZ100" s="94"/>
      <c r="CA100" s="94"/>
      <c r="CB100" s="94"/>
      <c r="CC100" s="94"/>
      <c r="CD100" s="94"/>
      <c r="CE100" s="94"/>
      <c r="CF100" s="94"/>
      <c r="CG100" s="94"/>
      <c r="CH100" s="94"/>
      <c r="CI100" s="94"/>
      <c r="CJ100" s="94"/>
      <c r="CK100" s="94"/>
      <c r="CL100" s="94"/>
      <c r="CM100" s="94"/>
      <c r="CN100" s="94"/>
      <c r="CO100" s="94"/>
      <c r="CP100" s="94"/>
      <c r="CQ100" s="94"/>
      <c r="CR100" s="94"/>
      <c r="CS100" s="94"/>
      <c r="CT100" s="94"/>
    </row>
    <row r="101" spans="1:98" s="9" customFormat="1" ht="12" customHeight="1" x14ac:dyDescent="0.2">
      <c r="A101" s="99">
        <v>32</v>
      </c>
      <c r="B101" s="133" t="s">
        <v>93</v>
      </c>
      <c r="C101" s="134"/>
      <c r="D101" s="135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94"/>
      <c r="AA101" s="94"/>
      <c r="AB101" s="94"/>
      <c r="AC101" s="94"/>
      <c r="AD101" s="94"/>
      <c r="AE101" s="94"/>
      <c r="AF101" s="94"/>
      <c r="AG101" s="94"/>
      <c r="AH101" s="94"/>
      <c r="AI101" s="94"/>
      <c r="AJ101" s="94"/>
      <c r="AK101" s="94"/>
      <c r="AL101" s="94"/>
      <c r="AM101" s="94"/>
      <c r="AN101" s="94"/>
      <c r="AO101" s="94"/>
      <c r="AP101" s="94"/>
      <c r="AQ101" s="94"/>
      <c r="AR101" s="94"/>
      <c r="AS101" s="94"/>
      <c r="AT101" s="94"/>
      <c r="AU101" s="94"/>
      <c r="AV101" s="94"/>
      <c r="AW101" s="94"/>
      <c r="AX101" s="94"/>
      <c r="AY101" s="94"/>
      <c r="AZ101" s="94"/>
      <c r="BA101" s="94"/>
      <c r="BB101" s="94"/>
      <c r="BC101" s="94"/>
      <c r="BD101" s="94"/>
      <c r="BE101" s="94"/>
      <c r="BF101" s="94"/>
      <c r="BG101" s="94"/>
      <c r="BH101" s="94"/>
      <c r="BI101" s="94"/>
      <c r="BJ101" s="94"/>
      <c r="BK101" s="94"/>
      <c r="BL101" s="94"/>
      <c r="BM101" s="94"/>
      <c r="BN101" s="94"/>
      <c r="BO101" s="94"/>
      <c r="BP101" s="94"/>
      <c r="BQ101" s="94"/>
      <c r="BR101" s="94"/>
      <c r="BS101" s="94"/>
      <c r="BT101" s="94"/>
      <c r="BU101" s="94"/>
      <c r="BV101" s="94"/>
      <c r="BW101" s="94"/>
      <c r="BX101" s="94"/>
      <c r="BY101" s="94"/>
      <c r="BZ101" s="94"/>
      <c r="CA101" s="94"/>
      <c r="CB101" s="94"/>
      <c r="CC101" s="94"/>
      <c r="CD101" s="94"/>
      <c r="CE101" s="94"/>
      <c r="CF101" s="94"/>
      <c r="CG101" s="94"/>
      <c r="CH101" s="94"/>
      <c r="CI101" s="94"/>
      <c r="CJ101" s="94"/>
      <c r="CK101" s="94"/>
      <c r="CL101" s="94"/>
      <c r="CM101" s="94"/>
      <c r="CN101" s="94"/>
      <c r="CO101" s="94"/>
      <c r="CP101" s="94"/>
      <c r="CQ101" s="94"/>
      <c r="CR101" s="94"/>
      <c r="CS101" s="94"/>
      <c r="CT101" s="94"/>
    </row>
    <row r="102" spans="1:98" s="9" customFormat="1" ht="12" customHeight="1" x14ac:dyDescent="0.2">
      <c r="A102" s="99">
        <v>33</v>
      </c>
      <c r="B102" s="133" t="s">
        <v>94</v>
      </c>
      <c r="C102" s="134"/>
      <c r="D102" s="135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Z102" s="94"/>
      <c r="AA102" s="94"/>
      <c r="AB102" s="94"/>
      <c r="AC102" s="94"/>
      <c r="AD102" s="94"/>
      <c r="AE102" s="94"/>
      <c r="AF102" s="94"/>
      <c r="AG102" s="94"/>
      <c r="AH102" s="94"/>
      <c r="AI102" s="94"/>
      <c r="AJ102" s="94"/>
      <c r="AK102" s="94"/>
      <c r="AL102" s="94"/>
      <c r="AM102" s="94"/>
      <c r="AN102" s="94"/>
      <c r="AO102" s="94"/>
      <c r="AP102" s="94"/>
      <c r="AQ102" s="94"/>
      <c r="AR102" s="94"/>
      <c r="AS102" s="94"/>
      <c r="AT102" s="94"/>
      <c r="AU102" s="94"/>
      <c r="AV102" s="94"/>
      <c r="AW102" s="94"/>
      <c r="AX102" s="94"/>
      <c r="AY102" s="94"/>
      <c r="AZ102" s="94"/>
      <c r="BA102" s="94"/>
      <c r="BB102" s="94"/>
      <c r="BC102" s="94"/>
      <c r="BD102" s="94"/>
      <c r="BE102" s="94"/>
      <c r="BF102" s="94"/>
      <c r="BG102" s="94"/>
      <c r="BH102" s="94"/>
      <c r="BI102" s="94"/>
      <c r="BJ102" s="94"/>
      <c r="BK102" s="94"/>
      <c r="BL102" s="94"/>
      <c r="BM102" s="94"/>
      <c r="BN102" s="94"/>
      <c r="BO102" s="94"/>
      <c r="BP102" s="94"/>
      <c r="BQ102" s="94"/>
      <c r="BR102" s="94"/>
      <c r="BS102" s="94"/>
      <c r="BT102" s="94"/>
      <c r="BU102" s="94"/>
      <c r="BV102" s="94"/>
      <c r="BW102" s="94"/>
      <c r="BX102" s="94"/>
      <c r="BY102" s="94"/>
      <c r="BZ102" s="94"/>
      <c r="CA102" s="94"/>
      <c r="CB102" s="94"/>
      <c r="CC102" s="94"/>
      <c r="CD102" s="94"/>
      <c r="CE102" s="94"/>
      <c r="CF102" s="94"/>
      <c r="CG102" s="94"/>
      <c r="CH102" s="94"/>
      <c r="CI102" s="94"/>
      <c r="CJ102" s="94"/>
      <c r="CK102" s="94"/>
      <c r="CL102" s="94"/>
      <c r="CM102" s="94"/>
      <c r="CN102" s="94"/>
      <c r="CO102" s="94"/>
      <c r="CP102" s="94"/>
      <c r="CQ102" s="94"/>
      <c r="CR102" s="94"/>
      <c r="CS102" s="94"/>
      <c r="CT102" s="94"/>
    </row>
    <row r="103" spans="1:98" s="9" customFormat="1" ht="12" customHeight="1" x14ac:dyDescent="0.2">
      <c r="A103" s="99">
        <v>34</v>
      </c>
      <c r="B103" s="133" t="s">
        <v>95</v>
      </c>
      <c r="C103" s="134"/>
      <c r="D103" s="135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  <c r="R103" s="94"/>
      <c r="S103" s="94"/>
      <c r="T103" s="94"/>
      <c r="U103" s="94"/>
      <c r="V103" s="94"/>
      <c r="W103" s="94"/>
      <c r="X103" s="94"/>
      <c r="Y103" s="94"/>
      <c r="Z103" s="94"/>
      <c r="AA103" s="94"/>
      <c r="AB103" s="94"/>
      <c r="AC103" s="94"/>
      <c r="AD103" s="94"/>
      <c r="AE103" s="94"/>
      <c r="AF103" s="94"/>
      <c r="AG103" s="94"/>
      <c r="AH103" s="94"/>
      <c r="AI103" s="94"/>
      <c r="AJ103" s="94"/>
      <c r="AK103" s="94"/>
      <c r="AL103" s="94"/>
      <c r="AM103" s="94"/>
      <c r="AN103" s="94"/>
      <c r="AO103" s="94"/>
      <c r="AP103" s="94"/>
      <c r="AQ103" s="94"/>
      <c r="AR103" s="94"/>
      <c r="AS103" s="94"/>
      <c r="AT103" s="94"/>
      <c r="AU103" s="94"/>
      <c r="AV103" s="94"/>
      <c r="AW103" s="94"/>
      <c r="AX103" s="94"/>
      <c r="AY103" s="94"/>
      <c r="AZ103" s="94"/>
      <c r="BA103" s="94"/>
      <c r="BB103" s="94"/>
      <c r="BC103" s="94"/>
      <c r="BD103" s="94"/>
      <c r="BE103" s="94"/>
      <c r="BF103" s="94"/>
      <c r="BG103" s="94"/>
      <c r="BH103" s="94"/>
      <c r="BI103" s="94"/>
      <c r="BJ103" s="94"/>
      <c r="BK103" s="94"/>
      <c r="BL103" s="94"/>
      <c r="BM103" s="94"/>
      <c r="BN103" s="94"/>
      <c r="BO103" s="94"/>
      <c r="BP103" s="94"/>
      <c r="BQ103" s="94"/>
      <c r="BR103" s="94"/>
      <c r="BS103" s="94"/>
      <c r="BT103" s="94"/>
      <c r="BU103" s="94"/>
      <c r="BV103" s="94"/>
      <c r="BW103" s="94"/>
      <c r="BX103" s="94"/>
      <c r="BY103" s="94"/>
      <c r="BZ103" s="94"/>
      <c r="CA103" s="94"/>
      <c r="CB103" s="94"/>
      <c r="CC103" s="94"/>
      <c r="CD103" s="94"/>
      <c r="CE103" s="94"/>
      <c r="CF103" s="94"/>
      <c r="CG103" s="94"/>
      <c r="CH103" s="94"/>
      <c r="CI103" s="94"/>
      <c r="CJ103" s="94"/>
      <c r="CK103" s="94"/>
      <c r="CL103" s="94"/>
      <c r="CM103" s="94"/>
      <c r="CN103" s="94"/>
      <c r="CO103" s="94"/>
      <c r="CP103" s="94"/>
      <c r="CQ103" s="94"/>
      <c r="CR103" s="94"/>
      <c r="CS103" s="94"/>
      <c r="CT103" s="94"/>
    </row>
    <row r="104" spans="1:98" s="9" customFormat="1" ht="12" customHeight="1" x14ac:dyDescent="0.2">
      <c r="A104" s="99">
        <v>35</v>
      </c>
      <c r="B104" s="133" t="s">
        <v>96</v>
      </c>
      <c r="C104" s="134"/>
      <c r="D104" s="135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  <c r="R104" s="94"/>
      <c r="S104" s="94"/>
      <c r="T104" s="94"/>
      <c r="U104" s="94"/>
      <c r="V104" s="94"/>
      <c r="W104" s="94"/>
      <c r="X104" s="94"/>
      <c r="Y104" s="94"/>
      <c r="Z104" s="94"/>
      <c r="AA104" s="94"/>
      <c r="AB104" s="94"/>
      <c r="AC104" s="94"/>
      <c r="AD104" s="94"/>
      <c r="AE104" s="94"/>
      <c r="AF104" s="94"/>
      <c r="AG104" s="94"/>
      <c r="AH104" s="94"/>
      <c r="AI104" s="94"/>
      <c r="AJ104" s="94"/>
      <c r="AK104" s="94"/>
      <c r="AL104" s="94"/>
      <c r="AM104" s="94"/>
      <c r="AN104" s="94"/>
      <c r="AO104" s="94"/>
      <c r="AP104" s="94"/>
      <c r="AQ104" s="94"/>
      <c r="AR104" s="94"/>
      <c r="AS104" s="94"/>
      <c r="AT104" s="94"/>
      <c r="AU104" s="94"/>
      <c r="AV104" s="94"/>
      <c r="AW104" s="94"/>
      <c r="AX104" s="94"/>
      <c r="AY104" s="94"/>
      <c r="AZ104" s="94"/>
      <c r="BA104" s="94"/>
      <c r="BB104" s="94"/>
      <c r="BC104" s="94"/>
      <c r="BD104" s="94"/>
      <c r="BE104" s="94"/>
      <c r="BF104" s="94"/>
      <c r="BG104" s="94"/>
      <c r="BH104" s="94"/>
      <c r="BI104" s="94"/>
      <c r="BJ104" s="94"/>
      <c r="BK104" s="94"/>
      <c r="BL104" s="94"/>
      <c r="BM104" s="94"/>
      <c r="BN104" s="94"/>
      <c r="BO104" s="94"/>
      <c r="BP104" s="94"/>
      <c r="BQ104" s="94"/>
      <c r="BR104" s="94"/>
      <c r="BS104" s="94"/>
      <c r="BT104" s="94"/>
      <c r="BU104" s="94"/>
      <c r="BV104" s="94"/>
      <c r="BW104" s="94"/>
      <c r="BX104" s="94"/>
      <c r="BY104" s="94"/>
      <c r="BZ104" s="94"/>
      <c r="CA104" s="94"/>
      <c r="CB104" s="94"/>
      <c r="CC104" s="94"/>
      <c r="CD104" s="94"/>
      <c r="CE104" s="94"/>
      <c r="CF104" s="94"/>
      <c r="CG104" s="94"/>
      <c r="CH104" s="94"/>
      <c r="CI104" s="94"/>
      <c r="CJ104" s="94"/>
      <c r="CK104" s="94"/>
      <c r="CL104" s="94"/>
      <c r="CM104" s="94"/>
      <c r="CN104" s="94"/>
      <c r="CO104" s="94"/>
      <c r="CP104" s="94"/>
      <c r="CQ104" s="94"/>
      <c r="CR104" s="94"/>
      <c r="CS104" s="94"/>
      <c r="CT104" s="94"/>
    </row>
    <row r="105" spans="1:98" s="9" customFormat="1" ht="12" customHeight="1" x14ac:dyDescent="0.2">
      <c r="A105" s="99">
        <v>36</v>
      </c>
      <c r="B105" s="133" t="s">
        <v>97</v>
      </c>
      <c r="C105" s="134"/>
      <c r="D105" s="135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4"/>
      <c r="AL105" s="94"/>
      <c r="AM105" s="94"/>
      <c r="AN105" s="94"/>
      <c r="AO105" s="94"/>
      <c r="AP105" s="94"/>
      <c r="AQ105" s="94"/>
      <c r="AR105" s="94"/>
      <c r="AS105" s="94"/>
      <c r="AT105" s="94"/>
      <c r="AU105" s="94"/>
      <c r="AV105" s="94"/>
      <c r="AW105" s="94"/>
      <c r="AX105" s="94"/>
      <c r="AY105" s="94"/>
      <c r="AZ105" s="94"/>
      <c r="BA105" s="94"/>
      <c r="BB105" s="94"/>
      <c r="BC105" s="94"/>
      <c r="BD105" s="94"/>
      <c r="BE105" s="94"/>
      <c r="BF105" s="94"/>
      <c r="BG105" s="94"/>
      <c r="BH105" s="94"/>
      <c r="BI105" s="94"/>
      <c r="BJ105" s="94"/>
      <c r="BK105" s="94"/>
      <c r="BL105" s="94"/>
      <c r="BM105" s="94"/>
      <c r="BN105" s="94"/>
      <c r="BO105" s="94"/>
      <c r="BP105" s="94"/>
      <c r="BQ105" s="94"/>
      <c r="BR105" s="94"/>
      <c r="BS105" s="94"/>
      <c r="BT105" s="94"/>
      <c r="BU105" s="94"/>
      <c r="BV105" s="94"/>
      <c r="BW105" s="94"/>
      <c r="BX105" s="94"/>
      <c r="BY105" s="94"/>
      <c r="BZ105" s="94"/>
      <c r="CA105" s="94"/>
      <c r="CB105" s="94"/>
      <c r="CC105" s="94"/>
      <c r="CD105" s="94"/>
      <c r="CE105" s="94"/>
      <c r="CF105" s="94"/>
      <c r="CG105" s="94"/>
      <c r="CH105" s="94"/>
      <c r="CI105" s="94"/>
      <c r="CJ105" s="94"/>
      <c r="CK105" s="94"/>
      <c r="CL105" s="94"/>
      <c r="CM105" s="94"/>
      <c r="CN105" s="94"/>
      <c r="CO105" s="94"/>
      <c r="CP105" s="94"/>
      <c r="CQ105" s="94"/>
      <c r="CR105" s="94"/>
      <c r="CS105" s="94"/>
      <c r="CT105" s="94"/>
    </row>
    <row r="106" spans="1:98" s="9" customFormat="1" ht="12" customHeight="1" x14ac:dyDescent="0.2">
      <c r="A106" s="99">
        <v>37</v>
      </c>
      <c r="B106" s="133" t="s">
        <v>98</v>
      </c>
      <c r="C106" s="134"/>
      <c r="D106" s="135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  <c r="R106" s="94"/>
      <c r="S106" s="94"/>
      <c r="T106" s="94"/>
      <c r="U106" s="94"/>
      <c r="V106" s="94"/>
      <c r="W106" s="94"/>
      <c r="X106" s="94"/>
      <c r="Y106" s="94"/>
      <c r="Z106" s="94"/>
      <c r="AA106" s="94"/>
      <c r="AB106" s="94"/>
      <c r="AC106" s="94"/>
      <c r="AD106" s="94"/>
      <c r="AE106" s="94"/>
      <c r="AF106" s="94"/>
      <c r="AG106" s="94"/>
      <c r="AH106" s="94"/>
      <c r="AI106" s="94"/>
      <c r="AJ106" s="94"/>
      <c r="AK106" s="94"/>
      <c r="AL106" s="94"/>
      <c r="AM106" s="94"/>
      <c r="AN106" s="94"/>
      <c r="AO106" s="94"/>
      <c r="AP106" s="94"/>
      <c r="AQ106" s="94"/>
      <c r="AR106" s="94"/>
      <c r="AS106" s="94"/>
      <c r="AT106" s="94"/>
      <c r="AU106" s="94"/>
      <c r="AV106" s="94"/>
      <c r="AW106" s="94"/>
      <c r="AX106" s="94"/>
      <c r="AY106" s="94"/>
      <c r="AZ106" s="94"/>
      <c r="BA106" s="94"/>
      <c r="BB106" s="94"/>
      <c r="BC106" s="94"/>
      <c r="BD106" s="94"/>
      <c r="BE106" s="94"/>
      <c r="BF106" s="94"/>
      <c r="BG106" s="94"/>
      <c r="BH106" s="94"/>
      <c r="BI106" s="94"/>
      <c r="BJ106" s="94"/>
      <c r="BK106" s="94"/>
      <c r="BL106" s="94"/>
      <c r="BM106" s="94"/>
      <c r="BN106" s="94"/>
      <c r="BO106" s="94"/>
      <c r="BP106" s="94"/>
      <c r="BQ106" s="94"/>
      <c r="BR106" s="94"/>
      <c r="BS106" s="94"/>
      <c r="BT106" s="94"/>
      <c r="BU106" s="94"/>
      <c r="BV106" s="94"/>
      <c r="BW106" s="94"/>
      <c r="BX106" s="94"/>
      <c r="BY106" s="94"/>
      <c r="BZ106" s="94"/>
      <c r="CA106" s="94"/>
      <c r="CB106" s="94"/>
      <c r="CC106" s="94"/>
      <c r="CD106" s="94"/>
      <c r="CE106" s="94"/>
      <c r="CF106" s="94"/>
      <c r="CG106" s="94"/>
      <c r="CH106" s="94"/>
      <c r="CI106" s="94"/>
      <c r="CJ106" s="94"/>
      <c r="CK106" s="94"/>
      <c r="CL106" s="94"/>
      <c r="CM106" s="94"/>
      <c r="CN106" s="94"/>
      <c r="CO106" s="94"/>
      <c r="CP106" s="94"/>
      <c r="CQ106" s="94"/>
      <c r="CR106" s="94"/>
      <c r="CS106" s="94"/>
      <c r="CT106" s="94"/>
    </row>
    <row r="107" spans="1:98" s="9" customFormat="1" ht="12" customHeight="1" x14ac:dyDescent="0.2">
      <c r="A107" s="99">
        <v>38</v>
      </c>
      <c r="B107" s="133" t="s">
        <v>99</v>
      </c>
      <c r="C107" s="134"/>
      <c r="D107" s="135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  <c r="R107" s="94"/>
      <c r="S107" s="94"/>
      <c r="T107" s="94"/>
      <c r="U107" s="94"/>
      <c r="V107" s="94"/>
      <c r="W107" s="94"/>
      <c r="X107" s="94"/>
      <c r="Y107" s="94"/>
      <c r="Z107" s="94"/>
      <c r="AA107" s="94"/>
      <c r="AB107" s="94"/>
      <c r="AC107" s="94"/>
      <c r="AD107" s="94"/>
      <c r="AE107" s="94"/>
      <c r="AF107" s="94"/>
      <c r="AG107" s="94"/>
      <c r="AH107" s="94"/>
      <c r="AI107" s="94"/>
      <c r="AJ107" s="94"/>
      <c r="AK107" s="94"/>
      <c r="AL107" s="94"/>
      <c r="AM107" s="94"/>
      <c r="AN107" s="94"/>
      <c r="AO107" s="94"/>
      <c r="AP107" s="94"/>
      <c r="AQ107" s="94"/>
      <c r="AR107" s="94"/>
      <c r="AS107" s="94"/>
      <c r="AT107" s="94"/>
      <c r="AU107" s="94"/>
      <c r="AV107" s="94"/>
      <c r="AW107" s="94"/>
      <c r="AX107" s="94"/>
      <c r="AY107" s="94"/>
      <c r="AZ107" s="94"/>
      <c r="BA107" s="94"/>
      <c r="BB107" s="94"/>
      <c r="BC107" s="94"/>
      <c r="BD107" s="94"/>
      <c r="BE107" s="94"/>
      <c r="BF107" s="94"/>
      <c r="BG107" s="94"/>
      <c r="BH107" s="94"/>
      <c r="BI107" s="94"/>
      <c r="BJ107" s="94"/>
      <c r="BK107" s="94"/>
      <c r="BL107" s="94"/>
      <c r="BM107" s="94"/>
      <c r="BN107" s="94"/>
      <c r="BO107" s="94"/>
      <c r="BP107" s="94"/>
      <c r="BQ107" s="94"/>
      <c r="BR107" s="94"/>
      <c r="BS107" s="94"/>
      <c r="BT107" s="94"/>
      <c r="BU107" s="94"/>
      <c r="BV107" s="94"/>
      <c r="BW107" s="94"/>
      <c r="BX107" s="94"/>
      <c r="BY107" s="94"/>
      <c r="BZ107" s="94"/>
      <c r="CA107" s="94"/>
      <c r="CB107" s="94"/>
      <c r="CC107" s="94"/>
      <c r="CD107" s="94"/>
      <c r="CE107" s="94"/>
      <c r="CF107" s="94"/>
      <c r="CG107" s="94"/>
      <c r="CH107" s="94"/>
      <c r="CI107" s="94"/>
      <c r="CJ107" s="94"/>
      <c r="CK107" s="94"/>
      <c r="CL107" s="94"/>
      <c r="CM107" s="94"/>
      <c r="CN107" s="94"/>
      <c r="CO107" s="94"/>
      <c r="CP107" s="94"/>
      <c r="CQ107" s="94"/>
      <c r="CR107" s="94"/>
      <c r="CS107" s="94"/>
      <c r="CT107" s="94"/>
    </row>
    <row r="108" spans="1:98" s="9" customFormat="1" ht="12" customHeight="1" x14ac:dyDescent="0.2">
      <c r="A108" s="99">
        <v>39</v>
      </c>
      <c r="B108" s="133" t="s">
        <v>100</v>
      </c>
      <c r="C108" s="134"/>
      <c r="D108" s="135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4"/>
      <c r="R108" s="94"/>
      <c r="S108" s="94"/>
      <c r="T108" s="94"/>
      <c r="U108" s="94"/>
      <c r="V108" s="94"/>
      <c r="W108" s="94"/>
      <c r="X108" s="94"/>
      <c r="Y108" s="94"/>
      <c r="Z108" s="94"/>
      <c r="AA108" s="94"/>
      <c r="AB108" s="94"/>
      <c r="AC108" s="94"/>
      <c r="AD108" s="94"/>
      <c r="AE108" s="94"/>
      <c r="AF108" s="94"/>
      <c r="AG108" s="94"/>
      <c r="AH108" s="94"/>
      <c r="AI108" s="94"/>
      <c r="AJ108" s="94"/>
      <c r="AK108" s="94"/>
      <c r="AL108" s="94"/>
      <c r="AM108" s="94"/>
      <c r="AN108" s="94"/>
      <c r="AO108" s="94"/>
      <c r="AP108" s="94"/>
      <c r="AQ108" s="94"/>
      <c r="AR108" s="94"/>
      <c r="AS108" s="94"/>
      <c r="AT108" s="94"/>
      <c r="AU108" s="94"/>
      <c r="AV108" s="94"/>
      <c r="AW108" s="94"/>
      <c r="AX108" s="94"/>
      <c r="AY108" s="94"/>
      <c r="AZ108" s="94"/>
      <c r="BA108" s="94"/>
      <c r="BB108" s="94"/>
      <c r="BC108" s="94"/>
      <c r="BD108" s="94"/>
      <c r="BE108" s="94"/>
      <c r="BF108" s="94"/>
      <c r="BG108" s="94"/>
      <c r="BH108" s="94"/>
      <c r="BI108" s="94"/>
      <c r="BJ108" s="94"/>
      <c r="BK108" s="94"/>
      <c r="BL108" s="94"/>
      <c r="BM108" s="94"/>
      <c r="BN108" s="94"/>
      <c r="BO108" s="94"/>
      <c r="BP108" s="94"/>
      <c r="BQ108" s="94"/>
      <c r="BR108" s="94"/>
      <c r="BS108" s="94"/>
      <c r="BT108" s="94"/>
      <c r="BU108" s="94"/>
      <c r="BV108" s="94"/>
      <c r="BW108" s="94"/>
      <c r="BX108" s="94"/>
      <c r="BY108" s="94"/>
      <c r="BZ108" s="94"/>
      <c r="CA108" s="94"/>
      <c r="CB108" s="94"/>
      <c r="CC108" s="94"/>
      <c r="CD108" s="94"/>
      <c r="CE108" s="94"/>
      <c r="CF108" s="94"/>
      <c r="CG108" s="94"/>
      <c r="CH108" s="94"/>
      <c r="CI108" s="94"/>
      <c r="CJ108" s="94"/>
      <c r="CK108" s="94"/>
      <c r="CL108" s="94"/>
      <c r="CM108" s="94"/>
      <c r="CN108" s="94"/>
      <c r="CO108" s="94"/>
      <c r="CP108" s="94"/>
      <c r="CQ108" s="94"/>
      <c r="CR108" s="94"/>
      <c r="CS108" s="94"/>
      <c r="CT108" s="94"/>
    </row>
    <row r="109" spans="1:98" s="9" customFormat="1" ht="12" customHeight="1" x14ac:dyDescent="0.2">
      <c r="A109" s="99">
        <v>40</v>
      </c>
      <c r="B109" s="133" t="s">
        <v>101</v>
      </c>
      <c r="C109" s="134"/>
      <c r="D109" s="135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  <c r="R109" s="94"/>
      <c r="S109" s="94"/>
      <c r="T109" s="94"/>
      <c r="U109" s="94"/>
      <c r="V109" s="94"/>
      <c r="W109" s="94"/>
      <c r="X109" s="94"/>
      <c r="Y109" s="94"/>
      <c r="Z109" s="94"/>
      <c r="AA109" s="94"/>
      <c r="AB109" s="94"/>
      <c r="AC109" s="94"/>
      <c r="AD109" s="94"/>
      <c r="AE109" s="94"/>
      <c r="AF109" s="94"/>
      <c r="AG109" s="94"/>
      <c r="AH109" s="94"/>
      <c r="AI109" s="94"/>
      <c r="AJ109" s="94"/>
      <c r="AK109" s="94"/>
      <c r="AL109" s="94"/>
      <c r="AM109" s="94"/>
      <c r="AN109" s="94"/>
      <c r="AO109" s="94"/>
      <c r="AP109" s="94"/>
      <c r="AQ109" s="94"/>
      <c r="AR109" s="94"/>
      <c r="AS109" s="94"/>
      <c r="AT109" s="94"/>
      <c r="AU109" s="94"/>
      <c r="AV109" s="94"/>
      <c r="AW109" s="94"/>
      <c r="AX109" s="94"/>
      <c r="AY109" s="94"/>
      <c r="AZ109" s="94"/>
      <c r="BA109" s="94"/>
      <c r="BB109" s="94"/>
      <c r="BC109" s="94"/>
      <c r="BD109" s="94"/>
      <c r="BE109" s="94"/>
      <c r="BF109" s="94"/>
      <c r="BG109" s="94"/>
      <c r="BH109" s="94"/>
      <c r="BI109" s="94"/>
      <c r="BJ109" s="94"/>
      <c r="BK109" s="94"/>
      <c r="BL109" s="94"/>
      <c r="BM109" s="94"/>
      <c r="BN109" s="94"/>
      <c r="BO109" s="94"/>
      <c r="BP109" s="94"/>
      <c r="BQ109" s="94"/>
      <c r="BR109" s="94"/>
      <c r="BS109" s="94"/>
      <c r="BT109" s="94"/>
      <c r="BU109" s="94"/>
      <c r="BV109" s="94"/>
      <c r="BW109" s="94"/>
      <c r="BX109" s="94"/>
      <c r="BY109" s="94"/>
      <c r="BZ109" s="94"/>
      <c r="CA109" s="94"/>
      <c r="CB109" s="94"/>
      <c r="CC109" s="94"/>
      <c r="CD109" s="94"/>
      <c r="CE109" s="94"/>
      <c r="CF109" s="94"/>
      <c r="CG109" s="94"/>
      <c r="CH109" s="94"/>
      <c r="CI109" s="94"/>
      <c r="CJ109" s="94"/>
      <c r="CK109" s="94"/>
      <c r="CL109" s="94"/>
      <c r="CM109" s="94"/>
      <c r="CN109" s="94"/>
      <c r="CO109" s="94"/>
      <c r="CP109" s="94"/>
      <c r="CQ109" s="94"/>
      <c r="CR109" s="94"/>
      <c r="CS109" s="94"/>
      <c r="CT109" s="94"/>
    </row>
    <row r="110" spans="1:98" ht="12.75" customHeight="1" x14ac:dyDescent="0.2">
      <c r="A110" s="99">
        <v>41</v>
      </c>
      <c r="B110" s="133" t="s">
        <v>102</v>
      </c>
      <c r="C110" s="134"/>
      <c r="D110" s="135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  <c r="R110" s="94"/>
      <c r="S110" s="94"/>
      <c r="T110" s="94"/>
      <c r="U110" s="94"/>
      <c r="V110" s="94"/>
      <c r="W110" s="94"/>
      <c r="X110" s="94"/>
      <c r="Y110" s="94"/>
      <c r="Z110" s="94"/>
      <c r="AA110" s="94"/>
      <c r="AB110" s="94"/>
      <c r="AC110" s="94"/>
      <c r="AD110" s="94"/>
      <c r="AE110" s="94"/>
      <c r="AF110" s="94"/>
      <c r="AG110" s="94"/>
      <c r="AH110" s="94"/>
      <c r="AI110" s="94"/>
      <c r="AJ110" s="94"/>
      <c r="AK110" s="94"/>
      <c r="AL110" s="94"/>
      <c r="AM110" s="94"/>
      <c r="AN110" s="94"/>
      <c r="AO110" s="94"/>
      <c r="AP110" s="94"/>
      <c r="AQ110" s="94"/>
      <c r="AR110" s="94"/>
      <c r="AS110" s="94"/>
      <c r="AT110" s="94"/>
      <c r="AU110" s="94"/>
      <c r="AV110" s="94"/>
      <c r="AW110" s="94"/>
      <c r="AX110" s="94"/>
      <c r="AY110" s="94"/>
      <c r="AZ110" s="94"/>
      <c r="BA110" s="94"/>
      <c r="BB110" s="94"/>
      <c r="BC110" s="94"/>
      <c r="BD110" s="94"/>
      <c r="BE110" s="94"/>
      <c r="BF110" s="94"/>
      <c r="BG110" s="94"/>
      <c r="BH110" s="94"/>
      <c r="BI110" s="94"/>
      <c r="BJ110" s="94"/>
      <c r="BK110" s="94"/>
      <c r="BL110" s="94"/>
      <c r="BM110" s="94"/>
      <c r="BN110" s="94"/>
      <c r="BO110" s="94"/>
      <c r="BP110" s="94"/>
      <c r="BQ110" s="94"/>
      <c r="BR110" s="94"/>
      <c r="BS110" s="94"/>
      <c r="BT110" s="94"/>
      <c r="BU110" s="94"/>
      <c r="BV110" s="94"/>
      <c r="BW110" s="94"/>
      <c r="BX110" s="94"/>
      <c r="BY110" s="94"/>
      <c r="BZ110" s="94"/>
      <c r="CA110" s="94"/>
      <c r="CB110" s="94"/>
      <c r="CC110" s="94"/>
      <c r="CD110" s="94"/>
      <c r="CE110" s="94"/>
      <c r="CF110" s="94"/>
      <c r="CG110" s="94"/>
      <c r="CH110" s="94"/>
      <c r="CI110" s="94"/>
      <c r="CJ110" s="94"/>
      <c r="CK110" s="94"/>
      <c r="CL110" s="94"/>
      <c r="CM110" s="94"/>
      <c r="CN110" s="94"/>
      <c r="CO110" s="94"/>
      <c r="CP110" s="94"/>
      <c r="CQ110" s="94"/>
      <c r="CR110" s="94"/>
      <c r="CS110" s="94"/>
      <c r="CT110" s="94"/>
    </row>
    <row r="111" spans="1:98" ht="12.75" customHeight="1" x14ac:dyDescent="0.2">
      <c r="A111" s="99">
        <v>42</v>
      </c>
      <c r="B111" s="133" t="s">
        <v>103</v>
      </c>
      <c r="C111" s="134"/>
      <c r="D111" s="135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  <c r="T111" s="94"/>
      <c r="U111" s="94"/>
      <c r="V111" s="94"/>
      <c r="W111" s="94"/>
      <c r="X111" s="94"/>
      <c r="Y111" s="94"/>
      <c r="Z111" s="94"/>
      <c r="AA111" s="94"/>
      <c r="AB111" s="94"/>
      <c r="AC111" s="94"/>
      <c r="AD111" s="94"/>
      <c r="AE111" s="94"/>
      <c r="AF111" s="94"/>
      <c r="AG111" s="94"/>
      <c r="AH111" s="94"/>
      <c r="AI111" s="94"/>
      <c r="AJ111" s="94"/>
      <c r="AK111" s="94"/>
      <c r="AL111" s="94"/>
      <c r="AM111" s="94"/>
      <c r="AN111" s="94"/>
      <c r="AO111" s="94"/>
      <c r="AP111" s="94"/>
      <c r="AQ111" s="94"/>
      <c r="AR111" s="94"/>
      <c r="AS111" s="94"/>
      <c r="AT111" s="94"/>
      <c r="AU111" s="94"/>
      <c r="AV111" s="94"/>
      <c r="AW111" s="94"/>
      <c r="AX111" s="94"/>
      <c r="AY111" s="94"/>
      <c r="AZ111" s="94"/>
      <c r="BA111" s="94"/>
      <c r="BB111" s="94"/>
      <c r="BC111" s="94"/>
      <c r="BD111" s="94"/>
      <c r="BE111" s="94"/>
      <c r="BF111" s="94"/>
      <c r="BG111" s="94"/>
      <c r="BH111" s="94"/>
      <c r="BI111" s="94"/>
      <c r="BJ111" s="94"/>
      <c r="BK111" s="94"/>
      <c r="BL111" s="94"/>
      <c r="BM111" s="94"/>
      <c r="BN111" s="94"/>
      <c r="BO111" s="94"/>
      <c r="BP111" s="94"/>
      <c r="BQ111" s="94"/>
      <c r="BR111" s="94"/>
      <c r="BS111" s="94"/>
      <c r="BT111" s="94"/>
      <c r="BU111" s="94"/>
      <c r="BV111" s="94"/>
      <c r="BW111" s="94"/>
      <c r="BX111" s="94"/>
      <c r="BY111" s="94"/>
      <c r="BZ111" s="94"/>
      <c r="CA111" s="94"/>
      <c r="CB111" s="94"/>
      <c r="CC111" s="94"/>
      <c r="CD111" s="94"/>
      <c r="CE111" s="94"/>
      <c r="CF111" s="94"/>
      <c r="CG111" s="94"/>
      <c r="CH111" s="94"/>
      <c r="CI111" s="94"/>
      <c r="CJ111" s="94"/>
      <c r="CK111" s="94"/>
      <c r="CL111" s="94"/>
      <c r="CM111" s="94"/>
      <c r="CN111" s="94"/>
      <c r="CO111" s="94"/>
      <c r="CP111" s="94"/>
      <c r="CQ111" s="94"/>
      <c r="CR111" s="94"/>
      <c r="CS111" s="94"/>
      <c r="CT111" s="94"/>
    </row>
    <row r="112" spans="1:98" ht="12.75" customHeight="1" x14ac:dyDescent="0.2">
      <c r="A112" s="99">
        <v>43</v>
      </c>
      <c r="B112" s="133" t="s">
        <v>104</v>
      </c>
      <c r="C112" s="134"/>
      <c r="D112" s="135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  <c r="S112" s="94"/>
      <c r="T112" s="94"/>
      <c r="U112" s="94"/>
      <c r="V112" s="94"/>
      <c r="W112" s="94"/>
      <c r="X112" s="94"/>
      <c r="Y112" s="94"/>
      <c r="Z112" s="94"/>
      <c r="AA112" s="94"/>
      <c r="AB112" s="94"/>
      <c r="AC112" s="94"/>
      <c r="AD112" s="94"/>
      <c r="AE112" s="94"/>
      <c r="AF112" s="94"/>
      <c r="AG112" s="94"/>
      <c r="AH112" s="94"/>
      <c r="AI112" s="94"/>
      <c r="AJ112" s="94"/>
      <c r="AK112" s="94"/>
      <c r="AL112" s="94"/>
      <c r="AM112" s="94"/>
      <c r="AN112" s="94"/>
      <c r="AO112" s="94"/>
      <c r="AP112" s="94"/>
      <c r="AQ112" s="94"/>
      <c r="AR112" s="94"/>
      <c r="AS112" s="94"/>
      <c r="AT112" s="94"/>
      <c r="AU112" s="94"/>
      <c r="AV112" s="94"/>
      <c r="AW112" s="94"/>
      <c r="AX112" s="94"/>
      <c r="AY112" s="94"/>
      <c r="AZ112" s="94"/>
      <c r="BA112" s="94"/>
      <c r="BB112" s="94"/>
      <c r="BC112" s="94"/>
      <c r="BD112" s="94"/>
      <c r="BE112" s="94"/>
      <c r="BF112" s="94"/>
      <c r="BG112" s="94"/>
      <c r="BH112" s="94"/>
      <c r="BI112" s="94"/>
      <c r="BJ112" s="94"/>
      <c r="BK112" s="94"/>
      <c r="BL112" s="94"/>
      <c r="BM112" s="94"/>
      <c r="BN112" s="94"/>
      <c r="BO112" s="94"/>
      <c r="BP112" s="94"/>
      <c r="BQ112" s="94"/>
      <c r="BR112" s="94"/>
      <c r="BS112" s="94"/>
      <c r="BT112" s="94"/>
      <c r="BU112" s="94"/>
      <c r="BV112" s="94"/>
      <c r="BW112" s="94"/>
      <c r="BX112" s="94"/>
      <c r="BY112" s="94"/>
      <c r="BZ112" s="94"/>
      <c r="CA112" s="94"/>
      <c r="CB112" s="94"/>
      <c r="CC112" s="94"/>
      <c r="CD112" s="94"/>
      <c r="CE112" s="94"/>
      <c r="CF112" s="94"/>
      <c r="CG112" s="94"/>
      <c r="CH112" s="94"/>
      <c r="CI112" s="94"/>
      <c r="CJ112" s="94"/>
      <c r="CK112" s="94"/>
      <c r="CL112" s="94"/>
      <c r="CM112" s="94"/>
      <c r="CN112" s="94"/>
      <c r="CO112" s="94"/>
      <c r="CP112" s="94"/>
      <c r="CQ112" s="94"/>
      <c r="CR112" s="94"/>
      <c r="CS112" s="94"/>
      <c r="CT112" s="94"/>
    </row>
    <row r="113" spans="1:98" ht="12.75" customHeight="1" x14ac:dyDescent="0.2">
      <c r="A113" s="99">
        <v>44</v>
      </c>
      <c r="B113" s="133" t="s">
        <v>105</v>
      </c>
      <c r="C113" s="134"/>
      <c r="D113" s="135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  <c r="T113" s="94"/>
      <c r="U113" s="94"/>
      <c r="V113" s="94"/>
      <c r="W113" s="94"/>
      <c r="X113" s="94"/>
      <c r="Y113" s="94"/>
      <c r="Z113" s="94"/>
      <c r="AA113" s="94"/>
      <c r="AB113" s="94"/>
      <c r="AC113" s="94"/>
      <c r="AD113" s="94"/>
      <c r="AE113" s="94"/>
      <c r="AF113" s="94"/>
      <c r="AG113" s="94"/>
      <c r="AH113" s="94"/>
      <c r="AI113" s="94"/>
      <c r="AJ113" s="94"/>
      <c r="AK113" s="94"/>
      <c r="AL113" s="94"/>
      <c r="AM113" s="94"/>
      <c r="AN113" s="94"/>
      <c r="AO113" s="94"/>
      <c r="AP113" s="94"/>
      <c r="AQ113" s="94"/>
      <c r="AR113" s="94"/>
      <c r="AS113" s="94"/>
      <c r="AT113" s="94"/>
      <c r="AU113" s="94"/>
      <c r="AV113" s="94"/>
      <c r="AW113" s="94"/>
      <c r="AX113" s="94"/>
      <c r="AY113" s="94"/>
      <c r="AZ113" s="94"/>
      <c r="BA113" s="94"/>
      <c r="BB113" s="94"/>
      <c r="BC113" s="94"/>
      <c r="BD113" s="94"/>
      <c r="BE113" s="94"/>
      <c r="BF113" s="94"/>
      <c r="BG113" s="94"/>
      <c r="BH113" s="94"/>
      <c r="BI113" s="94"/>
      <c r="BJ113" s="94"/>
      <c r="BK113" s="94"/>
      <c r="BL113" s="94"/>
      <c r="BM113" s="94"/>
      <c r="BN113" s="94"/>
      <c r="BO113" s="94"/>
      <c r="BP113" s="94"/>
      <c r="BQ113" s="94"/>
      <c r="BR113" s="94"/>
      <c r="BS113" s="94"/>
      <c r="BT113" s="94"/>
      <c r="BU113" s="94"/>
      <c r="BV113" s="94"/>
      <c r="BW113" s="94"/>
      <c r="BX113" s="94"/>
      <c r="BY113" s="94"/>
      <c r="BZ113" s="94"/>
      <c r="CA113" s="94"/>
      <c r="CB113" s="94"/>
      <c r="CC113" s="94"/>
      <c r="CD113" s="94"/>
      <c r="CE113" s="94"/>
      <c r="CF113" s="94"/>
      <c r="CG113" s="94"/>
      <c r="CH113" s="94"/>
      <c r="CI113" s="94"/>
      <c r="CJ113" s="94"/>
      <c r="CK113" s="94"/>
      <c r="CL113" s="94"/>
      <c r="CM113" s="94"/>
      <c r="CN113" s="94"/>
      <c r="CO113" s="94"/>
      <c r="CP113" s="94"/>
      <c r="CQ113" s="94"/>
      <c r="CR113" s="94"/>
      <c r="CS113" s="94"/>
      <c r="CT113" s="94"/>
    </row>
    <row r="114" spans="1:98" ht="12.75" customHeight="1" x14ac:dyDescent="0.2">
      <c r="A114" s="99">
        <v>45</v>
      </c>
      <c r="B114" s="133" t="s">
        <v>106</v>
      </c>
      <c r="C114" s="134"/>
      <c r="D114" s="135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  <c r="S114" s="94"/>
      <c r="T114" s="94"/>
      <c r="U114" s="94"/>
      <c r="V114" s="94"/>
      <c r="W114" s="94"/>
      <c r="X114" s="94"/>
      <c r="Y114" s="94"/>
      <c r="Z114" s="94"/>
      <c r="AA114" s="94"/>
      <c r="AB114" s="94"/>
      <c r="AC114" s="94"/>
      <c r="AD114" s="94"/>
      <c r="AE114" s="94"/>
      <c r="AF114" s="94"/>
      <c r="AG114" s="94"/>
      <c r="AH114" s="94"/>
      <c r="AI114" s="94"/>
      <c r="AJ114" s="94"/>
      <c r="AK114" s="94"/>
      <c r="AL114" s="94"/>
      <c r="AM114" s="94"/>
      <c r="AN114" s="94"/>
      <c r="AO114" s="94"/>
      <c r="AP114" s="94"/>
      <c r="AQ114" s="94"/>
      <c r="AR114" s="94"/>
      <c r="AS114" s="94"/>
      <c r="AT114" s="94"/>
      <c r="AU114" s="94"/>
      <c r="AV114" s="94"/>
      <c r="AW114" s="94"/>
      <c r="AX114" s="94"/>
      <c r="AY114" s="94"/>
      <c r="AZ114" s="94"/>
      <c r="BA114" s="94"/>
      <c r="BB114" s="94"/>
      <c r="BC114" s="94"/>
      <c r="BD114" s="94"/>
      <c r="BE114" s="94"/>
      <c r="BF114" s="94"/>
      <c r="BG114" s="94"/>
      <c r="BH114" s="94"/>
      <c r="BI114" s="94"/>
      <c r="BJ114" s="94"/>
      <c r="BK114" s="94"/>
      <c r="BL114" s="94"/>
      <c r="BM114" s="94"/>
      <c r="BN114" s="94"/>
      <c r="BO114" s="94"/>
      <c r="BP114" s="94"/>
      <c r="BQ114" s="94"/>
      <c r="BR114" s="94"/>
      <c r="BS114" s="94"/>
      <c r="BT114" s="94"/>
      <c r="BU114" s="94"/>
      <c r="BV114" s="94"/>
      <c r="BW114" s="94"/>
      <c r="BX114" s="94"/>
      <c r="BY114" s="94"/>
      <c r="BZ114" s="94"/>
      <c r="CA114" s="94"/>
      <c r="CB114" s="94"/>
      <c r="CC114" s="94"/>
      <c r="CD114" s="94"/>
      <c r="CE114" s="94"/>
      <c r="CF114" s="94"/>
      <c r="CG114" s="94"/>
      <c r="CH114" s="94"/>
      <c r="CI114" s="94"/>
      <c r="CJ114" s="94"/>
      <c r="CK114" s="94"/>
      <c r="CL114" s="94"/>
      <c r="CM114" s="94"/>
      <c r="CN114" s="94"/>
      <c r="CO114" s="94"/>
      <c r="CP114" s="94"/>
      <c r="CQ114" s="94"/>
      <c r="CR114" s="94"/>
      <c r="CS114" s="94"/>
      <c r="CT114" s="94"/>
    </row>
    <row r="115" spans="1:98" ht="12.75" customHeight="1" x14ac:dyDescent="0.2">
      <c r="A115" s="99">
        <v>46</v>
      </c>
      <c r="B115" s="133" t="s">
        <v>107</v>
      </c>
      <c r="C115" s="134"/>
      <c r="D115" s="135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  <c r="T115" s="94"/>
      <c r="U115" s="94"/>
      <c r="V115" s="94"/>
      <c r="W115" s="94"/>
      <c r="X115" s="94"/>
      <c r="Y115" s="94"/>
      <c r="Z115" s="94"/>
      <c r="AA115" s="94"/>
      <c r="AB115" s="94"/>
      <c r="AC115" s="94"/>
      <c r="AD115" s="94"/>
      <c r="AE115" s="94"/>
      <c r="AF115" s="94"/>
      <c r="AG115" s="94"/>
      <c r="AH115" s="94"/>
      <c r="AI115" s="94"/>
      <c r="AJ115" s="94"/>
      <c r="AK115" s="94"/>
      <c r="AL115" s="94"/>
      <c r="AM115" s="94"/>
      <c r="AN115" s="94"/>
      <c r="AO115" s="94"/>
      <c r="AP115" s="94"/>
      <c r="AQ115" s="94"/>
      <c r="AR115" s="94"/>
      <c r="AS115" s="94"/>
      <c r="AT115" s="94"/>
      <c r="AU115" s="94"/>
      <c r="AV115" s="94"/>
      <c r="AW115" s="94"/>
      <c r="AX115" s="94"/>
      <c r="AY115" s="94"/>
      <c r="AZ115" s="94"/>
      <c r="BA115" s="94"/>
      <c r="BB115" s="94"/>
      <c r="BC115" s="94"/>
      <c r="BD115" s="94"/>
      <c r="BE115" s="94"/>
      <c r="BF115" s="94"/>
      <c r="BG115" s="94"/>
      <c r="BH115" s="94"/>
      <c r="BI115" s="94"/>
      <c r="BJ115" s="94"/>
      <c r="BK115" s="94"/>
      <c r="BL115" s="94"/>
      <c r="BM115" s="94"/>
      <c r="BN115" s="94"/>
      <c r="BO115" s="94"/>
      <c r="BP115" s="94"/>
      <c r="BQ115" s="94"/>
      <c r="BR115" s="94"/>
      <c r="BS115" s="94"/>
      <c r="BT115" s="94"/>
      <c r="BU115" s="94"/>
      <c r="BV115" s="94"/>
      <c r="BW115" s="94"/>
      <c r="BX115" s="94"/>
      <c r="BY115" s="94"/>
      <c r="BZ115" s="94"/>
      <c r="CA115" s="94"/>
      <c r="CB115" s="94"/>
      <c r="CC115" s="94"/>
      <c r="CD115" s="94"/>
      <c r="CE115" s="94"/>
      <c r="CF115" s="94"/>
      <c r="CG115" s="94"/>
      <c r="CH115" s="94"/>
      <c r="CI115" s="94"/>
      <c r="CJ115" s="94"/>
      <c r="CK115" s="94"/>
      <c r="CL115" s="94"/>
      <c r="CM115" s="94"/>
      <c r="CN115" s="94"/>
      <c r="CO115" s="94"/>
      <c r="CP115" s="94"/>
      <c r="CQ115" s="94"/>
      <c r="CR115" s="94"/>
      <c r="CS115" s="94"/>
      <c r="CT115" s="94"/>
    </row>
    <row r="116" spans="1:98" ht="12.75" customHeight="1" x14ac:dyDescent="0.2">
      <c r="A116" s="99">
        <v>47</v>
      </c>
      <c r="B116" s="133" t="s">
        <v>108</v>
      </c>
      <c r="C116" s="134"/>
      <c r="D116" s="135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  <c r="R116" s="94"/>
      <c r="S116" s="94"/>
      <c r="T116" s="94"/>
      <c r="U116" s="94"/>
      <c r="V116" s="94"/>
      <c r="W116" s="94"/>
      <c r="X116" s="94"/>
      <c r="Y116" s="94"/>
      <c r="Z116" s="94"/>
      <c r="AA116" s="94"/>
      <c r="AB116" s="94"/>
      <c r="AC116" s="94"/>
      <c r="AD116" s="94"/>
      <c r="AE116" s="94"/>
      <c r="AF116" s="94"/>
      <c r="AG116" s="94"/>
      <c r="AH116" s="94"/>
      <c r="AI116" s="94"/>
      <c r="AJ116" s="94"/>
      <c r="AK116" s="94"/>
      <c r="AL116" s="94"/>
      <c r="AM116" s="94"/>
      <c r="AN116" s="94"/>
      <c r="AO116" s="94"/>
      <c r="AP116" s="94"/>
      <c r="AQ116" s="94"/>
      <c r="AR116" s="94"/>
      <c r="AS116" s="94"/>
      <c r="AT116" s="94"/>
      <c r="AU116" s="94"/>
      <c r="AV116" s="94"/>
      <c r="AW116" s="94"/>
      <c r="AX116" s="94"/>
      <c r="AY116" s="94"/>
      <c r="AZ116" s="94"/>
      <c r="BA116" s="94"/>
      <c r="BB116" s="94"/>
      <c r="BC116" s="94"/>
      <c r="BD116" s="94"/>
      <c r="BE116" s="94"/>
      <c r="BF116" s="94"/>
      <c r="BG116" s="94"/>
      <c r="BH116" s="94"/>
      <c r="BI116" s="94"/>
      <c r="BJ116" s="94"/>
      <c r="BK116" s="94"/>
      <c r="BL116" s="94"/>
      <c r="BM116" s="94"/>
      <c r="BN116" s="94"/>
      <c r="BO116" s="94"/>
      <c r="BP116" s="94"/>
      <c r="BQ116" s="94"/>
      <c r="BR116" s="94"/>
      <c r="BS116" s="94"/>
      <c r="BT116" s="94"/>
      <c r="BU116" s="94"/>
      <c r="BV116" s="94"/>
      <c r="BW116" s="94"/>
      <c r="BX116" s="94"/>
      <c r="BY116" s="94"/>
      <c r="BZ116" s="94"/>
      <c r="CA116" s="94"/>
      <c r="CB116" s="94"/>
      <c r="CC116" s="94"/>
      <c r="CD116" s="94"/>
      <c r="CE116" s="94"/>
      <c r="CF116" s="94"/>
      <c r="CG116" s="94"/>
      <c r="CH116" s="94"/>
      <c r="CI116" s="94"/>
      <c r="CJ116" s="94"/>
      <c r="CK116" s="94"/>
      <c r="CL116" s="94"/>
      <c r="CM116" s="94"/>
      <c r="CN116" s="94"/>
      <c r="CO116" s="94"/>
      <c r="CP116" s="94"/>
      <c r="CQ116" s="94"/>
      <c r="CR116" s="94"/>
      <c r="CS116" s="94"/>
      <c r="CT116" s="94"/>
    </row>
    <row r="117" spans="1:98" ht="12.75" customHeight="1" x14ac:dyDescent="0.2">
      <c r="A117" s="99">
        <v>48</v>
      </c>
      <c r="B117" s="133" t="s">
        <v>109</v>
      </c>
      <c r="C117" s="134"/>
      <c r="D117" s="135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  <c r="R117" s="94"/>
      <c r="S117" s="94"/>
      <c r="T117" s="94"/>
      <c r="U117" s="94"/>
      <c r="V117" s="94"/>
      <c r="W117" s="94"/>
      <c r="X117" s="94"/>
      <c r="Y117" s="94"/>
      <c r="Z117" s="94"/>
      <c r="AA117" s="94"/>
      <c r="AB117" s="94"/>
      <c r="AC117" s="94"/>
      <c r="AD117" s="94"/>
      <c r="AE117" s="94"/>
      <c r="AF117" s="94"/>
      <c r="AG117" s="94"/>
      <c r="AH117" s="94"/>
      <c r="AI117" s="94"/>
      <c r="AJ117" s="94"/>
      <c r="AK117" s="94"/>
      <c r="AL117" s="94"/>
      <c r="AM117" s="94"/>
      <c r="AN117" s="94"/>
      <c r="AO117" s="94"/>
      <c r="AP117" s="94"/>
      <c r="AQ117" s="94"/>
      <c r="AR117" s="94"/>
      <c r="AS117" s="94"/>
      <c r="AT117" s="94"/>
      <c r="AU117" s="94"/>
      <c r="AV117" s="94"/>
      <c r="AW117" s="94"/>
      <c r="AX117" s="94"/>
      <c r="AY117" s="94"/>
      <c r="AZ117" s="94"/>
      <c r="BA117" s="94"/>
      <c r="BB117" s="94"/>
      <c r="BC117" s="94"/>
      <c r="BD117" s="94"/>
      <c r="BE117" s="94"/>
      <c r="BF117" s="94"/>
      <c r="BG117" s="94"/>
      <c r="BH117" s="94"/>
      <c r="BI117" s="94"/>
      <c r="BJ117" s="94"/>
      <c r="BK117" s="94"/>
      <c r="BL117" s="94"/>
      <c r="BM117" s="94"/>
      <c r="BN117" s="94"/>
      <c r="BO117" s="94"/>
      <c r="BP117" s="94"/>
      <c r="BQ117" s="94"/>
      <c r="BR117" s="94"/>
      <c r="BS117" s="94"/>
      <c r="BT117" s="94"/>
      <c r="BU117" s="94"/>
      <c r="BV117" s="94"/>
      <c r="BW117" s="94"/>
      <c r="BX117" s="94"/>
      <c r="BY117" s="94"/>
      <c r="BZ117" s="94"/>
      <c r="CA117" s="94"/>
      <c r="CB117" s="94"/>
      <c r="CC117" s="94"/>
      <c r="CD117" s="94"/>
      <c r="CE117" s="94"/>
      <c r="CF117" s="94"/>
      <c r="CG117" s="94"/>
      <c r="CH117" s="94"/>
      <c r="CI117" s="94"/>
      <c r="CJ117" s="94"/>
      <c r="CK117" s="94"/>
      <c r="CL117" s="94"/>
      <c r="CM117" s="94"/>
      <c r="CN117" s="94"/>
      <c r="CO117" s="94"/>
      <c r="CP117" s="94"/>
      <c r="CQ117" s="94"/>
      <c r="CR117" s="94"/>
      <c r="CS117" s="94"/>
      <c r="CT117" s="94"/>
    </row>
    <row r="118" spans="1:98" ht="12.75" customHeight="1" x14ac:dyDescent="0.2">
      <c r="A118" s="99">
        <v>49</v>
      </c>
      <c r="B118" s="136" t="s">
        <v>130</v>
      </c>
      <c r="C118" s="137"/>
      <c r="D118" s="138"/>
      <c r="E118" s="94">
        <f>E79+E80+E81+E82+E83+E84+E86+E87+E88+E93+E94+E95+E112+E114+E115+E116+E117</f>
        <v>0</v>
      </c>
      <c r="F118" s="94">
        <f t="shared" ref="F118:BQ118" si="30">F79+F80+F81+F82+F83+F84+F86+F87+F88+F93+F94+F95+F112+F114+F115+F116+F117</f>
        <v>0</v>
      </c>
      <c r="G118" s="94">
        <f t="shared" si="30"/>
        <v>0</v>
      </c>
      <c r="H118" s="94">
        <f t="shared" si="30"/>
        <v>0</v>
      </c>
      <c r="I118" s="94">
        <f t="shared" si="30"/>
        <v>0</v>
      </c>
      <c r="J118" s="94">
        <f t="shared" si="30"/>
        <v>0</v>
      </c>
      <c r="K118" s="94">
        <f t="shared" si="30"/>
        <v>0</v>
      </c>
      <c r="L118" s="94">
        <f t="shared" si="30"/>
        <v>0</v>
      </c>
      <c r="M118" s="94">
        <f t="shared" si="30"/>
        <v>0</v>
      </c>
      <c r="N118" s="94">
        <f t="shared" si="30"/>
        <v>0</v>
      </c>
      <c r="O118" s="94">
        <f t="shared" si="30"/>
        <v>0</v>
      </c>
      <c r="P118" s="94">
        <f t="shared" si="30"/>
        <v>0</v>
      </c>
      <c r="Q118" s="94">
        <f t="shared" si="30"/>
        <v>0</v>
      </c>
      <c r="R118" s="94">
        <f t="shared" si="30"/>
        <v>0</v>
      </c>
      <c r="S118" s="94">
        <f t="shared" si="30"/>
        <v>0</v>
      </c>
      <c r="T118" s="94">
        <f t="shared" si="30"/>
        <v>0</v>
      </c>
      <c r="U118" s="94">
        <f t="shared" si="30"/>
        <v>0</v>
      </c>
      <c r="V118" s="94">
        <f t="shared" si="30"/>
        <v>0</v>
      </c>
      <c r="W118" s="94">
        <f t="shared" si="30"/>
        <v>0</v>
      </c>
      <c r="X118" s="94">
        <f t="shared" si="30"/>
        <v>0</v>
      </c>
      <c r="Y118" s="94">
        <f t="shared" si="30"/>
        <v>0</v>
      </c>
      <c r="Z118" s="94">
        <f t="shared" si="30"/>
        <v>0</v>
      </c>
      <c r="AA118" s="94">
        <f t="shared" si="30"/>
        <v>0</v>
      </c>
      <c r="AB118" s="94">
        <f t="shared" si="30"/>
        <v>0</v>
      </c>
      <c r="AC118" s="94">
        <f t="shared" si="30"/>
        <v>0</v>
      </c>
      <c r="AD118" s="94">
        <f t="shared" si="30"/>
        <v>0</v>
      </c>
      <c r="AE118" s="94">
        <f t="shared" si="30"/>
        <v>0</v>
      </c>
      <c r="AF118" s="94">
        <f t="shared" si="30"/>
        <v>0</v>
      </c>
      <c r="AG118" s="94">
        <f t="shared" si="30"/>
        <v>0</v>
      </c>
      <c r="AH118" s="94">
        <f t="shared" si="30"/>
        <v>0</v>
      </c>
      <c r="AI118" s="94">
        <f t="shared" si="30"/>
        <v>0</v>
      </c>
      <c r="AJ118" s="94">
        <f t="shared" si="30"/>
        <v>0</v>
      </c>
      <c r="AK118" s="94">
        <f t="shared" si="30"/>
        <v>0</v>
      </c>
      <c r="AL118" s="94">
        <f t="shared" si="30"/>
        <v>0</v>
      </c>
      <c r="AM118" s="94">
        <f t="shared" si="30"/>
        <v>0</v>
      </c>
      <c r="AN118" s="94">
        <f t="shared" si="30"/>
        <v>0</v>
      </c>
      <c r="AO118" s="94">
        <f t="shared" si="30"/>
        <v>0</v>
      </c>
      <c r="AP118" s="94">
        <f t="shared" si="30"/>
        <v>0</v>
      </c>
      <c r="AQ118" s="94">
        <f t="shared" si="30"/>
        <v>0</v>
      </c>
      <c r="AR118" s="94">
        <f t="shared" si="30"/>
        <v>0</v>
      </c>
      <c r="AS118" s="94">
        <f t="shared" si="30"/>
        <v>0</v>
      </c>
      <c r="AT118" s="94">
        <f t="shared" si="30"/>
        <v>0</v>
      </c>
      <c r="AU118" s="94">
        <f t="shared" si="30"/>
        <v>0</v>
      </c>
      <c r="AV118" s="94">
        <f t="shared" si="30"/>
        <v>0</v>
      </c>
      <c r="AW118" s="94">
        <f t="shared" si="30"/>
        <v>0</v>
      </c>
      <c r="AX118" s="94">
        <f t="shared" si="30"/>
        <v>0</v>
      </c>
      <c r="AY118" s="94">
        <f t="shared" si="30"/>
        <v>0</v>
      </c>
      <c r="AZ118" s="94">
        <f t="shared" si="30"/>
        <v>0</v>
      </c>
      <c r="BA118" s="94">
        <f t="shared" si="30"/>
        <v>0</v>
      </c>
      <c r="BB118" s="94">
        <f t="shared" si="30"/>
        <v>0</v>
      </c>
      <c r="BC118" s="94">
        <f t="shared" si="30"/>
        <v>0</v>
      </c>
      <c r="BD118" s="94">
        <f t="shared" si="30"/>
        <v>0</v>
      </c>
      <c r="BE118" s="94">
        <f t="shared" si="30"/>
        <v>0</v>
      </c>
      <c r="BF118" s="94">
        <f t="shared" si="30"/>
        <v>0</v>
      </c>
      <c r="BG118" s="94">
        <f t="shared" si="30"/>
        <v>0</v>
      </c>
      <c r="BH118" s="94">
        <f t="shared" si="30"/>
        <v>0</v>
      </c>
      <c r="BI118" s="94">
        <f t="shared" si="30"/>
        <v>0</v>
      </c>
      <c r="BJ118" s="94">
        <f t="shared" si="30"/>
        <v>0</v>
      </c>
      <c r="BK118" s="94">
        <f t="shared" si="30"/>
        <v>0</v>
      </c>
      <c r="BL118" s="94">
        <f t="shared" si="30"/>
        <v>0</v>
      </c>
      <c r="BM118" s="94">
        <f t="shared" si="30"/>
        <v>0</v>
      </c>
      <c r="BN118" s="94">
        <f t="shared" si="30"/>
        <v>0</v>
      </c>
      <c r="BO118" s="94">
        <f t="shared" si="30"/>
        <v>0</v>
      </c>
      <c r="BP118" s="94">
        <f t="shared" si="30"/>
        <v>0</v>
      </c>
      <c r="BQ118" s="94">
        <f t="shared" si="30"/>
        <v>0</v>
      </c>
      <c r="BR118" s="94">
        <f t="shared" ref="BR118:CT118" si="31">BR79+BR80+BR81+BR82+BR83+BR84+BR86+BR87+BR88+BR93+BR94+BR95+BR112+BR114+BR115+BR116+BR117</f>
        <v>0</v>
      </c>
      <c r="BS118" s="94">
        <f t="shared" si="31"/>
        <v>0</v>
      </c>
      <c r="BT118" s="94">
        <f t="shared" si="31"/>
        <v>0</v>
      </c>
      <c r="BU118" s="94">
        <f t="shared" si="31"/>
        <v>0</v>
      </c>
      <c r="BV118" s="94">
        <f t="shared" si="31"/>
        <v>0</v>
      </c>
      <c r="BW118" s="94">
        <f t="shared" si="31"/>
        <v>0</v>
      </c>
      <c r="BX118" s="94">
        <f t="shared" si="31"/>
        <v>0</v>
      </c>
      <c r="BY118" s="94">
        <f t="shared" si="31"/>
        <v>0</v>
      </c>
      <c r="BZ118" s="94">
        <f t="shared" si="31"/>
        <v>0</v>
      </c>
      <c r="CA118" s="94">
        <f t="shared" si="31"/>
        <v>0</v>
      </c>
      <c r="CB118" s="94">
        <f t="shared" si="31"/>
        <v>0</v>
      </c>
      <c r="CC118" s="94">
        <f t="shared" si="31"/>
        <v>0</v>
      </c>
      <c r="CD118" s="94">
        <f t="shared" si="31"/>
        <v>0</v>
      </c>
      <c r="CE118" s="94">
        <f t="shared" si="31"/>
        <v>0</v>
      </c>
      <c r="CF118" s="94">
        <f t="shared" si="31"/>
        <v>0</v>
      </c>
      <c r="CG118" s="94">
        <f t="shared" si="31"/>
        <v>0</v>
      </c>
      <c r="CH118" s="94">
        <f t="shared" si="31"/>
        <v>0</v>
      </c>
      <c r="CI118" s="94">
        <f t="shared" si="31"/>
        <v>0</v>
      </c>
      <c r="CJ118" s="94">
        <f t="shared" si="31"/>
        <v>0</v>
      </c>
      <c r="CK118" s="94">
        <f t="shared" si="31"/>
        <v>0</v>
      </c>
      <c r="CL118" s="94">
        <f t="shared" si="31"/>
        <v>0</v>
      </c>
      <c r="CM118" s="94">
        <f t="shared" si="31"/>
        <v>0</v>
      </c>
      <c r="CN118" s="94">
        <f t="shared" si="31"/>
        <v>0</v>
      </c>
      <c r="CO118" s="94">
        <f t="shared" si="31"/>
        <v>0</v>
      </c>
      <c r="CP118" s="94">
        <f t="shared" si="31"/>
        <v>0</v>
      </c>
      <c r="CQ118" s="94">
        <f t="shared" si="31"/>
        <v>0</v>
      </c>
      <c r="CR118" s="94">
        <f t="shared" si="31"/>
        <v>0</v>
      </c>
      <c r="CS118" s="94">
        <f t="shared" si="31"/>
        <v>0</v>
      </c>
      <c r="CT118" s="94">
        <f t="shared" si="31"/>
        <v>0</v>
      </c>
    </row>
    <row r="119" spans="1:98" ht="12.75" customHeight="1" x14ac:dyDescent="0.2">
      <c r="A119" s="99">
        <v>50</v>
      </c>
      <c r="B119" s="136" t="s">
        <v>84</v>
      </c>
      <c r="C119" s="137"/>
      <c r="D119" s="138"/>
      <c r="E119" s="94">
        <f>E92</f>
        <v>0</v>
      </c>
      <c r="F119" s="94">
        <f t="shared" ref="F119:BQ119" si="32">F92</f>
        <v>0</v>
      </c>
      <c r="G119" s="94">
        <f t="shared" si="32"/>
        <v>0</v>
      </c>
      <c r="H119" s="94">
        <f t="shared" si="32"/>
        <v>0</v>
      </c>
      <c r="I119" s="94">
        <f t="shared" si="32"/>
        <v>0</v>
      </c>
      <c r="J119" s="94">
        <f t="shared" si="32"/>
        <v>0</v>
      </c>
      <c r="K119" s="94">
        <f t="shared" si="32"/>
        <v>0</v>
      </c>
      <c r="L119" s="94">
        <f t="shared" si="32"/>
        <v>0</v>
      </c>
      <c r="M119" s="94">
        <f t="shared" si="32"/>
        <v>0</v>
      </c>
      <c r="N119" s="94">
        <f t="shared" si="32"/>
        <v>0</v>
      </c>
      <c r="O119" s="94">
        <f t="shared" si="32"/>
        <v>0</v>
      </c>
      <c r="P119" s="94">
        <f t="shared" si="32"/>
        <v>0</v>
      </c>
      <c r="Q119" s="94">
        <f t="shared" si="32"/>
        <v>0</v>
      </c>
      <c r="R119" s="94">
        <f t="shared" si="32"/>
        <v>0</v>
      </c>
      <c r="S119" s="94">
        <f t="shared" si="32"/>
        <v>0</v>
      </c>
      <c r="T119" s="94">
        <f t="shared" si="32"/>
        <v>0</v>
      </c>
      <c r="U119" s="94">
        <f t="shared" si="32"/>
        <v>0</v>
      </c>
      <c r="V119" s="94">
        <f t="shared" si="32"/>
        <v>0</v>
      </c>
      <c r="W119" s="94">
        <f t="shared" si="32"/>
        <v>0</v>
      </c>
      <c r="X119" s="94">
        <f t="shared" si="32"/>
        <v>0</v>
      </c>
      <c r="Y119" s="94">
        <f t="shared" si="32"/>
        <v>0</v>
      </c>
      <c r="Z119" s="94">
        <f t="shared" si="32"/>
        <v>0</v>
      </c>
      <c r="AA119" s="94">
        <f t="shared" si="32"/>
        <v>0</v>
      </c>
      <c r="AB119" s="94">
        <f t="shared" si="32"/>
        <v>0</v>
      </c>
      <c r="AC119" s="94">
        <f t="shared" si="32"/>
        <v>0</v>
      </c>
      <c r="AD119" s="94">
        <f t="shared" si="32"/>
        <v>0</v>
      </c>
      <c r="AE119" s="94">
        <f t="shared" si="32"/>
        <v>0</v>
      </c>
      <c r="AF119" s="94">
        <f t="shared" si="32"/>
        <v>0</v>
      </c>
      <c r="AG119" s="94">
        <f t="shared" si="32"/>
        <v>0</v>
      </c>
      <c r="AH119" s="94">
        <f t="shared" si="32"/>
        <v>0</v>
      </c>
      <c r="AI119" s="94">
        <f t="shared" si="32"/>
        <v>0</v>
      </c>
      <c r="AJ119" s="94">
        <f t="shared" si="32"/>
        <v>0</v>
      </c>
      <c r="AK119" s="94">
        <f t="shared" si="32"/>
        <v>0</v>
      </c>
      <c r="AL119" s="94">
        <f t="shared" si="32"/>
        <v>0</v>
      </c>
      <c r="AM119" s="94">
        <f t="shared" si="32"/>
        <v>0</v>
      </c>
      <c r="AN119" s="94">
        <f t="shared" si="32"/>
        <v>0</v>
      </c>
      <c r="AO119" s="94">
        <f t="shared" si="32"/>
        <v>0</v>
      </c>
      <c r="AP119" s="94">
        <f t="shared" si="32"/>
        <v>0</v>
      </c>
      <c r="AQ119" s="94">
        <f t="shared" si="32"/>
        <v>0</v>
      </c>
      <c r="AR119" s="94">
        <f t="shared" si="32"/>
        <v>0</v>
      </c>
      <c r="AS119" s="94">
        <f t="shared" si="32"/>
        <v>0</v>
      </c>
      <c r="AT119" s="94">
        <f t="shared" si="32"/>
        <v>0</v>
      </c>
      <c r="AU119" s="94">
        <f t="shared" si="32"/>
        <v>0</v>
      </c>
      <c r="AV119" s="94">
        <f t="shared" si="32"/>
        <v>0</v>
      </c>
      <c r="AW119" s="94">
        <f t="shared" si="32"/>
        <v>0</v>
      </c>
      <c r="AX119" s="94">
        <f t="shared" si="32"/>
        <v>0</v>
      </c>
      <c r="AY119" s="94">
        <f t="shared" si="32"/>
        <v>0</v>
      </c>
      <c r="AZ119" s="94">
        <f t="shared" si="32"/>
        <v>0</v>
      </c>
      <c r="BA119" s="94">
        <f t="shared" si="32"/>
        <v>0</v>
      </c>
      <c r="BB119" s="94">
        <f t="shared" si="32"/>
        <v>0</v>
      </c>
      <c r="BC119" s="94">
        <f t="shared" si="32"/>
        <v>0</v>
      </c>
      <c r="BD119" s="94">
        <f t="shared" si="32"/>
        <v>0</v>
      </c>
      <c r="BE119" s="94">
        <f t="shared" si="32"/>
        <v>0</v>
      </c>
      <c r="BF119" s="94">
        <f t="shared" si="32"/>
        <v>0</v>
      </c>
      <c r="BG119" s="94">
        <f t="shared" si="32"/>
        <v>0</v>
      </c>
      <c r="BH119" s="94">
        <f t="shared" si="32"/>
        <v>0</v>
      </c>
      <c r="BI119" s="94">
        <f t="shared" si="32"/>
        <v>0</v>
      </c>
      <c r="BJ119" s="94">
        <f t="shared" si="32"/>
        <v>0</v>
      </c>
      <c r="BK119" s="94">
        <f t="shared" si="32"/>
        <v>0</v>
      </c>
      <c r="BL119" s="94">
        <f t="shared" si="32"/>
        <v>0</v>
      </c>
      <c r="BM119" s="94">
        <f t="shared" si="32"/>
        <v>0</v>
      </c>
      <c r="BN119" s="94">
        <f t="shared" si="32"/>
        <v>0</v>
      </c>
      <c r="BO119" s="94">
        <f t="shared" si="32"/>
        <v>0</v>
      </c>
      <c r="BP119" s="94">
        <f t="shared" si="32"/>
        <v>0</v>
      </c>
      <c r="BQ119" s="94">
        <f t="shared" si="32"/>
        <v>0</v>
      </c>
      <c r="BR119" s="94">
        <f t="shared" ref="BR119:CT119" si="33">BR92</f>
        <v>0</v>
      </c>
      <c r="BS119" s="94">
        <f t="shared" si="33"/>
        <v>0</v>
      </c>
      <c r="BT119" s="94">
        <f t="shared" si="33"/>
        <v>0</v>
      </c>
      <c r="BU119" s="94">
        <f t="shared" si="33"/>
        <v>0</v>
      </c>
      <c r="BV119" s="94">
        <f t="shared" si="33"/>
        <v>0</v>
      </c>
      <c r="BW119" s="94">
        <f t="shared" si="33"/>
        <v>0</v>
      </c>
      <c r="BX119" s="94">
        <f t="shared" si="33"/>
        <v>0</v>
      </c>
      <c r="BY119" s="94">
        <f t="shared" si="33"/>
        <v>0</v>
      </c>
      <c r="BZ119" s="94">
        <f t="shared" si="33"/>
        <v>0</v>
      </c>
      <c r="CA119" s="94">
        <f t="shared" si="33"/>
        <v>0</v>
      </c>
      <c r="CB119" s="94">
        <f t="shared" si="33"/>
        <v>0</v>
      </c>
      <c r="CC119" s="94">
        <f t="shared" si="33"/>
        <v>0</v>
      </c>
      <c r="CD119" s="94">
        <f t="shared" si="33"/>
        <v>0</v>
      </c>
      <c r="CE119" s="94">
        <f t="shared" si="33"/>
        <v>0</v>
      </c>
      <c r="CF119" s="94">
        <f t="shared" si="33"/>
        <v>0</v>
      </c>
      <c r="CG119" s="94">
        <f t="shared" si="33"/>
        <v>0</v>
      </c>
      <c r="CH119" s="94">
        <f t="shared" si="33"/>
        <v>0</v>
      </c>
      <c r="CI119" s="94">
        <f t="shared" si="33"/>
        <v>0</v>
      </c>
      <c r="CJ119" s="94">
        <f t="shared" si="33"/>
        <v>0</v>
      </c>
      <c r="CK119" s="94">
        <f t="shared" si="33"/>
        <v>0</v>
      </c>
      <c r="CL119" s="94">
        <f t="shared" si="33"/>
        <v>0</v>
      </c>
      <c r="CM119" s="94">
        <f t="shared" si="33"/>
        <v>0</v>
      </c>
      <c r="CN119" s="94">
        <f t="shared" si="33"/>
        <v>0</v>
      </c>
      <c r="CO119" s="94">
        <f t="shared" si="33"/>
        <v>0</v>
      </c>
      <c r="CP119" s="94">
        <f t="shared" si="33"/>
        <v>0</v>
      </c>
      <c r="CQ119" s="94">
        <f t="shared" si="33"/>
        <v>0</v>
      </c>
      <c r="CR119" s="94">
        <f t="shared" si="33"/>
        <v>0</v>
      </c>
      <c r="CS119" s="94">
        <f t="shared" si="33"/>
        <v>0</v>
      </c>
      <c r="CT119" s="94">
        <f t="shared" si="33"/>
        <v>0</v>
      </c>
    </row>
    <row r="120" spans="1:98" ht="12.75" customHeight="1" x14ac:dyDescent="0.2">
      <c r="A120" s="99">
        <v>51</v>
      </c>
      <c r="B120" s="136" t="s">
        <v>89</v>
      </c>
      <c r="C120" s="137"/>
      <c r="D120" s="138"/>
      <c r="E120" s="94">
        <f>E97+E98+E99+E100+E101</f>
        <v>0</v>
      </c>
      <c r="F120" s="94">
        <f t="shared" ref="F120:BQ120" si="34">F97+F98+F99+F100+F101</f>
        <v>0</v>
      </c>
      <c r="G120" s="94">
        <f t="shared" si="34"/>
        <v>0</v>
      </c>
      <c r="H120" s="94">
        <f t="shared" si="34"/>
        <v>0</v>
      </c>
      <c r="I120" s="94">
        <f t="shared" si="34"/>
        <v>0</v>
      </c>
      <c r="J120" s="94">
        <f t="shared" si="34"/>
        <v>0</v>
      </c>
      <c r="K120" s="94">
        <f t="shared" si="34"/>
        <v>0</v>
      </c>
      <c r="L120" s="94">
        <f t="shared" si="34"/>
        <v>0</v>
      </c>
      <c r="M120" s="94">
        <f t="shared" si="34"/>
        <v>0</v>
      </c>
      <c r="N120" s="94">
        <f t="shared" si="34"/>
        <v>0</v>
      </c>
      <c r="O120" s="94">
        <f t="shared" si="34"/>
        <v>0</v>
      </c>
      <c r="P120" s="94">
        <f t="shared" si="34"/>
        <v>0</v>
      </c>
      <c r="Q120" s="94">
        <f t="shared" si="34"/>
        <v>0</v>
      </c>
      <c r="R120" s="94">
        <f t="shared" si="34"/>
        <v>0</v>
      </c>
      <c r="S120" s="94">
        <f t="shared" si="34"/>
        <v>0</v>
      </c>
      <c r="T120" s="94">
        <f t="shared" si="34"/>
        <v>0</v>
      </c>
      <c r="U120" s="94">
        <f t="shared" si="34"/>
        <v>0</v>
      </c>
      <c r="V120" s="94">
        <f t="shared" si="34"/>
        <v>0</v>
      </c>
      <c r="W120" s="94">
        <f t="shared" si="34"/>
        <v>0</v>
      </c>
      <c r="X120" s="94">
        <f t="shared" si="34"/>
        <v>0</v>
      </c>
      <c r="Y120" s="94">
        <f t="shared" si="34"/>
        <v>0</v>
      </c>
      <c r="Z120" s="94">
        <f t="shared" si="34"/>
        <v>0</v>
      </c>
      <c r="AA120" s="94">
        <f t="shared" si="34"/>
        <v>0</v>
      </c>
      <c r="AB120" s="94">
        <f t="shared" si="34"/>
        <v>0</v>
      </c>
      <c r="AC120" s="94">
        <f t="shared" si="34"/>
        <v>0</v>
      </c>
      <c r="AD120" s="94">
        <f t="shared" si="34"/>
        <v>0</v>
      </c>
      <c r="AE120" s="94">
        <f t="shared" si="34"/>
        <v>0</v>
      </c>
      <c r="AF120" s="94">
        <f t="shared" si="34"/>
        <v>0</v>
      </c>
      <c r="AG120" s="94">
        <f t="shared" si="34"/>
        <v>0</v>
      </c>
      <c r="AH120" s="94">
        <f t="shared" si="34"/>
        <v>0</v>
      </c>
      <c r="AI120" s="94">
        <f t="shared" si="34"/>
        <v>0</v>
      </c>
      <c r="AJ120" s="94">
        <f t="shared" si="34"/>
        <v>0</v>
      </c>
      <c r="AK120" s="94">
        <f t="shared" si="34"/>
        <v>0</v>
      </c>
      <c r="AL120" s="94">
        <f t="shared" si="34"/>
        <v>0</v>
      </c>
      <c r="AM120" s="94">
        <f t="shared" si="34"/>
        <v>0</v>
      </c>
      <c r="AN120" s="94">
        <f t="shared" si="34"/>
        <v>0</v>
      </c>
      <c r="AO120" s="94">
        <f t="shared" si="34"/>
        <v>0</v>
      </c>
      <c r="AP120" s="94">
        <f t="shared" si="34"/>
        <v>0</v>
      </c>
      <c r="AQ120" s="94">
        <f t="shared" si="34"/>
        <v>0</v>
      </c>
      <c r="AR120" s="94">
        <f t="shared" si="34"/>
        <v>0</v>
      </c>
      <c r="AS120" s="94">
        <f t="shared" si="34"/>
        <v>0</v>
      </c>
      <c r="AT120" s="94">
        <f t="shared" si="34"/>
        <v>0</v>
      </c>
      <c r="AU120" s="94">
        <f t="shared" si="34"/>
        <v>0</v>
      </c>
      <c r="AV120" s="94">
        <f t="shared" si="34"/>
        <v>0</v>
      </c>
      <c r="AW120" s="94">
        <f t="shared" si="34"/>
        <v>0</v>
      </c>
      <c r="AX120" s="94">
        <f t="shared" si="34"/>
        <v>0</v>
      </c>
      <c r="AY120" s="94">
        <f t="shared" si="34"/>
        <v>0</v>
      </c>
      <c r="AZ120" s="94">
        <f t="shared" si="34"/>
        <v>0</v>
      </c>
      <c r="BA120" s="94">
        <f t="shared" si="34"/>
        <v>0</v>
      </c>
      <c r="BB120" s="94">
        <f t="shared" si="34"/>
        <v>0</v>
      </c>
      <c r="BC120" s="94">
        <f t="shared" si="34"/>
        <v>0</v>
      </c>
      <c r="BD120" s="94">
        <f t="shared" si="34"/>
        <v>0</v>
      </c>
      <c r="BE120" s="94">
        <f t="shared" si="34"/>
        <v>0</v>
      </c>
      <c r="BF120" s="94">
        <f t="shared" si="34"/>
        <v>0</v>
      </c>
      <c r="BG120" s="94">
        <f t="shared" si="34"/>
        <v>0</v>
      </c>
      <c r="BH120" s="94">
        <f t="shared" si="34"/>
        <v>0</v>
      </c>
      <c r="BI120" s="94">
        <f t="shared" si="34"/>
        <v>0</v>
      </c>
      <c r="BJ120" s="94">
        <f t="shared" si="34"/>
        <v>0</v>
      </c>
      <c r="BK120" s="94">
        <f t="shared" si="34"/>
        <v>0</v>
      </c>
      <c r="BL120" s="94">
        <f t="shared" si="34"/>
        <v>0</v>
      </c>
      <c r="BM120" s="94">
        <f t="shared" si="34"/>
        <v>0</v>
      </c>
      <c r="BN120" s="94">
        <f t="shared" si="34"/>
        <v>0</v>
      </c>
      <c r="BO120" s="94">
        <f t="shared" si="34"/>
        <v>0</v>
      </c>
      <c r="BP120" s="94">
        <f t="shared" si="34"/>
        <v>0</v>
      </c>
      <c r="BQ120" s="94">
        <f t="shared" si="34"/>
        <v>0</v>
      </c>
      <c r="BR120" s="94">
        <f t="shared" ref="BR120:CT120" si="35">BR97+BR98+BR99+BR100+BR101</f>
        <v>0</v>
      </c>
      <c r="BS120" s="94">
        <f t="shared" si="35"/>
        <v>0</v>
      </c>
      <c r="BT120" s="94">
        <f t="shared" si="35"/>
        <v>0</v>
      </c>
      <c r="BU120" s="94">
        <f t="shared" si="35"/>
        <v>0</v>
      </c>
      <c r="BV120" s="94">
        <f t="shared" si="35"/>
        <v>0</v>
      </c>
      <c r="BW120" s="94">
        <f t="shared" si="35"/>
        <v>0</v>
      </c>
      <c r="BX120" s="94">
        <f t="shared" si="35"/>
        <v>0</v>
      </c>
      <c r="BY120" s="94">
        <f t="shared" si="35"/>
        <v>0</v>
      </c>
      <c r="BZ120" s="94">
        <f t="shared" si="35"/>
        <v>0</v>
      </c>
      <c r="CA120" s="94">
        <f t="shared" si="35"/>
        <v>0</v>
      </c>
      <c r="CB120" s="94">
        <f t="shared" si="35"/>
        <v>0</v>
      </c>
      <c r="CC120" s="94">
        <f t="shared" si="35"/>
        <v>0</v>
      </c>
      <c r="CD120" s="94">
        <f t="shared" si="35"/>
        <v>0</v>
      </c>
      <c r="CE120" s="94">
        <f t="shared" si="35"/>
        <v>0</v>
      </c>
      <c r="CF120" s="94">
        <f t="shared" si="35"/>
        <v>0</v>
      </c>
      <c r="CG120" s="94">
        <f t="shared" si="35"/>
        <v>0</v>
      </c>
      <c r="CH120" s="94">
        <f t="shared" si="35"/>
        <v>0</v>
      </c>
      <c r="CI120" s="94">
        <f t="shared" si="35"/>
        <v>0</v>
      </c>
      <c r="CJ120" s="94">
        <f t="shared" si="35"/>
        <v>0</v>
      </c>
      <c r="CK120" s="94">
        <f t="shared" si="35"/>
        <v>0</v>
      </c>
      <c r="CL120" s="94">
        <f t="shared" si="35"/>
        <v>0</v>
      </c>
      <c r="CM120" s="94">
        <f t="shared" si="35"/>
        <v>0</v>
      </c>
      <c r="CN120" s="94">
        <f t="shared" si="35"/>
        <v>0</v>
      </c>
      <c r="CO120" s="94">
        <f t="shared" si="35"/>
        <v>0</v>
      </c>
      <c r="CP120" s="94">
        <f t="shared" si="35"/>
        <v>0</v>
      </c>
      <c r="CQ120" s="94">
        <f t="shared" si="35"/>
        <v>0</v>
      </c>
      <c r="CR120" s="94">
        <f t="shared" si="35"/>
        <v>0</v>
      </c>
      <c r="CS120" s="94">
        <f t="shared" si="35"/>
        <v>0</v>
      </c>
      <c r="CT120" s="94">
        <f t="shared" si="35"/>
        <v>0</v>
      </c>
    </row>
    <row r="121" spans="1:98" ht="12.75" customHeight="1" x14ac:dyDescent="0.2">
      <c r="A121" s="99">
        <v>52</v>
      </c>
      <c r="B121" s="136" t="s">
        <v>94</v>
      </c>
      <c r="C121" s="137"/>
      <c r="D121" s="138"/>
      <c r="E121" s="94">
        <f>E85+E89+E90+E91+E102+E103+E104+E105+E106+E111</f>
        <v>0</v>
      </c>
      <c r="F121" s="94">
        <f t="shared" ref="F121:BQ121" si="36">F85+F89+F90+F91+F102+F103+F104+F105+F106+F111</f>
        <v>0</v>
      </c>
      <c r="G121" s="94">
        <f t="shared" si="36"/>
        <v>0</v>
      </c>
      <c r="H121" s="94">
        <f t="shared" si="36"/>
        <v>0</v>
      </c>
      <c r="I121" s="94">
        <f t="shared" si="36"/>
        <v>0</v>
      </c>
      <c r="J121" s="94">
        <f t="shared" si="36"/>
        <v>0</v>
      </c>
      <c r="K121" s="94">
        <f t="shared" si="36"/>
        <v>0</v>
      </c>
      <c r="L121" s="94">
        <f t="shared" si="36"/>
        <v>0</v>
      </c>
      <c r="M121" s="94">
        <f t="shared" si="36"/>
        <v>0</v>
      </c>
      <c r="N121" s="94">
        <f t="shared" si="36"/>
        <v>0</v>
      </c>
      <c r="O121" s="94">
        <f t="shared" si="36"/>
        <v>0</v>
      </c>
      <c r="P121" s="94">
        <f t="shared" si="36"/>
        <v>0</v>
      </c>
      <c r="Q121" s="94">
        <f t="shared" si="36"/>
        <v>0</v>
      </c>
      <c r="R121" s="94">
        <f t="shared" si="36"/>
        <v>0</v>
      </c>
      <c r="S121" s="94">
        <f t="shared" si="36"/>
        <v>0</v>
      </c>
      <c r="T121" s="94">
        <f t="shared" si="36"/>
        <v>0</v>
      </c>
      <c r="U121" s="94">
        <f t="shared" si="36"/>
        <v>0</v>
      </c>
      <c r="V121" s="94">
        <f t="shared" si="36"/>
        <v>0</v>
      </c>
      <c r="W121" s="94">
        <f t="shared" si="36"/>
        <v>0</v>
      </c>
      <c r="X121" s="94">
        <f t="shared" si="36"/>
        <v>0</v>
      </c>
      <c r="Y121" s="94">
        <f t="shared" si="36"/>
        <v>0</v>
      </c>
      <c r="Z121" s="94">
        <f t="shared" si="36"/>
        <v>0</v>
      </c>
      <c r="AA121" s="94">
        <f t="shared" si="36"/>
        <v>0</v>
      </c>
      <c r="AB121" s="94">
        <f t="shared" si="36"/>
        <v>0</v>
      </c>
      <c r="AC121" s="94">
        <f t="shared" si="36"/>
        <v>0</v>
      </c>
      <c r="AD121" s="94">
        <f t="shared" si="36"/>
        <v>0</v>
      </c>
      <c r="AE121" s="94">
        <f t="shared" si="36"/>
        <v>0</v>
      </c>
      <c r="AF121" s="94">
        <f t="shared" si="36"/>
        <v>0</v>
      </c>
      <c r="AG121" s="94">
        <f t="shared" si="36"/>
        <v>0</v>
      </c>
      <c r="AH121" s="94">
        <f t="shared" si="36"/>
        <v>0</v>
      </c>
      <c r="AI121" s="94">
        <f t="shared" si="36"/>
        <v>0</v>
      </c>
      <c r="AJ121" s="94">
        <f t="shared" si="36"/>
        <v>0</v>
      </c>
      <c r="AK121" s="94">
        <f t="shared" si="36"/>
        <v>0</v>
      </c>
      <c r="AL121" s="94">
        <f t="shared" si="36"/>
        <v>0</v>
      </c>
      <c r="AM121" s="94">
        <f t="shared" si="36"/>
        <v>0</v>
      </c>
      <c r="AN121" s="94">
        <f t="shared" si="36"/>
        <v>0</v>
      </c>
      <c r="AO121" s="94">
        <f t="shared" si="36"/>
        <v>0</v>
      </c>
      <c r="AP121" s="94">
        <f t="shared" si="36"/>
        <v>0</v>
      </c>
      <c r="AQ121" s="94">
        <f t="shared" si="36"/>
        <v>0</v>
      </c>
      <c r="AR121" s="94">
        <f t="shared" si="36"/>
        <v>0</v>
      </c>
      <c r="AS121" s="94">
        <f t="shared" si="36"/>
        <v>0</v>
      </c>
      <c r="AT121" s="94">
        <f t="shared" si="36"/>
        <v>0</v>
      </c>
      <c r="AU121" s="94">
        <f t="shared" si="36"/>
        <v>0</v>
      </c>
      <c r="AV121" s="94">
        <f t="shared" si="36"/>
        <v>0</v>
      </c>
      <c r="AW121" s="94">
        <f t="shared" si="36"/>
        <v>0</v>
      </c>
      <c r="AX121" s="94">
        <f t="shared" si="36"/>
        <v>0</v>
      </c>
      <c r="AY121" s="94">
        <f t="shared" si="36"/>
        <v>0</v>
      </c>
      <c r="AZ121" s="94">
        <f t="shared" si="36"/>
        <v>0</v>
      </c>
      <c r="BA121" s="94">
        <f t="shared" si="36"/>
        <v>0</v>
      </c>
      <c r="BB121" s="94">
        <f t="shared" si="36"/>
        <v>0</v>
      </c>
      <c r="BC121" s="94">
        <f t="shared" si="36"/>
        <v>0</v>
      </c>
      <c r="BD121" s="94">
        <f t="shared" si="36"/>
        <v>0</v>
      </c>
      <c r="BE121" s="94">
        <f t="shared" si="36"/>
        <v>0</v>
      </c>
      <c r="BF121" s="94">
        <f t="shared" si="36"/>
        <v>0</v>
      </c>
      <c r="BG121" s="94">
        <f t="shared" si="36"/>
        <v>0</v>
      </c>
      <c r="BH121" s="94">
        <f t="shared" si="36"/>
        <v>0</v>
      </c>
      <c r="BI121" s="94">
        <f t="shared" si="36"/>
        <v>0</v>
      </c>
      <c r="BJ121" s="94">
        <f t="shared" si="36"/>
        <v>0</v>
      </c>
      <c r="BK121" s="94">
        <f t="shared" si="36"/>
        <v>0</v>
      </c>
      <c r="BL121" s="94">
        <f t="shared" si="36"/>
        <v>0</v>
      </c>
      <c r="BM121" s="94">
        <f t="shared" si="36"/>
        <v>0</v>
      </c>
      <c r="BN121" s="94">
        <f t="shared" si="36"/>
        <v>0</v>
      </c>
      <c r="BO121" s="94">
        <f t="shared" si="36"/>
        <v>0</v>
      </c>
      <c r="BP121" s="94">
        <f t="shared" si="36"/>
        <v>0</v>
      </c>
      <c r="BQ121" s="94">
        <f t="shared" si="36"/>
        <v>0</v>
      </c>
      <c r="BR121" s="94">
        <f t="shared" ref="BR121:CT121" si="37">BR85+BR89+BR90+BR91+BR102+BR103+BR104+BR105+BR106+BR111</f>
        <v>0</v>
      </c>
      <c r="BS121" s="94">
        <f t="shared" si="37"/>
        <v>0</v>
      </c>
      <c r="BT121" s="94">
        <f t="shared" si="37"/>
        <v>0</v>
      </c>
      <c r="BU121" s="94">
        <f t="shared" si="37"/>
        <v>0</v>
      </c>
      <c r="BV121" s="94">
        <f t="shared" si="37"/>
        <v>0</v>
      </c>
      <c r="BW121" s="94">
        <f t="shared" si="37"/>
        <v>0</v>
      </c>
      <c r="BX121" s="94">
        <f t="shared" si="37"/>
        <v>0</v>
      </c>
      <c r="BY121" s="94">
        <f t="shared" si="37"/>
        <v>0</v>
      </c>
      <c r="BZ121" s="94">
        <f t="shared" si="37"/>
        <v>0</v>
      </c>
      <c r="CA121" s="94">
        <f t="shared" si="37"/>
        <v>0</v>
      </c>
      <c r="CB121" s="94">
        <f t="shared" si="37"/>
        <v>0</v>
      </c>
      <c r="CC121" s="94">
        <f t="shared" si="37"/>
        <v>0</v>
      </c>
      <c r="CD121" s="94">
        <f t="shared" si="37"/>
        <v>0</v>
      </c>
      <c r="CE121" s="94">
        <f t="shared" si="37"/>
        <v>0</v>
      </c>
      <c r="CF121" s="94">
        <f t="shared" si="37"/>
        <v>0</v>
      </c>
      <c r="CG121" s="94">
        <f t="shared" si="37"/>
        <v>0</v>
      </c>
      <c r="CH121" s="94">
        <f t="shared" si="37"/>
        <v>0</v>
      </c>
      <c r="CI121" s="94">
        <f t="shared" si="37"/>
        <v>0</v>
      </c>
      <c r="CJ121" s="94">
        <f t="shared" si="37"/>
        <v>0</v>
      </c>
      <c r="CK121" s="94">
        <f t="shared" si="37"/>
        <v>0</v>
      </c>
      <c r="CL121" s="94">
        <f t="shared" si="37"/>
        <v>0</v>
      </c>
      <c r="CM121" s="94">
        <f t="shared" si="37"/>
        <v>0</v>
      </c>
      <c r="CN121" s="94">
        <f t="shared" si="37"/>
        <v>0</v>
      </c>
      <c r="CO121" s="94">
        <f t="shared" si="37"/>
        <v>0</v>
      </c>
      <c r="CP121" s="94">
        <f t="shared" si="37"/>
        <v>0</v>
      </c>
      <c r="CQ121" s="94">
        <f t="shared" si="37"/>
        <v>0</v>
      </c>
      <c r="CR121" s="94">
        <f t="shared" si="37"/>
        <v>0</v>
      </c>
      <c r="CS121" s="94">
        <f t="shared" si="37"/>
        <v>0</v>
      </c>
      <c r="CT121" s="94">
        <f t="shared" si="37"/>
        <v>0</v>
      </c>
    </row>
    <row r="122" spans="1:98" ht="12.75" customHeight="1" x14ac:dyDescent="0.2">
      <c r="A122" s="99">
        <v>53</v>
      </c>
      <c r="B122" s="136" t="s">
        <v>131</v>
      </c>
      <c r="C122" s="137"/>
      <c r="D122" s="138"/>
      <c r="E122" s="94">
        <f>E107+E108+E109</f>
        <v>0</v>
      </c>
      <c r="F122" s="94">
        <f t="shared" ref="F122:BQ122" si="38">F107+F108+F109</f>
        <v>0</v>
      </c>
      <c r="G122" s="94">
        <f t="shared" si="38"/>
        <v>0</v>
      </c>
      <c r="H122" s="94">
        <f t="shared" si="38"/>
        <v>0</v>
      </c>
      <c r="I122" s="94">
        <f t="shared" si="38"/>
        <v>0</v>
      </c>
      <c r="J122" s="94">
        <f t="shared" si="38"/>
        <v>0</v>
      </c>
      <c r="K122" s="94">
        <f t="shared" si="38"/>
        <v>0</v>
      </c>
      <c r="L122" s="94">
        <f t="shared" si="38"/>
        <v>0</v>
      </c>
      <c r="M122" s="94">
        <f t="shared" si="38"/>
        <v>0</v>
      </c>
      <c r="N122" s="94">
        <f t="shared" si="38"/>
        <v>0</v>
      </c>
      <c r="O122" s="94">
        <f t="shared" si="38"/>
        <v>0</v>
      </c>
      <c r="P122" s="94">
        <f t="shared" si="38"/>
        <v>0</v>
      </c>
      <c r="Q122" s="94">
        <f t="shared" si="38"/>
        <v>0</v>
      </c>
      <c r="R122" s="94">
        <f t="shared" si="38"/>
        <v>0</v>
      </c>
      <c r="S122" s="94">
        <f t="shared" si="38"/>
        <v>0</v>
      </c>
      <c r="T122" s="94">
        <f t="shared" si="38"/>
        <v>0</v>
      </c>
      <c r="U122" s="94">
        <f t="shared" si="38"/>
        <v>0</v>
      </c>
      <c r="V122" s="94">
        <f t="shared" si="38"/>
        <v>0</v>
      </c>
      <c r="W122" s="94">
        <f t="shared" si="38"/>
        <v>0</v>
      </c>
      <c r="X122" s="94">
        <f t="shared" si="38"/>
        <v>0</v>
      </c>
      <c r="Y122" s="94">
        <f t="shared" si="38"/>
        <v>0</v>
      </c>
      <c r="Z122" s="94">
        <f t="shared" si="38"/>
        <v>0</v>
      </c>
      <c r="AA122" s="94">
        <f t="shared" si="38"/>
        <v>0</v>
      </c>
      <c r="AB122" s="94">
        <f t="shared" si="38"/>
        <v>0</v>
      </c>
      <c r="AC122" s="94">
        <f t="shared" si="38"/>
        <v>0</v>
      </c>
      <c r="AD122" s="94">
        <f t="shared" si="38"/>
        <v>0</v>
      </c>
      <c r="AE122" s="94">
        <f t="shared" si="38"/>
        <v>0</v>
      </c>
      <c r="AF122" s="94">
        <f t="shared" si="38"/>
        <v>0</v>
      </c>
      <c r="AG122" s="94">
        <f t="shared" si="38"/>
        <v>0</v>
      </c>
      <c r="AH122" s="94">
        <f t="shared" si="38"/>
        <v>0</v>
      </c>
      <c r="AI122" s="94">
        <f t="shared" si="38"/>
        <v>0</v>
      </c>
      <c r="AJ122" s="94">
        <f t="shared" si="38"/>
        <v>0</v>
      </c>
      <c r="AK122" s="94">
        <f t="shared" si="38"/>
        <v>0</v>
      </c>
      <c r="AL122" s="94">
        <f t="shared" si="38"/>
        <v>0</v>
      </c>
      <c r="AM122" s="94">
        <f t="shared" si="38"/>
        <v>0</v>
      </c>
      <c r="AN122" s="94">
        <f t="shared" si="38"/>
        <v>0</v>
      </c>
      <c r="AO122" s="94">
        <f t="shared" si="38"/>
        <v>0</v>
      </c>
      <c r="AP122" s="94">
        <f t="shared" si="38"/>
        <v>0</v>
      </c>
      <c r="AQ122" s="94">
        <f t="shared" si="38"/>
        <v>0</v>
      </c>
      <c r="AR122" s="94">
        <f t="shared" si="38"/>
        <v>0</v>
      </c>
      <c r="AS122" s="94">
        <f t="shared" si="38"/>
        <v>0</v>
      </c>
      <c r="AT122" s="94">
        <f t="shared" si="38"/>
        <v>0</v>
      </c>
      <c r="AU122" s="94">
        <f t="shared" si="38"/>
        <v>0</v>
      </c>
      <c r="AV122" s="94">
        <f t="shared" si="38"/>
        <v>0</v>
      </c>
      <c r="AW122" s="94">
        <f t="shared" si="38"/>
        <v>0</v>
      </c>
      <c r="AX122" s="94">
        <f t="shared" si="38"/>
        <v>0</v>
      </c>
      <c r="AY122" s="94">
        <f t="shared" si="38"/>
        <v>0</v>
      </c>
      <c r="AZ122" s="94">
        <f t="shared" si="38"/>
        <v>0</v>
      </c>
      <c r="BA122" s="94">
        <f t="shared" si="38"/>
        <v>0</v>
      </c>
      <c r="BB122" s="94">
        <f t="shared" si="38"/>
        <v>0</v>
      </c>
      <c r="BC122" s="94">
        <f t="shared" si="38"/>
        <v>0</v>
      </c>
      <c r="BD122" s="94">
        <f t="shared" si="38"/>
        <v>0</v>
      </c>
      <c r="BE122" s="94">
        <f t="shared" si="38"/>
        <v>0</v>
      </c>
      <c r="BF122" s="94">
        <f t="shared" si="38"/>
        <v>0</v>
      </c>
      <c r="BG122" s="94">
        <f t="shared" si="38"/>
        <v>0</v>
      </c>
      <c r="BH122" s="94">
        <f t="shared" si="38"/>
        <v>0</v>
      </c>
      <c r="BI122" s="94">
        <f t="shared" si="38"/>
        <v>0</v>
      </c>
      <c r="BJ122" s="94">
        <f t="shared" si="38"/>
        <v>0</v>
      </c>
      <c r="BK122" s="94">
        <f t="shared" si="38"/>
        <v>0</v>
      </c>
      <c r="BL122" s="94">
        <f t="shared" si="38"/>
        <v>0</v>
      </c>
      <c r="BM122" s="94">
        <f t="shared" si="38"/>
        <v>0</v>
      </c>
      <c r="BN122" s="94">
        <f t="shared" si="38"/>
        <v>0</v>
      </c>
      <c r="BO122" s="94">
        <f t="shared" si="38"/>
        <v>0</v>
      </c>
      <c r="BP122" s="94">
        <f t="shared" si="38"/>
        <v>0</v>
      </c>
      <c r="BQ122" s="94">
        <f t="shared" si="38"/>
        <v>0</v>
      </c>
      <c r="BR122" s="94">
        <f t="shared" ref="BR122:CT122" si="39">BR107+BR108+BR109</f>
        <v>0</v>
      </c>
      <c r="BS122" s="94">
        <f t="shared" si="39"/>
        <v>0</v>
      </c>
      <c r="BT122" s="94">
        <f t="shared" si="39"/>
        <v>0</v>
      </c>
      <c r="BU122" s="94">
        <f t="shared" si="39"/>
        <v>0</v>
      </c>
      <c r="BV122" s="94">
        <f t="shared" si="39"/>
        <v>0</v>
      </c>
      <c r="BW122" s="94">
        <f t="shared" si="39"/>
        <v>0</v>
      </c>
      <c r="BX122" s="94">
        <f t="shared" si="39"/>
        <v>0</v>
      </c>
      <c r="BY122" s="94">
        <f t="shared" si="39"/>
        <v>0</v>
      </c>
      <c r="BZ122" s="94">
        <f t="shared" si="39"/>
        <v>0</v>
      </c>
      <c r="CA122" s="94">
        <f t="shared" si="39"/>
        <v>0</v>
      </c>
      <c r="CB122" s="94">
        <f t="shared" si="39"/>
        <v>0</v>
      </c>
      <c r="CC122" s="94">
        <f t="shared" si="39"/>
        <v>0</v>
      </c>
      <c r="CD122" s="94">
        <f t="shared" si="39"/>
        <v>0</v>
      </c>
      <c r="CE122" s="94">
        <f t="shared" si="39"/>
        <v>0</v>
      </c>
      <c r="CF122" s="94">
        <f t="shared" si="39"/>
        <v>0</v>
      </c>
      <c r="CG122" s="94">
        <f t="shared" si="39"/>
        <v>0</v>
      </c>
      <c r="CH122" s="94">
        <f t="shared" si="39"/>
        <v>0</v>
      </c>
      <c r="CI122" s="94">
        <f t="shared" si="39"/>
        <v>0</v>
      </c>
      <c r="CJ122" s="94">
        <f t="shared" si="39"/>
        <v>0</v>
      </c>
      <c r="CK122" s="94">
        <f t="shared" si="39"/>
        <v>0</v>
      </c>
      <c r="CL122" s="94">
        <f t="shared" si="39"/>
        <v>0</v>
      </c>
      <c r="CM122" s="94">
        <f t="shared" si="39"/>
        <v>0</v>
      </c>
      <c r="CN122" s="94">
        <f t="shared" si="39"/>
        <v>0</v>
      </c>
      <c r="CO122" s="94">
        <f t="shared" si="39"/>
        <v>0</v>
      </c>
      <c r="CP122" s="94">
        <f t="shared" si="39"/>
        <v>0</v>
      </c>
      <c r="CQ122" s="94">
        <f t="shared" si="39"/>
        <v>0</v>
      </c>
      <c r="CR122" s="94">
        <f t="shared" si="39"/>
        <v>0</v>
      </c>
      <c r="CS122" s="94">
        <f t="shared" si="39"/>
        <v>0</v>
      </c>
      <c r="CT122" s="94">
        <f t="shared" si="39"/>
        <v>0</v>
      </c>
    </row>
    <row r="123" spans="1:98" ht="12.75" customHeight="1" x14ac:dyDescent="0.2">
      <c r="A123" s="99">
        <v>54</v>
      </c>
      <c r="B123" s="136" t="s">
        <v>102</v>
      </c>
      <c r="C123" s="137"/>
      <c r="D123" s="138"/>
      <c r="E123" s="94">
        <f>E110+E113</f>
        <v>0</v>
      </c>
      <c r="F123" s="94">
        <f t="shared" ref="F123:BQ123" si="40">F110+F113</f>
        <v>0</v>
      </c>
      <c r="G123" s="94">
        <f t="shared" si="40"/>
        <v>0</v>
      </c>
      <c r="H123" s="94">
        <f t="shared" si="40"/>
        <v>0</v>
      </c>
      <c r="I123" s="94">
        <f t="shared" si="40"/>
        <v>0</v>
      </c>
      <c r="J123" s="94">
        <f t="shared" si="40"/>
        <v>0</v>
      </c>
      <c r="K123" s="94">
        <f t="shared" si="40"/>
        <v>0</v>
      </c>
      <c r="L123" s="94">
        <f t="shared" si="40"/>
        <v>0</v>
      </c>
      <c r="M123" s="94">
        <f t="shared" si="40"/>
        <v>0</v>
      </c>
      <c r="N123" s="94">
        <f t="shared" si="40"/>
        <v>0</v>
      </c>
      <c r="O123" s="94">
        <f t="shared" si="40"/>
        <v>0</v>
      </c>
      <c r="P123" s="94">
        <f t="shared" si="40"/>
        <v>0</v>
      </c>
      <c r="Q123" s="94">
        <f t="shared" si="40"/>
        <v>0</v>
      </c>
      <c r="R123" s="94">
        <f t="shared" si="40"/>
        <v>0</v>
      </c>
      <c r="S123" s="94">
        <f t="shared" si="40"/>
        <v>0</v>
      </c>
      <c r="T123" s="94">
        <f t="shared" si="40"/>
        <v>0</v>
      </c>
      <c r="U123" s="94">
        <f t="shared" si="40"/>
        <v>0</v>
      </c>
      <c r="V123" s="94">
        <f t="shared" si="40"/>
        <v>0</v>
      </c>
      <c r="W123" s="94">
        <f t="shared" si="40"/>
        <v>0</v>
      </c>
      <c r="X123" s="94">
        <f t="shared" si="40"/>
        <v>0</v>
      </c>
      <c r="Y123" s="94">
        <f t="shared" si="40"/>
        <v>0</v>
      </c>
      <c r="Z123" s="94">
        <f t="shared" si="40"/>
        <v>0</v>
      </c>
      <c r="AA123" s="94">
        <f t="shared" si="40"/>
        <v>0</v>
      </c>
      <c r="AB123" s="94">
        <f t="shared" si="40"/>
        <v>0</v>
      </c>
      <c r="AC123" s="94">
        <f t="shared" si="40"/>
        <v>0</v>
      </c>
      <c r="AD123" s="94">
        <f t="shared" si="40"/>
        <v>0</v>
      </c>
      <c r="AE123" s="94">
        <f t="shared" si="40"/>
        <v>0</v>
      </c>
      <c r="AF123" s="94">
        <f t="shared" si="40"/>
        <v>0</v>
      </c>
      <c r="AG123" s="94">
        <f t="shared" si="40"/>
        <v>0</v>
      </c>
      <c r="AH123" s="94">
        <f t="shared" si="40"/>
        <v>0</v>
      </c>
      <c r="AI123" s="94">
        <f t="shared" si="40"/>
        <v>0</v>
      </c>
      <c r="AJ123" s="94">
        <f t="shared" si="40"/>
        <v>0</v>
      </c>
      <c r="AK123" s="94">
        <f t="shared" si="40"/>
        <v>0</v>
      </c>
      <c r="AL123" s="94">
        <f t="shared" si="40"/>
        <v>0</v>
      </c>
      <c r="AM123" s="94">
        <f t="shared" si="40"/>
        <v>0</v>
      </c>
      <c r="AN123" s="94">
        <f t="shared" si="40"/>
        <v>0</v>
      </c>
      <c r="AO123" s="94">
        <f t="shared" si="40"/>
        <v>0</v>
      </c>
      <c r="AP123" s="94">
        <f t="shared" si="40"/>
        <v>0</v>
      </c>
      <c r="AQ123" s="94">
        <f t="shared" si="40"/>
        <v>0</v>
      </c>
      <c r="AR123" s="94">
        <f t="shared" si="40"/>
        <v>0</v>
      </c>
      <c r="AS123" s="94">
        <f t="shared" si="40"/>
        <v>0</v>
      </c>
      <c r="AT123" s="94">
        <f t="shared" si="40"/>
        <v>0</v>
      </c>
      <c r="AU123" s="94">
        <f t="shared" si="40"/>
        <v>0</v>
      </c>
      <c r="AV123" s="94">
        <f t="shared" si="40"/>
        <v>0</v>
      </c>
      <c r="AW123" s="94">
        <f t="shared" si="40"/>
        <v>0</v>
      </c>
      <c r="AX123" s="94">
        <f t="shared" si="40"/>
        <v>0</v>
      </c>
      <c r="AY123" s="94">
        <f t="shared" si="40"/>
        <v>0</v>
      </c>
      <c r="AZ123" s="94">
        <f t="shared" si="40"/>
        <v>0</v>
      </c>
      <c r="BA123" s="94">
        <f t="shared" si="40"/>
        <v>0</v>
      </c>
      <c r="BB123" s="94">
        <f t="shared" si="40"/>
        <v>0</v>
      </c>
      <c r="BC123" s="94">
        <f t="shared" si="40"/>
        <v>0</v>
      </c>
      <c r="BD123" s="94">
        <f t="shared" si="40"/>
        <v>0</v>
      </c>
      <c r="BE123" s="94">
        <f t="shared" si="40"/>
        <v>0</v>
      </c>
      <c r="BF123" s="94">
        <f t="shared" si="40"/>
        <v>0</v>
      </c>
      <c r="BG123" s="94">
        <f t="shared" si="40"/>
        <v>0</v>
      </c>
      <c r="BH123" s="94">
        <f t="shared" si="40"/>
        <v>0</v>
      </c>
      <c r="BI123" s="94">
        <f t="shared" si="40"/>
        <v>0</v>
      </c>
      <c r="BJ123" s="94">
        <f t="shared" si="40"/>
        <v>0</v>
      </c>
      <c r="BK123" s="94">
        <f t="shared" si="40"/>
        <v>0</v>
      </c>
      <c r="BL123" s="94">
        <f t="shared" si="40"/>
        <v>0</v>
      </c>
      <c r="BM123" s="94">
        <f t="shared" si="40"/>
        <v>0</v>
      </c>
      <c r="BN123" s="94">
        <f t="shared" si="40"/>
        <v>0</v>
      </c>
      <c r="BO123" s="94">
        <f t="shared" si="40"/>
        <v>0</v>
      </c>
      <c r="BP123" s="94">
        <f t="shared" si="40"/>
        <v>0</v>
      </c>
      <c r="BQ123" s="94">
        <f t="shared" si="40"/>
        <v>0</v>
      </c>
      <c r="BR123" s="94">
        <f t="shared" ref="BR123:CT123" si="41">BR110+BR113</f>
        <v>0</v>
      </c>
      <c r="BS123" s="94">
        <f t="shared" si="41"/>
        <v>0</v>
      </c>
      <c r="BT123" s="94">
        <f t="shared" si="41"/>
        <v>0</v>
      </c>
      <c r="BU123" s="94">
        <f t="shared" si="41"/>
        <v>0</v>
      </c>
      <c r="BV123" s="94">
        <f t="shared" si="41"/>
        <v>0</v>
      </c>
      <c r="BW123" s="94">
        <f t="shared" si="41"/>
        <v>0</v>
      </c>
      <c r="BX123" s="94">
        <f t="shared" si="41"/>
        <v>0</v>
      </c>
      <c r="BY123" s="94">
        <f t="shared" si="41"/>
        <v>0</v>
      </c>
      <c r="BZ123" s="94">
        <f t="shared" si="41"/>
        <v>0</v>
      </c>
      <c r="CA123" s="94">
        <f t="shared" si="41"/>
        <v>0</v>
      </c>
      <c r="CB123" s="94">
        <f t="shared" si="41"/>
        <v>0</v>
      </c>
      <c r="CC123" s="94">
        <f t="shared" si="41"/>
        <v>0</v>
      </c>
      <c r="CD123" s="94">
        <f t="shared" si="41"/>
        <v>0</v>
      </c>
      <c r="CE123" s="94">
        <f t="shared" si="41"/>
        <v>0</v>
      </c>
      <c r="CF123" s="94">
        <f t="shared" si="41"/>
        <v>0</v>
      </c>
      <c r="CG123" s="94">
        <f t="shared" si="41"/>
        <v>0</v>
      </c>
      <c r="CH123" s="94">
        <f t="shared" si="41"/>
        <v>0</v>
      </c>
      <c r="CI123" s="94">
        <f t="shared" si="41"/>
        <v>0</v>
      </c>
      <c r="CJ123" s="94">
        <f t="shared" si="41"/>
        <v>0</v>
      </c>
      <c r="CK123" s="94">
        <f t="shared" si="41"/>
        <v>0</v>
      </c>
      <c r="CL123" s="94">
        <f t="shared" si="41"/>
        <v>0</v>
      </c>
      <c r="CM123" s="94">
        <f t="shared" si="41"/>
        <v>0</v>
      </c>
      <c r="CN123" s="94">
        <f t="shared" si="41"/>
        <v>0</v>
      </c>
      <c r="CO123" s="94">
        <f t="shared" si="41"/>
        <v>0</v>
      </c>
      <c r="CP123" s="94">
        <f t="shared" si="41"/>
        <v>0</v>
      </c>
      <c r="CQ123" s="94">
        <f t="shared" si="41"/>
        <v>0</v>
      </c>
      <c r="CR123" s="94">
        <f t="shared" si="41"/>
        <v>0</v>
      </c>
      <c r="CS123" s="94">
        <f t="shared" si="41"/>
        <v>0</v>
      </c>
      <c r="CT123" s="94">
        <f t="shared" si="41"/>
        <v>0</v>
      </c>
    </row>
    <row r="124" spans="1:98" ht="12.75" customHeight="1" x14ac:dyDescent="0.2">
      <c r="A124" s="99">
        <v>55</v>
      </c>
      <c r="B124" s="136" t="s">
        <v>88</v>
      </c>
      <c r="C124" s="137"/>
      <c r="D124" s="138"/>
      <c r="E124" s="94">
        <f>E96</f>
        <v>0</v>
      </c>
      <c r="F124" s="94">
        <f t="shared" ref="F124:BQ124" si="42">F96</f>
        <v>0</v>
      </c>
      <c r="G124" s="94">
        <f t="shared" si="42"/>
        <v>0</v>
      </c>
      <c r="H124" s="94">
        <f t="shared" si="42"/>
        <v>0</v>
      </c>
      <c r="I124" s="94">
        <f t="shared" si="42"/>
        <v>0</v>
      </c>
      <c r="J124" s="94">
        <f t="shared" si="42"/>
        <v>0</v>
      </c>
      <c r="K124" s="94">
        <f t="shared" si="42"/>
        <v>0</v>
      </c>
      <c r="L124" s="94">
        <f t="shared" si="42"/>
        <v>0</v>
      </c>
      <c r="M124" s="94">
        <f t="shared" si="42"/>
        <v>0</v>
      </c>
      <c r="N124" s="94">
        <f t="shared" si="42"/>
        <v>0</v>
      </c>
      <c r="O124" s="94">
        <f t="shared" si="42"/>
        <v>0</v>
      </c>
      <c r="P124" s="94">
        <f t="shared" si="42"/>
        <v>0</v>
      </c>
      <c r="Q124" s="94">
        <f t="shared" si="42"/>
        <v>0</v>
      </c>
      <c r="R124" s="94">
        <f t="shared" si="42"/>
        <v>0</v>
      </c>
      <c r="S124" s="94">
        <f t="shared" si="42"/>
        <v>0</v>
      </c>
      <c r="T124" s="94">
        <f t="shared" si="42"/>
        <v>0</v>
      </c>
      <c r="U124" s="94">
        <f t="shared" si="42"/>
        <v>0</v>
      </c>
      <c r="V124" s="94">
        <f t="shared" si="42"/>
        <v>0</v>
      </c>
      <c r="W124" s="94">
        <f t="shared" si="42"/>
        <v>0</v>
      </c>
      <c r="X124" s="94">
        <f t="shared" si="42"/>
        <v>0</v>
      </c>
      <c r="Y124" s="94">
        <f t="shared" si="42"/>
        <v>0</v>
      </c>
      <c r="Z124" s="94">
        <f t="shared" si="42"/>
        <v>0</v>
      </c>
      <c r="AA124" s="94">
        <f t="shared" si="42"/>
        <v>0</v>
      </c>
      <c r="AB124" s="94">
        <f t="shared" si="42"/>
        <v>0</v>
      </c>
      <c r="AC124" s="94">
        <f t="shared" si="42"/>
        <v>0</v>
      </c>
      <c r="AD124" s="94">
        <f t="shared" si="42"/>
        <v>0</v>
      </c>
      <c r="AE124" s="94">
        <f t="shared" si="42"/>
        <v>0</v>
      </c>
      <c r="AF124" s="94">
        <f t="shared" si="42"/>
        <v>0</v>
      </c>
      <c r="AG124" s="94">
        <f t="shared" si="42"/>
        <v>0</v>
      </c>
      <c r="AH124" s="94">
        <f t="shared" si="42"/>
        <v>0</v>
      </c>
      <c r="AI124" s="94">
        <f t="shared" si="42"/>
        <v>0</v>
      </c>
      <c r="AJ124" s="94">
        <f t="shared" si="42"/>
        <v>0</v>
      </c>
      <c r="AK124" s="94">
        <f t="shared" si="42"/>
        <v>0</v>
      </c>
      <c r="AL124" s="94">
        <f t="shared" si="42"/>
        <v>0</v>
      </c>
      <c r="AM124" s="94">
        <f t="shared" si="42"/>
        <v>0</v>
      </c>
      <c r="AN124" s="94">
        <f t="shared" si="42"/>
        <v>0</v>
      </c>
      <c r="AO124" s="94">
        <f t="shared" si="42"/>
        <v>0</v>
      </c>
      <c r="AP124" s="94">
        <f t="shared" si="42"/>
        <v>0</v>
      </c>
      <c r="AQ124" s="94">
        <f t="shared" si="42"/>
        <v>0</v>
      </c>
      <c r="AR124" s="94">
        <f t="shared" si="42"/>
        <v>0</v>
      </c>
      <c r="AS124" s="94">
        <f t="shared" si="42"/>
        <v>0</v>
      </c>
      <c r="AT124" s="94">
        <f t="shared" si="42"/>
        <v>0</v>
      </c>
      <c r="AU124" s="94">
        <f t="shared" si="42"/>
        <v>0</v>
      </c>
      <c r="AV124" s="94">
        <f t="shared" si="42"/>
        <v>0</v>
      </c>
      <c r="AW124" s="94">
        <f t="shared" si="42"/>
        <v>0</v>
      </c>
      <c r="AX124" s="94">
        <f t="shared" si="42"/>
        <v>0</v>
      </c>
      <c r="AY124" s="94">
        <f t="shared" si="42"/>
        <v>0</v>
      </c>
      <c r="AZ124" s="94">
        <f t="shared" si="42"/>
        <v>0</v>
      </c>
      <c r="BA124" s="94">
        <f t="shared" si="42"/>
        <v>0</v>
      </c>
      <c r="BB124" s="94">
        <f t="shared" si="42"/>
        <v>0</v>
      </c>
      <c r="BC124" s="94">
        <f t="shared" si="42"/>
        <v>0</v>
      </c>
      <c r="BD124" s="94">
        <f t="shared" si="42"/>
        <v>0</v>
      </c>
      <c r="BE124" s="94">
        <f t="shared" si="42"/>
        <v>0</v>
      </c>
      <c r="BF124" s="94">
        <f t="shared" si="42"/>
        <v>0</v>
      </c>
      <c r="BG124" s="94">
        <f t="shared" si="42"/>
        <v>0</v>
      </c>
      <c r="BH124" s="94">
        <f t="shared" si="42"/>
        <v>0</v>
      </c>
      <c r="BI124" s="94">
        <f t="shared" si="42"/>
        <v>0</v>
      </c>
      <c r="BJ124" s="94">
        <f t="shared" si="42"/>
        <v>0</v>
      </c>
      <c r="BK124" s="94">
        <f t="shared" si="42"/>
        <v>0</v>
      </c>
      <c r="BL124" s="94">
        <f t="shared" si="42"/>
        <v>0</v>
      </c>
      <c r="BM124" s="94">
        <f t="shared" si="42"/>
        <v>0</v>
      </c>
      <c r="BN124" s="94">
        <f t="shared" si="42"/>
        <v>0</v>
      </c>
      <c r="BO124" s="94">
        <f t="shared" si="42"/>
        <v>0</v>
      </c>
      <c r="BP124" s="94">
        <f t="shared" si="42"/>
        <v>0</v>
      </c>
      <c r="BQ124" s="94">
        <f t="shared" si="42"/>
        <v>0</v>
      </c>
      <c r="BR124" s="94">
        <f t="shared" ref="BR124:CT124" si="43">BR96</f>
        <v>0</v>
      </c>
      <c r="BS124" s="94">
        <f t="shared" si="43"/>
        <v>0</v>
      </c>
      <c r="BT124" s="94">
        <f t="shared" si="43"/>
        <v>0</v>
      </c>
      <c r="BU124" s="94">
        <f t="shared" si="43"/>
        <v>0</v>
      </c>
      <c r="BV124" s="94">
        <f t="shared" si="43"/>
        <v>0</v>
      </c>
      <c r="BW124" s="94">
        <f t="shared" si="43"/>
        <v>0</v>
      </c>
      <c r="BX124" s="94">
        <f t="shared" si="43"/>
        <v>0</v>
      </c>
      <c r="BY124" s="94">
        <f t="shared" si="43"/>
        <v>0</v>
      </c>
      <c r="BZ124" s="94">
        <f t="shared" si="43"/>
        <v>0</v>
      </c>
      <c r="CA124" s="94">
        <f t="shared" si="43"/>
        <v>0</v>
      </c>
      <c r="CB124" s="94">
        <f t="shared" si="43"/>
        <v>0</v>
      </c>
      <c r="CC124" s="94">
        <f t="shared" si="43"/>
        <v>0</v>
      </c>
      <c r="CD124" s="94">
        <f t="shared" si="43"/>
        <v>0</v>
      </c>
      <c r="CE124" s="94">
        <f t="shared" si="43"/>
        <v>0</v>
      </c>
      <c r="CF124" s="94">
        <f t="shared" si="43"/>
        <v>0</v>
      </c>
      <c r="CG124" s="94">
        <f t="shared" si="43"/>
        <v>0</v>
      </c>
      <c r="CH124" s="94">
        <f t="shared" si="43"/>
        <v>0</v>
      </c>
      <c r="CI124" s="94">
        <f t="shared" si="43"/>
        <v>0</v>
      </c>
      <c r="CJ124" s="94">
        <f t="shared" si="43"/>
        <v>0</v>
      </c>
      <c r="CK124" s="94">
        <f t="shared" si="43"/>
        <v>0</v>
      </c>
      <c r="CL124" s="94">
        <f t="shared" si="43"/>
        <v>0</v>
      </c>
      <c r="CM124" s="94">
        <f t="shared" si="43"/>
        <v>0</v>
      </c>
      <c r="CN124" s="94">
        <f t="shared" si="43"/>
        <v>0</v>
      </c>
      <c r="CO124" s="94">
        <f t="shared" si="43"/>
        <v>0</v>
      </c>
      <c r="CP124" s="94">
        <f t="shared" si="43"/>
        <v>0</v>
      </c>
      <c r="CQ124" s="94">
        <f t="shared" si="43"/>
        <v>0</v>
      </c>
      <c r="CR124" s="94">
        <f t="shared" si="43"/>
        <v>0</v>
      </c>
      <c r="CS124" s="94">
        <f t="shared" si="43"/>
        <v>0</v>
      </c>
      <c r="CT124" s="94">
        <f t="shared" si="43"/>
        <v>0</v>
      </c>
    </row>
    <row r="125" spans="1:98" ht="12.75" customHeight="1" x14ac:dyDescent="0.2">
      <c r="A125" s="99"/>
      <c r="B125" s="133"/>
      <c r="C125" s="134"/>
      <c r="D125" s="135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  <c r="T125" s="94"/>
      <c r="U125" s="94"/>
      <c r="V125" s="94"/>
      <c r="W125" s="94"/>
      <c r="X125" s="94"/>
      <c r="Y125" s="94"/>
      <c r="Z125" s="94"/>
      <c r="AA125" s="94"/>
      <c r="AB125" s="94"/>
      <c r="AC125" s="94"/>
      <c r="AD125" s="94"/>
      <c r="AE125" s="94"/>
      <c r="AF125" s="94"/>
      <c r="AG125" s="94"/>
      <c r="AH125" s="94"/>
      <c r="AI125" s="94"/>
      <c r="AJ125" s="94"/>
      <c r="AK125" s="94"/>
      <c r="AL125" s="94"/>
      <c r="AM125" s="94"/>
      <c r="AN125" s="94"/>
      <c r="AO125" s="94"/>
      <c r="AP125" s="94"/>
      <c r="AQ125" s="94"/>
      <c r="AR125" s="94"/>
      <c r="AS125" s="94"/>
      <c r="AT125" s="94"/>
      <c r="AU125" s="94"/>
      <c r="AV125" s="94"/>
      <c r="AW125" s="94"/>
      <c r="AX125" s="94"/>
      <c r="AY125" s="94"/>
      <c r="AZ125" s="94"/>
      <c r="BA125" s="94"/>
      <c r="BB125" s="94"/>
      <c r="BC125" s="94"/>
      <c r="BD125" s="94"/>
      <c r="BE125" s="94"/>
      <c r="BF125" s="94"/>
      <c r="BG125" s="94"/>
      <c r="BH125" s="94"/>
      <c r="BI125" s="94"/>
      <c r="BJ125" s="94"/>
      <c r="BK125" s="94"/>
      <c r="BL125" s="94"/>
      <c r="BM125" s="94"/>
      <c r="BN125" s="94"/>
      <c r="BO125" s="94"/>
      <c r="BP125" s="94"/>
      <c r="BQ125" s="94"/>
      <c r="BR125" s="94"/>
      <c r="BS125" s="94"/>
      <c r="BT125" s="94"/>
      <c r="BU125" s="94"/>
      <c r="BV125" s="94"/>
      <c r="BW125" s="94"/>
      <c r="BX125" s="94"/>
      <c r="BY125" s="94"/>
      <c r="BZ125" s="94"/>
      <c r="CA125" s="94"/>
      <c r="CB125" s="94"/>
      <c r="CC125" s="94"/>
      <c r="CD125" s="94"/>
      <c r="CE125" s="94"/>
      <c r="CF125" s="94"/>
      <c r="CG125" s="94"/>
      <c r="CH125" s="94"/>
      <c r="CI125" s="94"/>
      <c r="CJ125" s="94"/>
      <c r="CK125" s="94"/>
      <c r="CL125" s="94"/>
      <c r="CM125" s="94"/>
      <c r="CN125" s="94"/>
      <c r="CO125" s="94"/>
      <c r="CP125" s="94"/>
      <c r="CQ125" s="94"/>
      <c r="CR125" s="94"/>
      <c r="CS125" s="94"/>
      <c r="CT125" s="94"/>
    </row>
  </sheetData>
  <mergeCells count="128">
    <mergeCell ref="B4:J4"/>
    <mergeCell ref="B45:C45"/>
    <mergeCell ref="B46:C46"/>
    <mergeCell ref="B47:C47"/>
    <mergeCell ref="B70:D70"/>
    <mergeCell ref="B110:D110"/>
    <mergeCell ref="B111:D111"/>
    <mergeCell ref="B112:D112"/>
    <mergeCell ref="B113:D113"/>
    <mergeCell ref="A67:A69"/>
    <mergeCell ref="B67:D69"/>
    <mergeCell ref="E67:O67"/>
    <mergeCell ref="P67:Z67"/>
    <mergeCell ref="AA67:AK67"/>
    <mergeCell ref="AL67:AV67"/>
    <mergeCell ref="AW67:BG67"/>
    <mergeCell ref="BH67:BR67"/>
    <mergeCell ref="BS67:CC67"/>
    <mergeCell ref="CA68:CB68"/>
    <mergeCell ref="CC68:CC69"/>
    <mergeCell ref="CD67:CI67"/>
    <mergeCell ref="CJ67:CO67"/>
    <mergeCell ref="CP67:CP69"/>
    <mergeCell ref="CQ67:CQ69"/>
    <mergeCell ref="CR67:CR69"/>
    <mergeCell ref="AL68:AM68"/>
    <mergeCell ref="AN68:AO68"/>
    <mergeCell ref="AP68:AQ68"/>
    <mergeCell ref="AR68:AS68"/>
    <mergeCell ref="AT68:AU68"/>
    <mergeCell ref="AV68:AV69"/>
    <mergeCell ref="AW68:AX68"/>
    <mergeCell ref="AY68:AZ68"/>
    <mergeCell ref="BA68:BB68"/>
    <mergeCell ref="BC68:BD68"/>
    <mergeCell ref="BE68:BF68"/>
    <mergeCell ref="BG68:BG69"/>
    <mergeCell ref="BH68:BI68"/>
    <mergeCell ref="BJ68:BK68"/>
    <mergeCell ref="BL68:BM68"/>
    <mergeCell ref="CM68:CM69"/>
    <mergeCell ref="CN68:CN69"/>
    <mergeCell ref="CO68:CO69"/>
    <mergeCell ref="BY68:BZ68"/>
    <mergeCell ref="CS67:CS69"/>
    <mergeCell ref="CG68:CG69"/>
    <mergeCell ref="CH68:CH69"/>
    <mergeCell ref="CI68:CI69"/>
    <mergeCell ref="CJ68:CJ69"/>
    <mergeCell ref="CT67:CT69"/>
    <mergeCell ref="E68:F68"/>
    <mergeCell ref="G68:H68"/>
    <mergeCell ref="I68:J68"/>
    <mergeCell ref="K68:L68"/>
    <mergeCell ref="M68:N68"/>
    <mergeCell ref="O68:O69"/>
    <mergeCell ref="P68:Q68"/>
    <mergeCell ref="R68:S68"/>
    <mergeCell ref="T68:U68"/>
    <mergeCell ref="V68:W68"/>
    <mergeCell ref="X68:Y68"/>
    <mergeCell ref="Z68:Z69"/>
    <mergeCell ref="AA68:AB68"/>
    <mergeCell ref="AC68:AD68"/>
    <mergeCell ref="AE68:AF68"/>
    <mergeCell ref="AG68:AH68"/>
    <mergeCell ref="AI68:AJ68"/>
    <mergeCell ref="AK68:AK69"/>
    <mergeCell ref="B75:D75"/>
    <mergeCell ref="B76:D76"/>
    <mergeCell ref="B77:D77"/>
    <mergeCell ref="B78:D78"/>
    <mergeCell ref="CD68:CD69"/>
    <mergeCell ref="CE68:CE69"/>
    <mergeCell ref="CF68:CF69"/>
    <mergeCell ref="BN68:BO68"/>
    <mergeCell ref="BP68:BQ68"/>
    <mergeCell ref="BR68:BR69"/>
    <mergeCell ref="BS68:BT68"/>
    <mergeCell ref="BU68:BV68"/>
    <mergeCell ref="BW68:BX68"/>
    <mergeCell ref="CL68:CL69"/>
    <mergeCell ref="B94:D94"/>
    <mergeCell ref="B95:D95"/>
    <mergeCell ref="B96:D96"/>
    <mergeCell ref="B98:D98"/>
    <mergeCell ref="B97:D97"/>
    <mergeCell ref="B81:D81"/>
    <mergeCell ref="B82:D82"/>
    <mergeCell ref="B83:D83"/>
    <mergeCell ref="B84:D84"/>
    <mergeCell ref="B85:D85"/>
    <mergeCell ref="B86:D86"/>
    <mergeCell ref="B87:D87"/>
    <mergeCell ref="B89:D89"/>
    <mergeCell ref="B80:D80"/>
    <mergeCell ref="B90:D90"/>
    <mergeCell ref="B91:D91"/>
    <mergeCell ref="B92:D92"/>
    <mergeCell ref="B93:D93"/>
    <mergeCell ref="CK68:CK69"/>
    <mergeCell ref="B71:D71"/>
    <mergeCell ref="B72:D72"/>
    <mergeCell ref="B73:D73"/>
    <mergeCell ref="B74:D74"/>
    <mergeCell ref="B125:D125"/>
    <mergeCell ref="B99:D99"/>
    <mergeCell ref="B100:D100"/>
    <mergeCell ref="B101:D101"/>
    <mergeCell ref="B108:D108"/>
    <mergeCell ref="B109:D109"/>
    <mergeCell ref="B102:D102"/>
    <mergeCell ref="B103:D103"/>
    <mergeCell ref="B104:D104"/>
    <mergeCell ref="B105:D105"/>
    <mergeCell ref="B106:D106"/>
    <mergeCell ref="B107:D107"/>
    <mergeCell ref="B117:D117"/>
    <mergeCell ref="B118:D118"/>
    <mergeCell ref="B119:D119"/>
    <mergeCell ref="B120:D120"/>
    <mergeCell ref="B124:D124"/>
    <mergeCell ref="B123:D123"/>
    <mergeCell ref="B122:D122"/>
    <mergeCell ref="B121:D121"/>
    <mergeCell ref="B114:D114"/>
    <mergeCell ref="B115:D115"/>
    <mergeCell ref="B116:D116"/>
  </mergeCells>
  <printOptions horizontalCentered="1" verticalCentered="1"/>
  <pageMargins left="0.19685039370078741" right="0.19685039370078741" top="0.19685039370078741" bottom="0.19685039370078741" header="0" footer="0"/>
  <pageSetup paperSize="9" scale="8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25"/>
  <sheetViews>
    <sheetView showGridLines="0" zoomScaleNormal="100" zoomScaleSheetLayoutView="100" workbookViewId="0">
      <selection activeCell="F17" sqref="F17"/>
    </sheetView>
  </sheetViews>
  <sheetFormatPr baseColWidth="10" defaultColWidth="11.42578125" defaultRowHeight="12.75" customHeight="1" x14ac:dyDescent="0.2"/>
  <cols>
    <col min="1" max="1" width="4.7109375" style="1" customWidth="1"/>
    <col min="2" max="2" width="32.28515625" style="1" customWidth="1"/>
    <col min="3" max="3" width="6.28515625" style="2" customWidth="1"/>
    <col min="4" max="10" width="10" style="1" customWidth="1"/>
    <col min="11" max="14" width="8.7109375" style="1" customWidth="1"/>
    <col min="15" max="21" width="11.42578125" style="1"/>
    <col min="22" max="23" width="8.7109375" style="1" customWidth="1"/>
    <col min="24" max="32" width="11.42578125" style="1"/>
    <col min="33" max="34" width="8.7109375" style="1" customWidth="1"/>
    <col min="35" max="43" width="11.42578125" style="1"/>
    <col min="44" max="45" width="8.7109375" style="1" customWidth="1"/>
    <col min="46" max="54" width="11.42578125" style="1"/>
    <col min="55" max="56" width="8.7109375" style="1" customWidth="1"/>
    <col min="57" max="65" width="11.42578125" style="1"/>
    <col min="66" max="67" width="8.7109375" style="1" customWidth="1"/>
    <col min="68" max="76" width="11.42578125" style="1"/>
    <col min="77" max="78" width="8.7109375" style="1" customWidth="1"/>
    <col min="79" max="16384" width="11.42578125" style="1"/>
  </cols>
  <sheetData>
    <row r="1" spans="2:78" customFormat="1" ht="12.75" customHeight="1" x14ac:dyDescent="0.2"/>
    <row r="2" spans="2:78" customFormat="1" ht="12.75" customHeight="1" x14ac:dyDescent="0.2"/>
    <row r="3" spans="2:78" customFormat="1" ht="12.75" customHeight="1" x14ac:dyDescent="0.2"/>
    <row r="4" spans="2:78" s="18" customFormat="1" ht="12.75" customHeight="1" x14ac:dyDescent="0.2">
      <c r="B4" s="166" t="s">
        <v>26</v>
      </c>
      <c r="C4" s="167"/>
      <c r="D4" s="167"/>
      <c r="E4" s="167"/>
      <c r="F4" s="167"/>
      <c r="G4" s="167"/>
      <c r="H4" s="167"/>
      <c r="I4" s="167"/>
      <c r="J4" s="168"/>
      <c r="K4"/>
      <c r="L4"/>
      <c r="M4"/>
      <c r="N4"/>
      <c r="V4"/>
      <c r="W4"/>
      <c r="AG4"/>
      <c r="AH4"/>
      <c r="AR4"/>
      <c r="AS4"/>
      <c r="BC4"/>
      <c r="BD4"/>
      <c r="BN4"/>
      <c r="BO4"/>
      <c r="BY4"/>
      <c r="BZ4"/>
    </row>
    <row r="5" spans="2:78" s="18" customFormat="1" ht="12.75" customHeight="1" x14ac:dyDescent="0.2">
      <c r="B5" s="70"/>
      <c r="C5"/>
      <c r="D5"/>
      <c r="E5" s="72"/>
      <c r="F5" s="72"/>
      <c r="G5"/>
      <c r="H5" s="74"/>
      <c r="I5"/>
      <c r="J5"/>
    </row>
    <row r="6" spans="2:78" s="18" customFormat="1" ht="12.75" customHeight="1" x14ac:dyDescent="0.2">
      <c r="B6" s="77" t="s">
        <v>39</v>
      </c>
      <c r="C6" s="100" t="s">
        <v>71</v>
      </c>
      <c r="D6" s="79"/>
      <c r="E6" s="80"/>
      <c r="F6" s="81"/>
      <c r="G6" s="82" t="s">
        <v>40</v>
      </c>
      <c r="H6" s="83"/>
      <c r="I6" s="84"/>
      <c r="J6" s="85"/>
    </row>
    <row r="7" spans="2:78" s="18" customFormat="1" ht="3" customHeight="1" x14ac:dyDescent="0.2">
      <c r="B7" s="77"/>
      <c r="C7" s="86"/>
      <c r="D7" s="86"/>
      <c r="E7" s="86"/>
      <c r="F7" s="81"/>
      <c r="G7" s="86"/>
      <c r="H7" s="83"/>
      <c r="I7" s="86"/>
      <c r="J7" s="85"/>
    </row>
    <row r="8" spans="2:78" s="18" customFormat="1" ht="12.75" customHeight="1" x14ac:dyDescent="0.2">
      <c r="B8" s="77" t="s">
        <v>41</v>
      </c>
      <c r="C8" s="78" t="str">
        <f>VLOOKUP($F$8,$A$70:$CT$109,2)</f>
        <v>CONSOLIDADO</v>
      </c>
      <c r="D8" s="79"/>
      <c r="E8" s="80"/>
      <c r="F8" s="102">
        <v>1</v>
      </c>
      <c r="G8" s="82" t="s">
        <v>42</v>
      </c>
      <c r="H8" s="83"/>
      <c r="I8" s="84"/>
      <c r="J8" s="85"/>
    </row>
    <row r="9" spans="2:78" s="18" customFormat="1" ht="3" customHeight="1" x14ac:dyDescent="0.2">
      <c r="B9" s="87"/>
      <c r="C9" s="88"/>
      <c r="D9" s="88"/>
      <c r="E9" s="88"/>
      <c r="F9" s="81"/>
      <c r="G9" s="89"/>
      <c r="H9" s="83"/>
      <c r="I9" s="88"/>
      <c r="J9" s="85"/>
    </row>
    <row r="10" spans="2:78" s="18" customFormat="1" ht="12.75" customHeight="1" x14ac:dyDescent="0.2">
      <c r="B10" s="77" t="s">
        <v>43</v>
      </c>
      <c r="C10" s="100" t="s">
        <v>111</v>
      </c>
      <c r="D10" s="103"/>
      <c r="E10" s="80"/>
      <c r="F10" s="81"/>
      <c r="G10" s="90" t="s">
        <v>44</v>
      </c>
      <c r="H10" s="83"/>
      <c r="I10" s="84"/>
      <c r="J10" s="85"/>
    </row>
    <row r="11" spans="2:78" s="18" customFormat="1" ht="3" customHeight="1" x14ac:dyDescent="0.2">
      <c r="B11" s="77"/>
      <c r="C11" s="91"/>
      <c r="D11" s="91"/>
      <c r="E11" s="91"/>
      <c r="F11" s="81"/>
      <c r="G11" s="92"/>
      <c r="H11" s="83"/>
      <c r="I11" s="83"/>
      <c r="J11" s="85"/>
    </row>
    <row r="12" spans="2:78" s="18" customFormat="1" ht="12.75" customHeight="1" x14ac:dyDescent="0.2">
      <c r="B12" s="77" t="s">
        <v>45</v>
      </c>
      <c r="C12" s="101">
        <v>2021</v>
      </c>
      <c r="D12" s="88"/>
      <c r="E12" s="88"/>
      <c r="F12" s="81"/>
      <c r="G12" s="82" t="s">
        <v>46</v>
      </c>
      <c r="H12" s="93"/>
      <c r="I12" s="84"/>
      <c r="J12" s="85"/>
    </row>
    <row r="13" spans="2:78" s="18" customFormat="1" ht="3" customHeight="1" thickBot="1" x14ac:dyDescent="0.25">
      <c r="B13" s="12"/>
      <c r="C13" s="13"/>
      <c r="D13" s="14"/>
      <c r="E13" s="14"/>
      <c r="F13" s="15"/>
      <c r="G13" s="15"/>
      <c r="H13" s="15"/>
      <c r="I13" s="15"/>
      <c r="J13" s="16"/>
    </row>
    <row r="14" spans="2:78" s="18" customFormat="1" ht="12.75" customHeight="1" x14ac:dyDescent="0.2">
      <c r="B14" s="17"/>
      <c r="C14" s="17"/>
      <c r="D14" s="17"/>
      <c r="E14" s="17"/>
      <c r="F14" s="17"/>
      <c r="G14" s="17"/>
      <c r="H14" s="17"/>
    </row>
    <row r="15" spans="2:78" s="18" customFormat="1" ht="12.75" customHeight="1" x14ac:dyDescent="0.2">
      <c r="B15" s="5" t="s">
        <v>37</v>
      </c>
      <c r="C15" s="5" t="s">
        <v>6</v>
      </c>
      <c r="D15" s="5" t="s">
        <v>0</v>
      </c>
      <c r="E15" s="5" t="s">
        <v>33</v>
      </c>
      <c r="F15" s="5" t="s">
        <v>47</v>
      </c>
      <c r="G15" s="5" t="s">
        <v>48</v>
      </c>
      <c r="H15" s="5" t="s">
        <v>49</v>
      </c>
      <c r="I15" s="6" t="s">
        <v>50</v>
      </c>
      <c r="J15" s="7" t="s">
        <v>2</v>
      </c>
    </row>
    <row r="16" spans="2:78" s="18" customFormat="1" ht="12.75" customHeight="1" x14ac:dyDescent="0.2">
      <c r="B16" s="19" t="s">
        <v>17</v>
      </c>
      <c r="C16" s="20" t="s">
        <v>7</v>
      </c>
      <c r="D16" s="21">
        <f t="shared" ref="D16:D24" si="0">SUM(E16:I16)</f>
        <v>0</v>
      </c>
      <c r="E16" s="21">
        <f t="shared" ref="E16:J19" si="1">SUM(E17:E18)</f>
        <v>0</v>
      </c>
      <c r="F16" s="21">
        <f t="shared" si="1"/>
        <v>0</v>
      </c>
      <c r="G16" s="21">
        <f t="shared" si="1"/>
        <v>0</v>
      </c>
      <c r="H16" s="21">
        <f t="shared" si="1"/>
        <v>0</v>
      </c>
      <c r="I16" s="21">
        <f t="shared" si="1"/>
        <v>0</v>
      </c>
      <c r="J16" s="21">
        <f t="shared" si="1"/>
        <v>0</v>
      </c>
    </row>
    <row r="17" spans="2:10" s="18" customFormat="1" ht="12.75" customHeight="1" x14ac:dyDescent="0.2">
      <c r="B17" s="19"/>
      <c r="C17" s="20" t="s">
        <v>8</v>
      </c>
      <c r="D17" s="21">
        <f t="shared" si="0"/>
        <v>0</v>
      </c>
      <c r="E17" s="21">
        <f>E20+E23</f>
        <v>0</v>
      </c>
      <c r="F17" s="21">
        <f t="shared" ref="F17:J18" si="2">F20+F23</f>
        <v>0</v>
      </c>
      <c r="G17" s="21">
        <f t="shared" si="2"/>
        <v>0</v>
      </c>
      <c r="H17" s="21">
        <f t="shared" si="2"/>
        <v>0</v>
      </c>
      <c r="I17" s="21">
        <f t="shared" si="2"/>
        <v>0</v>
      </c>
      <c r="J17" s="22">
        <v>0</v>
      </c>
    </row>
    <row r="18" spans="2:10" s="11" customFormat="1" ht="12.75" customHeight="1" thickBot="1" x14ac:dyDescent="0.25">
      <c r="B18" s="19"/>
      <c r="C18" s="20" t="s">
        <v>9</v>
      </c>
      <c r="D18" s="21">
        <f t="shared" si="0"/>
        <v>0</v>
      </c>
      <c r="E18" s="21">
        <f>E21+E24</f>
        <v>0</v>
      </c>
      <c r="F18" s="21">
        <f t="shared" si="2"/>
        <v>0</v>
      </c>
      <c r="G18" s="21">
        <f t="shared" si="2"/>
        <v>0</v>
      </c>
      <c r="H18" s="21">
        <f t="shared" si="2"/>
        <v>0</v>
      </c>
      <c r="I18" s="21">
        <f t="shared" si="2"/>
        <v>0</v>
      </c>
      <c r="J18" s="21">
        <f t="shared" si="2"/>
        <v>0</v>
      </c>
    </row>
    <row r="19" spans="2:10" s="11" customFormat="1" ht="12.75" customHeight="1" x14ac:dyDescent="0.2">
      <c r="B19" s="23" t="s">
        <v>27</v>
      </c>
      <c r="C19" s="20" t="s">
        <v>7</v>
      </c>
      <c r="D19" s="21">
        <f t="shared" si="0"/>
        <v>0</v>
      </c>
      <c r="E19" s="21">
        <f t="shared" si="1"/>
        <v>0</v>
      </c>
      <c r="F19" s="21">
        <f t="shared" si="1"/>
        <v>0</v>
      </c>
      <c r="G19" s="21">
        <f t="shared" si="1"/>
        <v>0</v>
      </c>
      <c r="H19" s="21">
        <f t="shared" si="1"/>
        <v>0</v>
      </c>
      <c r="I19" s="21">
        <f t="shared" si="1"/>
        <v>0</v>
      </c>
      <c r="J19" s="21">
        <f t="shared" si="1"/>
        <v>0</v>
      </c>
    </row>
    <row r="20" spans="2:10" s="11" customFormat="1" ht="12.75" customHeight="1" x14ac:dyDescent="0.2">
      <c r="B20" s="8"/>
      <c r="C20" s="20" t="s">
        <v>8</v>
      </c>
      <c r="D20" s="21">
        <f t="shared" si="0"/>
        <v>0</v>
      </c>
      <c r="E20" s="24">
        <f>VLOOKUP($F$8,$A$70:$CT$109,5)</f>
        <v>0</v>
      </c>
      <c r="F20" s="24">
        <f>VLOOKUP($F$8,$A$70:$CT$109,7)</f>
        <v>0</v>
      </c>
      <c r="G20" s="24">
        <f>VLOOKUP($F$8,$A$70:$CT$109,9)</f>
        <v>0</v>
      </c>
      <c r="H20" s="24">
        <f>VLOOKUP($F$8,$A$70:$CT$109,11)</f>
        <v>0</v>
      </c>
      <c r="I20" s="24">
        <f>VLOOKUP($F$8,$A$70:$CT$109,13)</f>
        <v>0</v>
      </c>
      <c r="J20" s="22">
        <v>0</v>
      </c>
    </row>
    <row r="21" spans="2:10" s="11" customFormat="1" ht="12.75" customHeight="1" thickBot="1" x14ac:dyDescent="0.25">
      <c r="B21" s="27"/>
      <c r="C21" s="20" t="s">
        <v>9</v>
      </c>
      <c r="D21" s="21">
        <f t="shared" si="0"/>
        <v>0</v>
      </c>
      <c r="E21" s="24">
        <f>VLOOKUP($F$8,$A$70:$CT$109,6)</f>
        <v>0</v>
      </c>
      <c r="F21" s="24">
        <f>VLOOKUP($F$8,$A$70:$CT$109,8)</f>
        <v>0</v>
      </c>
      <c r="G21" s="24">
        <f>VLOOKUP($F$8,$A$70:$CT$109,10)</f>
        <v>0</v>
      </c>
      <c r="H21" s="24">
        <f>VLOOKUP($F$8,$A$70:$CT$109,12)</f>
        <v>0</v>
      </c>
      <c r="I21" s="24">
        <f>VLOOKUP($F$8,$A$70:$CT$109,14)</f>
        <v>0</v>
      </c>
      <c r="J21" s="28">
        <f>VLOOKUP($F$8,$A$70:$CT$109,15)</f>
        <v>0</v>
      </c>
    </row>
    <row r="22" spans="2:10" s="11" customFormat="1" ht="12.75" customHeight="1" x14ac:dyDescent="0.2">
      <c r="B22" s="23" t="s">
        <v>32</v>
      </c>
      <c r="C22" s="20" t="s">
        <v>7</v>
      </c>
      <c r="D22" s="21">
        <f t="shared" si="0"/>
        <v>0</v>
      </c>
      <c r="E22" s="21">
        <f t="shared" ref="E22:J22" si="3">SUM(E23:E24)</f>
        <v>0</v>
      </c>
      <c r="F22" s="21">
        <f t="shared" si="3"/>
        <v>0</v>
      </c>
      <c r="G22" s="21">
        <f t="shared" si="3"/>
        <v>0</v>
      </c>
      <c r="H22" s="21">
        <f t="shared" si="3"/>
        <v>0</v>
      </c>
      <c r="I22" s="21">
        <f t="shared" si="3"/>
        <v>0</v>
      </c>
      <c r="J22" s="21">
        <f t="shared" si="3"/>
        <v>0</v>
      </c>
    </row>
    <row r="23" spans="2:10" s="18" customFormat="1" ht="12.75" customHeight="1" x14ac:dyDescent="0.2">
      <c r="B23" s="29"/>
      <c r="C23" s="20" t="s">
        <v>8</v>
      </c>
      <c r="D23" s="21">
        <f t="shared" si="0"/>
        <v>0</v>
      </c>
      <c r="E23" s="25">
        <f>VLOOKUP($F$8,$A$70:$CT$109,16)</f>
        <v>0</v>
      </c>
      <c r="F23" s="25">
        <f>VLOOKUP($F$8,$A$70:$CT$109,18)</f>
        <v>0</v>
      </c>
      <c r="G23" s="25">
        <f>VLOOKUP($F$8,$A$70:$CT$109,20)</f>
        <v>0</v>
      </c>
      <c r="H23" s="25">
        <f>VLOOKUP($F$8,$A$70:$CT$109,22)</f>
        <v>0</v>
      </c>
      <c r="I23" s="25">
        <f>VLOOKUP($F$8,$A$70:$CT$109,24)</f>
        <v>0</v>
      </c>
      <c r="J23" s="22">
        <v>0</v>
      </c>
    </row>
    <row r="24" spans="2:10" s="41" customFormat="1" ht="12.75" customHeight="1" thickBot="1" x14ac:dyDescent="0.25">
      <c r="B24" s="30"/>
      <c r="C24" s="20" t="s">
        <v>9</v>
      </c>
      <c r="D24" s="21">
        <f t="shared" si="0"/>
        <v>0</v>
      </c>
      <c r="E24" s="25">
        <f>VLOOKUP($F$8,$A$70:$CT$109,17)</f>
        <v>0</v>
      </c>
      <c r="F24" s="25">
        <f>VLOOKUP($F$8,$A$70:$CT$109,19)</f>
        <v>0</v>
      </c>
      <c r="G24" s="25">
        <f>VLOOKUP($F$8,$A$70:$CT$109,21)</f>
        <v>0</v>
      </c>
      <c r="H24" s="25">
        <f>VLOOKUP($F$8,$A$70:$CT$109,23)</f>
        <v>0</v>
      </c>
      <c r="I24" s="25">
        <f>VLOOKUP($F$8,$A$70:$CT$109,25)</f>
        <v>0</v>
      </c>
      <c r="J24" s="28">
        <f>VLOOKUP($F$8,$A$70:$CT$109,26)</f>
        <v>0</v>
      </c>
    </row>
    <row r="25" spans="2:10" s="41" customFormat="1" ht="12.75" customHeight="1" x14ac:dyDescent="0.2">
      <c r="B25" s="17"/>
      <c r="C25" s="17"/>
      <c r="D25" s="17"/>
      <c r="E25" s="17"/>
      <c r="F25" s="17"/>
      <c r="G25" s="17"/>
      <c r="H25" s="17"/>
      <c r="I25" s="18"/>
      <c r="J25" s="18"/>
    </row>
    <row r="26" spans="2:10" s="41" customFormat="1" ht="12.75" customHeight="1" x14ac:dyDescent="0.2">
      <c r="B26" s="31" t="s">
        <v>16</v>
      </c>
      <c r="C26" s="32"/>
      <c r="D26" s="33"/>
      <c r="E26" s="33"/>
      <c r="F26" s="33"/>
      <c r="G26" s="33"/>
      <c r="H26" s="33"/>
      <c r="I26" s="33"/>
      <c r="J26" s="33"/>
    </row>
    <row r="27" spans="2:10" s="41" customFormat="1" ht="12.75" customHeight="1" x14ac:dyDescent="0.2">
      <c r="B27" s="4" t="s">
        <v>38</v>
      </c>
      <c r="C27" s="5" t="s">
        <v>6</v>
      </c>
      <c r="D27" s="5" t="s">
        <v>0</v>
      </c>
      <c r="E27" s="5" t="s">
        <v>33</v>
      </c>
      <c r="F27" s="5" t="s">
        <v>47</v>
      </c>
      <c r="G27" s="5" t="s">
        <v>48</v>
      </c>
      <c r="H27" s="5" t="s">
        <v>49</v>
      </c>
      <c r="I27" s="6" t="s">
        <v>50</v>
      </c>
      <c r="J27" s="7" t="s">
        <v>2</v>
      </c>
    </row>
    <row r="28" spans="2:10" s="41" customFormat="1" ht="12.75" customHeight="1" x14ac:dyDescent="0.2">
      <c r="B28" s="34" t="s">
        <v>3</v>
      </c>
      <c r="C28" s="10" t="s">
        <v>7</v>
      </c>
      <c r="D28" s="21">
        <f t="shared" ref="D28:D42" si="4">SUM(E28:I28)</f>
        <v>0</v>
      </c>
      <c r="E28" s="21">
        <f t="shared" ref="E28:J28" si="5">SUM(E29:E30)</f>
        <v>0</v>
      </c>
      <c r="F28" s="21">
        <f t="shared" si="5"/>
        <v>0</v>
      </c>
      <c r="G28" s="21">
        <f t="shared" si="5"/>
        <v>0</v>
      </c>
      <c r="H28" s="21">
        <f t="shared" si="5"/>
        <v>0</v>
      </c>
      <c r="I28" s="21">
        <f t="shared" si="5"/>
        <v>0</v>
      </c>
      <c r="J28" s="21">
        <f t="shared" si="5"/>
        <v>0</v>
      </c>
    </row>
    <row r="29" spans="2:10" s="18" customFormat="1" ht="12.75" customHeight="1" x14ac:dyDescent="0.2">
      <c r="B29" s="29"/>
      <c r="C29" s="10" t="s">
        <v>8</v>
      </c>
      <c r="D29" s="21">
        <f t="shared" si="4"/>
        <v>0</v>
      </c>
      <c r="E29" s="21">
        <f t="shared" ref="E29:I30" si="6">E32+E35+E38+E41</f>
        <v>0</v>
      </c>
      <c r="F29" s="21">
        <f t="shared" si="6"/>
        <v>0</v>
      </c>
      <c r="G29" s="21">
        <f t="shared" si="6"/>
        <v>0</v>
      </c>
      <c r="H29" s="21">
        <f t="shared" si="6"/>
        <v>0</v>
      </c>
      <c r="I29" s="21">
        <f t="shared" si="6"/>
        <v>0</v>
      </c>
      <c r="J29" s="22">
        <v>0</v>
      </c>
    </row>
    <row r="30" spans="2:10" s="18" customFormat="1" ht="12.75" customHeight="1" x14ac:dyDescent="0.2">
      <c r="B30" s="35"/>
      <c r="C30" s="10" t="s">
        <v>9</v>
      </c>
      <c r="D30" s="21">
        <f t="shared" si="4"/>
        <v>0</v>
      </c>
      <c r="E30" s="21">
        <f t="shared" si="6"/>
        <v>0</v>
      </c>
      <c r="F30" s="21">
        <f t="shared" si="6"/>
        <v>0</v>
      </c>
      <c r="G30" s="21">
        <f t="shared" si="6"/>
        <v>0</v>
      </c>
      <c r="H30" s="21">
        <f t="shared" si="6"/>
        <v>0</v>
      </c>
      <c r="I30" s="21">
        <f t="shared" si="6"/>
        <v>0</v>
      </c>
      <c r="J30" s="21">
        <f>J33+J36+J39+J42</f>
        <v>0</v>
      </c>
    </row>
    <row r="31" spans="2:10" s="18" customFormat="1" ht="12.75" customHeight="1" x14ac:dyDescent="0.2">
      <c r="B31" s="36" t="s">
        <v>28</v>
      </c>
      <c r="C31" s="10" t="s">
        <v>7</v>
      </c>
      <c r="D31" s="21">
        <f t="shared" si="4"/>
        <v>0</v>
      </c>
      <c r="E31" s="21">
        <f t="shared" ref="E31:J31" si="7">SUM(E32:E33)</f>
        <v>0</v>
      </c>
      <c r="F31" s="21">
        <f t="shared" si="7"/>
        <v>0</v>
      </c>
      <c r="G31" s="21">
        <f t="shared" si="7"/>
        <v>0</v>
      </c>
      <c r="H31" s="21">
        <f t="shared" si="7"/>
        <v>0</v>
      </c>
      <c r="I31" s="21">
        <f t="shared" si="7"/>
        <v>0</v>
      </c>
      <c r="J31" s="21">
        <f t="shared" si="7"/>
        <v>0</v>
      </c>
    </row>
    <row r="32" spans="2:10" s="18" customFormat="1" ht="12.75" customHeight="1" x14ac:dyDescent="0.2">
      <c r="B32" s="29"/>
      <c r="C32" s="10" t="s">
        <v>8</v>
      </c>
      <c r="D32" s="21">
        <f t="shared" si="4"/>
        <v>0</v>
      </c>
      <c r="E32" s="25">
        <f>VLOOKUP($F$8,$A$70:$CT$109,27)</f>
        <v>0</v>
      </c>
      <c r="F32" s="25">
        <f>VLOOKUP($F$8,$A$70:$CT$109,29)</f>
        <v>0</v>
      </c>
      <c r="G32" s="25">
        <f>VLOOKUP($F$8,$A$70:$CT$109,31)</f>
        <v>0</v>
      </c>
      <c r="H32" s="25">
        <f>VLOOKUP($F$8,$A$70:$CT$109,33)</f>
        <v>0</v>
      </c>
      <c r="I32" s="26">
        <f>VLOOKUP($F$8,$A$70:$CT$109,35)</f>
        <v>0</v>
      </c>
      <c r="J32" s="22">
        <v>0</v>
      </c>
    </row>
    <row r="33" spans="2:10" s="18" customFormat="1" ht="12.75" customHeight="1" x14ac:dyDescent="0.2">
      <c r="B33" s="35"/>
      <c r="C33" s="10" t="s">
        <v>9</v>
      </c>
      <c r="D33" s="21">
        <f t="shared" si="4"/>
        <v>0</v>
      </c>
      <c r="E33" s="25">
        <f>VLOOKUP($F$8,$A$70:$CT$109,28)</f>
        <v>0</v>
      </c>
      <c r="F33" s="25">
        <f>VLOOKUP($F$8,$A$70:$CT$109,30)</f>
        <v>0</v>
      </c>
      <c r="G33" s="25">
        <f>VLOOKUP($F$8,$A$70:$CT$109,32)</f>
        <v>0</v>
      </c>
      <c r="H33" s="25">
        <f>VLOOKUP($F$8,$A$70:$CT$109,34)</f>
        <v>0</v>
      </c>
      <c r="I33" s="26">
        <f>VLOOKUP($F$8,$A$70:$CT$109,36)</f>
        <v>0</v>
      </c>
      <c r="J33" s="28">
        <f>VLOOKUP($F$8,$A$70:$CT$109,37)</f>
        <v>0</v>
      </c>
    </row>
    <row r="34" spans="2:10" s="18" customFormat="1" ht="12.75" customHeight="1" x14ac:dyDescent="0.2">
      <c r="B34" s="36" t="s">
        <v>29</v>
      </c>
      <c r="C34" s="10" t="s">
        <v>7</v>
      </c>
      <c r="D34" s="21">
        <f t="shared" si="4"/>
        <v>0</v>
      </c>
      <c r="E34" s="21">
        <f t="shared" ref="E34:J34" si="8">SUM(E35:E36)</f>
        <v>0</v>
      </c>
      <c r="F34" s="21">
        <f t="shared" si="8"/>
        <v>0</v>
      </c>
      <c r="G34" s="21">
        <f t="shared" si="8"/>
        <v>0</v>
      </c>
      <c r="H34" s="21">
        <f t="shared" si="8"/>
        <v>0</v>
      </c>
      <c r="I34" s="21">
        <f t="shared" si="8"/>
        <v>0</v>
      </c>
      <c r="J34" s="21">
        <f t="shared" si="8"/>
        <v>0</v>
      </c>
    </row>
    <row r="35" spans="2:10" s="41" customFormat="1" ht="12.75" customHeight="1" x14ac:dyDescent="0.2">
      <c r="B35" s="29"/>
      <c r="C35" s="10" t="s">
        <v>8</v>
      </c>
      <c r="D35" s="21">
        <f t="shared" si="4"/>
        <v>0</v>
      </c>
      <c r="E35" s="25">
        <f>VLOOKUP($F$8,$A$70:$CT$109,38)</f>
        <v>0</v>
      </c>
      <c r="F35" s="25">
        <f>VLOOKUP($F$8,$A$70:$CT$109,40)</f>
        <v>0</v>
      </c>
      <c r="G35" s="25">
        <f>VLOOKUP($F$8,$A$70:$CT$109,42)</f>
        <v>0</v>
      </c>
      <c r="H35" s="25">
        <f>VLOOKUP($F$8,$A$70:$CT$109,44)</f>
        <v>0</v>
      </c>
      <c r="I35" s="26">
        <f>VLOOKUP($F$8,$A$70:$CT$109,46)</f>
        <v>0</v>
      </c>
      <c r="J35" s="22">
        <v>0</v>
      </c>
    </row>
    <row r="36" spans="2:10" s="41" customFormat="1" ht="12.75" customHeight="1" x14ac:dyDescent="0.2">
      <c r="B36" s="35"/>
      <c r="C36" s="10" t="s">
        <v>9</v>
      </c>
      <c r="D36" s="21">
        <f t="shared" si="4"/>
        <v>0</v>
      </c>
      <c r="E36" s="25">
        <f>VLOOKUP($F$8,$A$70:$CT$109,39)</f>
        <v>0</v>
      </c>
      <c r="F36" s="25">
        <f>VLOOKUP($F$8,$A$70:$CT$109,41)</f>
        <v>0</v>
      </c>
      <c r="G36" s="25">
        <f>VLOOKUP($F$8,$A$70:$CT$109,43)</f>
        <v>0</v>
      </c>
      <c r="H36" s="25">
        <f>VLOOKUP($F$8,$A$70:$CT$109,45)</f>
        <v>0</v>
      </c>
      <c r="I36" s="26">
        <f>VLOOKUP($F$8,$A$70:$CT$109,47)</f>
        <v>0</v>
      </c>
      <c r="J36" s="28">
        <f>VLOOKUP($F$8,$A$70:$CT$109,48)</f>
        <v>0</v>
      </c>
    </row>
    <row r="37" spans="2:10" s="41" customFormat="1" ht="12.75" customHeight="1" x14ac:dyDescent="0.2">
      <c r="B37" s="36" t="s">
        <v>30</v>
      </c>
      <c r="C37" s="10" t="s">
        <v>7</v>
      </c>
      <c r="D37" s="21">
        <f t="shared" si="4"/>
        <v>0</v>
      </c>
      <c r="E37" s="21">
        <f t="shared" ref="E37:J37" si="9">SUM(E38:E39)</f>
        <v>0</v>
      </c>
      <c r="F37" s="21">
        <f t="shared" si="9"/>
        <v>0</v>
      </c>
      <c r="G37" s="21">
        <f t="shared" si="9"/>
        <v>0</v>
      </c>
      <c r="H37" s="21">
        <f t="shared" si="9"/>
        <v>0</v>
      </c>
      <c r="I37" s="21">
        <f t="shared" si="9"/>
        <v>0</v>
      </c>
      <c r="J37" s="21">
        <f t="shared" si="9"/>
        <v>0</v>
      </c>
    </row>
    <row r="38" spans="2:10" s="41" customFormat="1" ht="12.75" customHeight="1" x14ac:dyDescent="0.2">
      <c r="B38" s="29"/>
      <c r="C38" s="10" t="s">
        <v>8</v>
      </c>
      <c r="D38" s="21">
        <f t="shared" si="4"/>
        <v>0</v>
      </c>
      <c r="E38" s="25">
        <f>VLOOKUP($F$8,$A$70:$CT$109,49)</f>
        <v>0</v>
      </c>
      <c r="F38" s="25">
        <f>VLOOKUP($F$8,$A$70:$CT$109,51)</f>
        <v>0</v>
      </c>
      <c r="G38" s="25">
        <f>VLOOKUP($F$8,$A$70:$CT$109,53)</f>
        <v>0</v>
      </c>
      <c r="H38" s="25">
        <f>VLOOKUP($F$8,$A$70:$CT$109,55)</f>
        <v>0</v>
      </c>
      <c r="I38" s="26">
        <f>VLOOKUP($F$8,$A$70:$CT$109,57)</f>
        <v>0</v>
      </c>
      <c r="J38" s="22">
        <v>0</v>
      </c>
    </row>
    <row r="39" spans="2:10" s="41" customFormat="1" ht="12.75" customHeight="1" x14ac:dyDescent="0.2">
      <c r="B39" s="35"/>
      <c r="C39" s="10" t="s">
        <v>9</v>
      </c>
      <c r="D39" s="21">
        <f t="shared" si="4"/>
        <v>0</v>
      </c>
      <c r="E39" s="25">
        <f>VLOOKUP($F$8,$A$70:$CT$109,50)</f>
        <v>0</v>
      </c>
      <c r="F39" s="25">
        <f>VLOOKUP($F$8,$A$70:$CT$109,52)</f>
        <v>0</v>
      </c>
      <c r="G39" s="25">
        <f>VLOOKUP($F$8,$A$70:$CT$109,54)</f>
        <v>0</v>
      </c>
      <c r="H39" s="25">
        <f>VLOOKUP($F$8,$A$70:$CT$109,56)</f>
        <v>0</v>
      </c>
      <c r="I39" s="26">
        <f>VLOOKUP($F$8,$A$70:$CT$109,58)</f>
        <v>0</v>
      </c>
      <c r="J39" s="28">
        <f>VLOOKUP($F$8,$A$70:$CT$109,59)</f>
        <v>0</v>
      </c>
    </row>
    <row r="40" spans="2:10" s="41" customFormat="1" ht="12.75" customHeight="1" x14ac:dyDescent="0.2">
      <c r="B40" s="36" t="s">
        <v>31</v>
      </c>
      <c r="C40" s="10" t="s">
        <v>7</v>
      </c>
      <c r="D40" s="21">
        <f t="shared" si="4"/>
        <v>0</v>
      </c>
      <c r="E40" s="21">
        <f t="shared" ref="E40:J40" si="10">SUM(E41:E42)</f>
        <v>0</v>
      </c>
      <c r="F40" s="21">
        <f t="shared" si="10"/>
        <v>0</v>
      </c>
      <c r="G40" s="21">
        <f t="shared" si="10"/>
        <v>0</v>
      </c>
      <c r="H40" s="21">
        <f t="shared" si="10"/>
        <v>0</v>
      </c>
      <c r="I40" s="21">
        <f t="shared" si="10"/>
        <v>0</v>
      </c>
      <c r="J40" s="21">
        <f t="shared" si="10"/>
        <v>0</v>
      </c>
    </row>
    <row r="41" spans="2:10" s="41" customFormat="1" ht="12.75" customHeight="1" x14ac:dyDescent="0.2">
      <c r="B41" s="29"/>
      <c r="C41" s="10" t="s">
        <v>8</v>
      </c>
      <c r="D41" s="21">
        <f t="shared" si="4"/>
        <v>0</v>
      </c>
      <c r="E41" s="25">
        <f>VLOOKUP($F$8,$A$70:$CT$109,60)</f>
        <v>0</v>
      </c>
      <c r="F41" s="25">
        <f>VLOOKUP($F$8,$A$70:$CT$109,62)</f>
        <v>0</v>
      </c>
      <c r="G41" s="25">
        <f>VLOOKUP($F$8,$A$70:$CT$109,64)</f>
        <v>0</v>
      </c>
      <c r="H41" s="25">
        <f>VLOOKUP($F$8,$A$70:$CT$109,66)</f>
        <v>0</v>
      </c>
      <c r="I41" s="26">
        <f>VLOOKUP($F$8,$A$70:$CT$109,68)</f>
        <v>0</v>
      </c>
      <c r="J41" s="22">
        <v>0</v>
      </c>
    </row>
    <row r="42" spans="2:10" s="41" customFormat="1" ht="12.75" customHeight="1" x14ac:dyDescent="0.2">
      <c r="B42" s="35"/>
      <c r="C42" s="10" t="s">
        <v>9</v>
      </c>
      <c r="D42" s="21">
        <f t="shared" si="4"/>
        <v>0</v>
      </c>
      <c r="E42" s="25">
        <f>VLOOKUP($F$8,$A$70:$CT$109,61)</f>
        <v>0</v>
      </c>
      <c r="F42" s="25">
        <f>VLOOKUP($F$8,$A$70:$CT$109,63)</f>
        <v>0</v>
      </c>
      <c r="G42" s="25">
        <f>VLOOKUP($F$8,$A$70:$CT$109,65)</f>
        <v>0</v>
      </c>
      <c r="H42" s="25">
        <f>VLOOKUP($F$8,$A$70:$CT$109,67)</f>
        <v>0</v>
      </c>
      <c r="I42" s="26">
        <f>VLOOKUP($F$8,$A$70:$CT$109,69)</f>
        <v>0</v>
      </c>
      <c r="J42" s="28">
        <f>VLOOKUP($F$8,$A$70:$CT$109,70)</f>
        <v>0</v>
      </c>
    </row>
    <row r="43" spans="2:10" s="41" customFormat="1" ht="12.75" customHeight="1" x14ac:dyDescent="0.2">
      <c r="B43"/>
      <c r="C43"/>
      <c r="D43" s="3"/>
      <c r="E43"/>
      <c r="F43"/>
      <c r="G43"/>
      <c r="H43"/>
      <c r="I43"/>
      <c r="J43"/>
    </row>
    <row r="44" spans="2:10" s="41" customFormat="1" ht="12.75" customHeight="1" x14ac:dyDescent="0.2">
      <c r="B44" s="31" t="s">
        <v>23</v>
      </c>
      <c r="C44"/>
      <c r="D44" s="18"/>
    </row>
    <row r="45" spans="2:10" s="41" customFormat="1" ht="12.75" customHeight="1" x14ac:dyDescent="0.2">
      <c r="B45" s="169" t="s">
        <v>10</v>
      </c>
      <c r="C45" s="170"/>
      <c r="D45" s="5" t="s">
        <v>0</v>
      </c>
      <c r="E45" s="5" t="s">
        <v>51</v>
      </c>
      <c r="F45" s="5" t="s">
        <v>52</v>
      </c>
      <c r="G45" s="5" t="s">
        <v>48</v>
      </c>
      <c r="H45" s="5" t="s">
        <v>49</v>
      </c>
      <c r="I45" s="5" t="s">
        <v>50</v>
      </c>
      <c r="J45" s="5" t="s">
        <v>2</v>
      </c>
    </row>
    <row r="46" spans="2:10" s="41" customFormat="1" ht="12.75" customHeight="1" x14ac:dyDescent="0.2">
      <c r="B46" s="171" t="s">
        <v>11</v>
      </c>
      <c r="C46" s="172"/>
      <c r="D46" s="21">
        <f>SUM(E46:I46)</f>
        <v>0</v>
      </c>
      <c r="E46" s="25">
        <f>VLOOKUP($F$8,$A$70:$CT$109,71)</f>
        <v>0</v>
      </c>
      <c r="F46" s="25">
        <f>VLOOKUP($F$8,$A$70:$CT$109,72)</f>
        <v>0</v>
      </c>
      <c r="G46" s="25">
        <f>VLOOKUP($F$8,$A$70:$CT$109,73)</f>
        <v>0</v>
      </c>
      <c r="H46" s="25">
        <f>VLOOKUP($F$8,$A$70:$CT$109,74)</f>
        <v>0</v>
      </c>
      <c r="I46" s="26">
        <f>VLOOKUP($F$8,$A$70:$CT$109,75)</f>
        <v>0</v>
      </c>
      <c r="J46" s="26">
        <f>VLOOKUP($F$8,$A$70:$CT$109,76)</f>
        <v>0</v>
      </c>
    </row>
    <row r="47" spans="2:10" s="41" customFormat="1" ht="12.75" customHeight="1" x14ac:dyDescent="0.2">
      <c r="B47" s="171" t="s">
        <v>12</v>
      </c>
      <c r="C47" s="172"/>
      <c r="D47" s="21">
        <f>SUM(E47:I47)</f>
        <v>0</v>
      </c>
      <c r="E47" s="25">
        <f>VLOOKUP($F$8,$A$70:$CT$109,77)</f>
        <v>0</v>
      </c>
      <c r="F47" s="25">
        <f>VLOOKUP($F$8,$A$70:$CT$109,78)</f>
        <v>0</v>
      </c>
      <c r="G47" s="25">
        <f>VLOOKUP($F$8,$A$70:$CT$109,79)</f>
        <v>0</v>
      </c>
      <c r="H47" s="25">
        <f>VLOOKUP($F$8,$A$70:$CT$109,80)</f>
        <v>0</v>
      </c>
      <c r="I47" s="26">
        <f>VLOOKUP($F$8,$A$70:$CT$109,81)</f>
        <v>0</v>
      </c>
      <c r="J47" s="26">
        <f>VLOOKUP($F$8,$A$70:$CT$109,82)</f>
        <v>0</v>
      </c>
    </row>
    <row r="48" spans="2:10" s="41" customFormat="1" ht="12.75" customHeight="1" x14ac:dyDescent="0.2">
      <c r="B48"/>
      <c r="C48"/>
      <c r="D48"/>
      <c r="E48" s="45"/>
    </row>
    <row r="49" spans="2:98" s="41" customFormat="1" ht="12.75" customHeight="1" x14ac:dyDescent="0.2">
      <c r="B49" t="s">
        <v>21</v>
      </c>
      <c r="C49" s="7" t="s">
        <v>6</v>
      </c>
      <c r="D49" s="5" t="s">
        <v>0</v>
      </c>
      <c r="E49" s="5" t="s">
        <v>33</v>
      </c>
      <c r="F49" s="5" t="s">
        <v>47</v>
      </c>
      <c r="G49" s="5" t="s">
        <v>48</v>
      </c>
      <c r="H49" s="5" t="s">
        <v>49</v>
      </c>
      <c r="I49" s="6" t="s">
        <v>50</v>
      </c>
      <c r="J49" s="7" t="s">
        <v>2</v>
      </c>
    </row>
    <row r="50" spans="2:98" s="41" customFormat="1" ht="12.75" customHeight="1" x14ac:dyDescent="0.2">
      <c r="B50" t="s">
        <v>22</v>
      </c>
      <c r="C50" t="s">
        <v>7</v>
      </c>
      <c r="D50" s="21">
        <f>SUM(E50:I50)</f>
        <v>0</v>
      </c>
      <c r="E50" s="21">
        <f t="shared" ref="E50:J50" si="11">SUM(E51:E52)</f>
        <v>0</v>
      </c>
      <c r="F50" s="21">
        <f t="shared" si="11"/>
        <v>0</v>
      </c>
      <c r="G50" s="21">
        <f t="shared" si="11"/>
        <v>0</v>
      </c>
      <c r="H50" s="21">
        <f t="shared" si="11"/>
        <v>0</v>
      </c>
      <c r="I50" s="21">
        <f t="shared" si="11"/>
        <v>0</v>
      </c>
      <c r="J50" s="21">
        <f t="shared" si="11"/>
        <v>0</v>
      </c>
    </row>
    <row r="51" spans="2:98" s="41" customFormat="1" ht="12.75" customHeight="1" x14ac:dyDescent="0.2">
      <c r="B51"/>
      <c r="C51" t="s">
        <v>8</v>
      </c>
      <c r="D51" s="21">
        <f>SUM(E51:I51)</f>
        <v>0</v>
      </c>
      <c r="E51" s="25">
        <f>VLOOKUP($F$8,$A$70:$CT$109,83)</f>
        <v>0</v>
      </c>
      <c r="F51" s="25">
        <f>VLOOKUP($F$8,$A$70:$CT$109,85)</f>
        <v>0</v>
      </c>
      <c r="G51" s="25">
        <f>VLOOKUP($F$8,$A$70:$CT$109,87)</f>
        <v>0</v>
      </c>
      <c r="H51" s="25">
        <f>VLOOKUP($F$8,$A$70:$CT$109,89)</f>
        <v>0</v>
      </c>
      <c r="I51" s="26">
        <f>VLOOKUP($F$8,$A$70:$CT$109,91)</f>
        <v>0</v>
      </c>
      <c r="J51" s="22">
        <v>0</v>
      </c>
    </row>
    <row r="52" spans="2:98" s="41" customFormat="1" ht="12.75" customHeight="1" x14ac:dyDescent="0.2">
      <c r="B52"/>
      <c r="C52" t="s">
        <v>9</v>
      </c>
      <c r="D52" s="21">
        <f>SUM(E52:I52)</f>
        <v>0</v>
      </c>
      <c r="E52" s="25">
        <f>VLOOKUP($F$8,$A$70:$CT$109,84)</f>
        <v>0</v>
      </c>
      <c r="F52" s="25">
        <f>VLOOKUP($F$8,$A$70:$CT$109,86)</f>
        <v>0</v>
      </c>
      <c r="G52" s="25">
        <f>VLOOKUP($F$8,$A$70:$CT$109,88)</f>
        <v>0</v>
      </c>
      <c r="H52" s="25">
        <f>VLOOKUP($F$8,$A$70:$CT$109,90)</f>
        <v>0</v>
      </c>
      <c r="I52" s="26">
        <f>VLOOKUP($F$8,$A$70:$CT$109,92)</f>
        <v>0</v>
      </c>
      <c r="J52" s="28">
        <f>VLOOKUP($F$8,$A$70:$CT$109,93)</f>
        <v>0</v>
      </c>
    </row>
    <row r="53" spans="2:98" s="41" customFormat="1" ht="12.75" customHeight="1" x14ac:dyDescent="0.2">
      <c r="B53"/>
      <c r="C53"/>
      <c r="D53"/>
      <c r="E53"/>
      <c r="F53"/>
      <c r="G53"/>
      <c r="H53"/>
      <c r="I53"/>
      <c r="J53"/>
    </row>
    <row r="54" spans="2:98" s="41" customFormat="1" ht="12.75" customHeight="1" x14ac:dyDescent="0.2">
      <c r="B54" t="s">
        <v>24</v>
      </c>
      <c r="C54"/>
      <c r="D54" s="18"/>
      <c r="F54"/>
      <c r="G54"/>
      <c r="H54" s="18"/>
      <c r="I54" s="18"/>
      <c r="J54" s="18"/>
    </row>
    <row r="55" spans="2:98" s="41" customFormat="1" ht="12.75" customHeight="1" x14ac:dyDescent="0.2">
      <c r="B55" s="4" t="s">
        <v>5</v>
      </c>
      <c r="C55" s="5" t="s">
        <v>4</v>
      </c>
      <c r="D55" s="18"/>
      <c r="F55"/>
      <c r="G55"/>
      <c r="H55" s="18"/>
      <c r="I55" s="18"/>
      <c r="J55" s="18"/>
    </row>
    <row r="56" spans="2:98" s="41" customFormat="1" ht="12.75" customHeight="1" x14ac:dyDescent="0.2">
      <c r="B56" t="s">
        <v>13</v>
      </c>
      <c r="C56" s="25">
        <f>VLOOKUP($F$8,$A$70:$CT$109,94)</f>
        <v>0</v>
      </c>
      <c r="D56" s="18"/>
      <c r="F56"/>
      <c r="G56"/>
      <c r="H56" s="18"/>
      <c r="I56" s="18"/>
      <c r="J56" s="18"/>
    </row>
    <row r="57" spans="2:98" s="41" customFormat="1" ht="12.75" customHeight="1" x14ac:dyDescent="0.2">
      <c r="B57" t="s">
        <v>14</v>
      </c>
      <c r="C57" s="25">
        <f>VLOOKUP($F$8,$A$70:$CT$109,95)</f>
        <v>0</v>
      </c>
      <c r="D57" s="18"/>
      <c r="F57"/>
      <c r="G57"/>
      <c r="H57" s="18"/>
      <c r="I57" s="18"/>
      <c r="J57" s="18"/>
    </row>
    <row r="58" spans="2:98" s="41" customFormat="1" ht="12.75" customHeight="1" x14ac:dyDescent="0.2">
      <c r="B58" t="s">
        <v>18</v>
      </c>
      <c r="C58" s="25">
        <f>VLOOKUP($F$8,$A$70:$CT$109,96)</f>
        <v>0</v>
      </c>
      <c r="D58" s="18"/>
      <c r="F58"/>
      <c r="G58"/>
      <c r="H58" s="18"/>
      <c r="I58" s="18"/>
      <c r="J58" s="18"/>
    </row>
    <row r="59" spans="2:98" s="41" customFormat="1" ht="12.75" customHeight="1" x14ac:dyDescent="0.2">
      <c r="B59"/>
      <c r="C59"/>
      <c r="D59" s="18"/>
      <c r="F59"/>
      <c r="G59"/>
      <c r="H59" s="18"/>
      <c r="I59" s="18"/>
      <c r="J59" s="18"/>
    </row>
    <row r="60" spans="2:98" s="41" customFormat="1" ht="12.75" customHeight="1" x14ac:dyDescent="0.2">
      <c r="B60" s="4" t="s">
        <v>25</v>
      </c>
      <c r="C60" s="5" t="s">
        <v>19</v>
      </c>
    </row>
    <row r="61" spans="2:98" s="41" customFormat="1" ht="12.75" customHeight="1" x14ac:dyDescent="0.2">
      <c r="B61" t="s">
        <v>20</v>
      </c>
      <c r="C61" s="25">
        <f>VLOOKUP($F$8,$A$70:$CT$109,97)</f>
        <v>0</v>
      </c>
    </row>
    <row r="62" spans="2:98" s="41" customFormat="1" ht="12.75" customHeight="1" x14ac:dyDescent="0.2">
      <c r="B62" t="s">
        <v>15</v>
      </c>
      <c r="C62" s="25">
        <f>VLOOKUP($F$8,$A$70:$CT$109,98)</f>
        <v>0</v>
      </c>
    </row>
    <row r="64" spans="2:98" s="96" customFormat="1" ht="13.15" customHeight="1" x14ac:dyDescent="0.25">
      <c r="E64" s="97">
        <v>5</v>
      </c>
      <c r="F64" s="97">
        <v>6</v>
      </c>
      <c r="G64" s="97">
        <v>7</v>
      </c>
      <c r="H64" s="97">
        <v>8</v>
      </c>
      <c r="I64" s="97">
        <v>9</v>
      </c>
      <c r="J64" s="97">
        <v>10</v>
      </c>
      <c r="K64" s="97">
        <v>11</v>
      </c>
      <c r="L64" s="97">
        <v>12</v>
      </c>
      <c r="M64" s="97">
        <v>13</v>
      </c>
      <c r="N64" s="97">
        <v>14</v>
      </c>
      <c r="O64" s="97">
        <v>15</v>
      </c>
      <c r="P64" s="97">
        <v>16</v>
      </c>
      <c r="Q64" s="97">
        <v>17</v>
      </c>
      <c r="R64" s="97">
        <v>18</v>
      </c>
      <c r="S64" s="97">
        <v>19</v>
      </c>
      <c r="T64" s="97">
        <v>20</v>
      </c>
      <c r="U64" s="97">
        <v>21</v>
      </c>
      <c r="V64" s="97">
        <v>22</v>
      </c>
      <c r="W64" s="97">
        <v>23</v>
      </c>
      <c r="X64" s="97">
        <v>24</v>
      </c>
      <c r="Y64" s="97">
        <v>25</v>
      </c>
      <c r="Z64" s="97">
        <v>26</v>
      </c>
      <c r="AA64" s="97">
        <v>27</v>
      </c>
      <c r="AB64" s="97">
        <v>28</v>
      </c>
      <c r="AC64" s="97">
        <v>29</v>
      </c>
      <c r="AD64" s="97">
        <v>30</v>
      </c>
      <c r="AE64" s="97">
        <v>31</v>
      </c>
      <c r="AF64" s="97">
        <v>32</v>
      </c>
      <c r="AG64" s="97">
        <v>33</v>
      </c>
      <c r="AH64" s="97">
        <v>34</v>
      </c>
      <c r="AI64" s="97">
        <v>35</v>
      </c>
      <c r="AJ64" s="97">
        <v>36</v>
      </c>
      <c r="AK64" s="97">
        <v>37</v>
      </c>
      <c r="AL64" s="97">
        <v>38</v>
      </c>
      <c r="AM64" s="97">
        <v>39</v>
      </c>
      <c r="AN64" s="97">
        <v>40</v>
      </c>
      <c r="AO64" s="97">
        <v>41</v>
      </c>
      <c r="AP64" s="97">
        <v>42</v>
      </c>
      <c r="AQ64" s="97">
        <v>43</v>
      </c>
      <c r="AR64" s="97">
        <v>44</v>
      </c>
      <c r="AS64" s="97">
        <v>45</v>
      </c>
      <c r="AT64" s="97">
        <v>46</v>
      </c>
      <c r="AU64" s="97">
        <v>47</v>
      </c>
      <c r="AV64" s="97">
        <v>48</v>
      </c>
      <c r="AW64" s="97">
        <v>49</v>
      </c>
      <c r="AX64" s="97">
        <v>50</v>
      </c>
      <c r="AY64" s="97">
        <v>51</v>
      </c>
      <c r="AZ64" s="97">
        <v>52</v>
      </c>
      <c r="BA64" s="97">
        <v>53</v>
      </c>
      <c r="BB64" s="97">
        <v>54</v>
      </c>
      <c r="BC64" s="97">
        <v>55</v>
      </c>
      <c r="BD64" s="97">
        <v>56</v>
      </c>
      <c r="BE64" s="97">
        <v>57</v>
      </c>
      <c r="BF64" s="97">
        <v>58</v>
      </c>
      <c r="BG64" s="97">
        <v>59</v>
      </c>
      <c r="BH64" s="97">
        <v>60</v>
      </c>
      <c r="BI64" s="97">
        <v>61</v>
      </c>
      <c r="BJ64" s="97">
        <v>62</v>
      </c>
      <c r="BK64" s="97">
        <v>63</v>
      </c>
      <c r="BL64" s="97">
        <v>64</v>
      </c>
      <c r="BM64" s="97">
        <v>65</v>
      </c>
      <c r="BN64" s="97">
        <v>66</v>
      </c>
      <c r="BO64" s="97">
        <v>67</v>
      </c>
      <c r="BP64" s="97">
        <v>68</v>
      </c>
      <c r="BQ64" s="97">
        <v>69</v>
      </c>
      <c r="BR64" s="97">
        <v>70</v>
      </c>
      <c r="BS64" s="97">
        <v>71</v>
      </c>
      <c r="BT64" s="97">
        <v>72</v>
      </c>
      <c r="BU64" s="97">
        <v>73</v>
      </c>
      <c r="BV64" s="97">
        <v>74</v>
      </c>
      <c r="BW64" s="97">
        <v>75</v>
      </c>
      <c r="BX64" s="97">
        <v>76</v>
      </c>
      <c r="BY64" s="97">
        <v>77</v>
      </c>
      <c r="BZ64" s="97">
        <v>78</v>
      </c>
      <c r="CA64" s="97">
        <v>79</v>
      </c>
      <c r="CB64" s="97">
        <v>80</v>
      </c>
      <c r="CC64" s="97">
        <v>81</v>
      </c>
      <c r="CD64" s="97">
        <v>82</v>
      </c>
      <c r="CE64" s="97">
        <v>83</v>
      </c>
      <c r="CF64" s="97">
        <v>84</v>
      </c>
      <c r="CG64" s="97">
        <v>85</v>
      </c>
      <c r="CH64" s="97">
        <v>86</v>
      </c>
      <c r="CI64" s="97">
        <v>87</v>
      </c>
      <c r="CJ64" s="97">
        <v>88</v>
      </c>
      <c r="CK64" s="97">
        <v>89</v>
      </c>
      <c r="CL64" s="97">
        <v>90</v>
      </c>
      <c r="CM64" s="97">
        <v>91</v>
      </c>
      <c r="CN64" s="97">
        <v>92</v>
      </c>
      <c r="CO64" s="97">
        <v>93</v>
      </c>
      <c r="CP64" s="97">
        <v>94</v>
      </c>
      <c r="CQ64" s="97">
        <v>95</v>
      </c>
      <c r="CR64" s="97">
        <v>96</v>
      </c>
      <c r="CS64" s="97">
        <v>97</v>
      </c>
      <c r="CT64" s="97">
        <v>98</v>
      </c>
    </row>
    <row r="65" spans="1:98" s="96" customFormat="1" ht="13.5" x14ac:dyDescent="0.25">
      <c r="A65" s="97"/>
      <c r="B65" s="97"/>
      <c r="C65" s="97"/>
      <c r="D65" s="97"/>
      <c r="E65" s="97">
        <v>1</v>
      </c>
      <c r="F65" s="97">
        <v>2</v>
      </c>
      <c r="G65" s="97">
        <v>3</v>
      </c>
      <c r="H65" s="97">
        <v>4</v>
      </c>
      <c r="I65" s="97">
        <v>5</v>
      </c>
      <c r="J65" s="97">
        <v>6</v>
      </c>
      <c r="K65" s="97">
        <v>7</v>
      </c>
      <c r="L65" s="97">
        <v>8</v>
      </c>
      <c r="M65" s="97">
        <v>9</v>
      </c>
      <c r="N65" s="97">
        <v>10</v>
      </c>
      <c r="O65" s="97">
        <v>11</v>
      </c>
      <c r="P65" s="97">
        <v>12</v>
      </c>
      <c r="Q65" s="97">
        <v>13</v>
      </c>
      <c r="R65" s="97">
        <v>14</v>
      </c>
      <c r="S65" s="97">
        <v>15</v>
      </c>
      <c r="T65" s="97">
        <v>16</v>
      </c>
      <c r="U65" s="97">
        <v>17</v>
      </c>
      <c r="V65" s="97">
        <v>18</v>
      </c>
      <c r="W65" s="97">
        <v>19</v>
      </c>
      <c r="X65" s="97">
        <v>20</v>
      </c>
      <c r="Y65" s="97">
        <v>21</v>
      </c>
      <c r="Z65" s="97">
        <v>22</v>
      </c>
      <c r="AA65" s="97">
        <v>23</v>
      </c>
      <c r="AB65" s="97">
        <v>24</v>
      </c>
      <c r="AC65" s="97">
        <v>25</v>
      </c>
      <c r="AD65" s="97">
        <v>26</v>
      </c>
      <c r="AE65" s="97">
        <v>27</v>
      </c>
      <c r="AF65" s="97">
        <v>28</v>
      </c>
      <c r="AG65" s="97">
        <v>29</v>
      </c>
      <c r="AH65" s="97">
        <v>30</v>
      </c>
      <c r="AI65" s="97">
        <v>31</v>
      </c>
      <c r="AJ65" s="97">
        <v>32</v>
      </c>
      <c r="AK65" s="97">
        <v>33</v>
      </c>
      <c r="AL65" s="97">
        <v>34</v>
      </c>
      <c r="AM65" s="97">
        <v>35</v>
      </c>
      <c r="AN65" s="97">
        <v>36</v>
      </c>
      <c r="AO65" s="97">
        <v>37</v>
      </c>
      <c r="AP65" s="97">
        <v>38</v>
      </c>
      <c r="AQ65" s="97">
        <v>39</v>
      </c>
      <c r="AR65" s="97">
        <v>40</v>
      </c>
      <c r="AS65" s="97">
        <v>41</v>
      </c>
      <c r="AT65" s="97">
        <v>42</v>
      </c>
      <c r="AU65" s="97">
        <v>43</v>
      </c>
      <c r="AV65" s="97">
        <v>44</v>
      </c>
      <c r="AW65" s="97">
        <v>45</v>
      </c>
      <c r="AX65" s="97">
        <v>46</v>
      </c>
      <c r="AY65" s="97">
        <v>47</v>
      </c>
      <c r="AZ65" s="97">
        <v>48</v>
      </c>
      <c r="BA65" s="97">
        <v>49</v>
      </c>
      <c r="BB65" s="97">
        <v>50</v>
      </c>
      <c r="BC65" s="97">
        <v>51</v>
      </c>
      <c r="BD65" s="97">
        <v>52</v>
      </c>
      <c r="BE65" s="97">
        <v>53</v>
      </c>
      <c r="BF65" s="97">
        <v>54</v>
      </c>
      <c r="BG65" s="97">
        <v>55</v>
      </c>
      <c r="BH65" s="97">
        <v>56</v>
      </c>
      <c r="BI65" s="97">
        <v>57</v>
      </c>
      <c r="BJ65" s="97">
        <v>58</v>
      </c>
      <c r="BK65" s="97">
        <v>59</v>
      </c>
      <c r="BL65" s="97">
        <v>60</v>
      </c>
      <c r="BM65" s="97">
        <v>61</v>
      </c>
      <c r="BN65" s="97">
        <v>62</v>
      </c>
      <c r="BO65" s="97">
        <v>63</v>
      </c>
      <c r="BP65" s="97">
        <v>64</v>
      </c>
      <c r="BQ65" s="97">
        <v>65</v>
      </c>
      <c r="BR65" s="97">
        <v>66</v>
      </c>
      <c r="BS65" s="97">
        <v>67</v>
      </c>
      <c r="BT65" s="97">
        <v>68</v>
      </c>
      <c r="BU65" s="97">
        <v>69</v>
      </c>
      <c r="BV65" s="97">
        <v>70</v>
      </c>
      <c r="BW65" s="97">
        <v>71</v>
      </c>
      <c r="BX65" s="97">
        <v>72</v>
      </c>
      <c r="BY65" s="97">
        <v>73</v>
      </c>
      <c r="BZ65" s="97">
        <v>74</v>
      </c>
      <c r="CA65" s="97">
        <v>75</v>
      </c>
      <c r="CB65" s="97">
        <v>76</v>
      </c>
      <c r="CC65" s="97">
        <v>77</v>
      </c>
      <c r="CD65" s="97">
        <v>78</v>
      </c>
      <c r="CE65" s="97">
        <v>79</v>
      </c>
      <c r="CF65" s="97">
        <v>80</v>
      </c>
      <c r="CG65" s="97">
        <v>81</v>
      </c>
      <c r="CH65" s="97">
        <v>82</v>
      </c>
      <c r="CI65" s="97">
        <v>83</v>
      </c>
      <c r="CJ65" s="97">
        <v>84</v>
      </c>
      <c r="CK65" s="97">
        <v>85</v>
      </c>
      <c r="CL65" s="97">
        <v>86</v>
      </c>
      <c r="CM65" s="97">
        <v>87</v>
      </c>
      <c r="CN65" s="97">
        <v>88</v>
      </c>
      <c r="CO65" s="97">
        <v>89</v>
      </c>
      <c r="CP65" s="97">
        <v>90</v>
      </c>
      <c r="CQ65" s="97">
        <v>91</v>
      </c>
      <c r="CR65" s="97">
        <v>92</v>
      </c>
      <c r="CS65" s="97">
        <v>93</v>
      </c>
      <c r="CT65" s="97">
        <v>94</v>
      </c>
    </row>
    <row r="66" spans="1:98" s="96" customFormat="1" ht="14.25" thickBot="1" x14ac:dyDescent="0.3">
      <c r="A66" s="97"/>
      <c r="B66" s="97"/>
      <c r="C66" s="97"/>
      <c r="D66" s="97"/>
      <c r="E66" s="97">
        <v>1</v>
      </c>
      <c r="F66" s="97">
        <v>2</v>
      </c>
      <c r="G66" s="97">
        <v>3</v>
      </c>
      <c r="H66" s="97">
        <v>4</v>
      </c>
      <c r="I66" s="97">
        <v>5</v>
      </c>
      <c r="J66" s="97">
        <v>6</v>
      </c>
      <c r="K66" s="97">
        <v>7</v>
      </c>
      <c r="L66" s="97">
        <v>8</v>
      </c>
      <c r="M66" s="97">
        <v>9</v>
      </c>
      <c r="N66" s="97">
        <v>10</v>
      </c>
      <c r="O66" s="97">
        <v>11</v>
      </c>
      <c r="P66" s="97">
        <v>12</v>
      </c>
      <c r="Q66" s="97">
        <v>13</v>
      </c>
      <c r="R66" s="97">
        <v>14</v>
      </c>
      <c r="S66" s="97">
        <v>15</v>
      </c>
      <c r="T66" s="97">
        <v>16</v>
      </c>
      <c r="U66" s="97">
        <v>17</v>
      </c>
      <c r="V66" s="97">
        <v>18</v>
      </c>
      <c r="W66" s="97">
        <v>19</v>
      </c>
      <c r="X66" s="97">
        <v>20</v>
      </c>
      <c r="Y66" s="97">
        <v>21</v>
      </c>
      <c r="Z66" s="97">
        <v>22</v>
      </c>
      <c r="AA66" s="97">
        <v>23</v>
      </c>
      <c r="AB66" s="97">
        <v>24</v>
      </c>
      <c r="AC66" s="97">
        <v>25</v>
      </c>
      <c r="AD66" s="97">
        <v>26</v>
      </c>
      <c r="AE66" s="97">
        <v>27</v>
      </c>
      <c r="AF66" s="97">
        <v>28</v>
      </c>
      <c r="AG66" s="97">
        <v>29</v>
      </c>
      <c r="AH66" s="97">
        <v>30</v>
      </c>
      <c r="AI66" s="97">
        <v>31</v>
      </c>
      <c r="AJ66" s="97">
        <v>32</v>
      </c>
      <c r="AK66" s="97">
        <v>33</v>
      </c>
      <c r="AL66" s="97">
        <v>34</v>
      </c>
      <c r="AM66" s="97">
        <v>35</v>
      </c>
      <c r="AN66" s="97">
        <v>36</v>
      </c>
      <c r="AO66" s="97">
        <v>37</v>
      </c>
      <c r="AP66" s="97">
        <v>38</v>
      </c>
      <c r="AQ66" s="97">
        <v>39</v>
      </c>
      <c r="AR66" s="97">
        <v>40</v>
      </c>
      <c r="AS66" s="97">
        <v>41</v>
      </c>
      <c r="AT66" s="97">
        <v>42</v>
      </c>
      <c r="AU66" s="97">
        <v>43</v>
      </c>
      <c r="AV66" s="97">
        <v>44</v>
      </c>
      <c r="AW66" s="97">
        <v>45</v>
      </c>
      <c r="AX66" s="97">
        <v>46</v>
      </c>
      <c r="AY66" s="97">
        <v>47</v>
      </c>
      <c r="AZ66" s="97">
        <v>48</v>
      </c>
      <c r="BA66" s="97">
        <v>49</v>
      </c>
      <c r="BB66" s="97">
        <v>50</v>
      </c>
      <c r="BC66" s="97">
        <v>51</v>
      </c>
      <c r="BD66" s="97">
        <v>52</v>
      </c>
      <c r="BE66" s="97">
        <v>53</v>
      </c>
      <c r="BF66" s="97">
        <v>54</v>
      </c>
      <c r="BG66" s="97">
        <v>55</v>
      </c>
      <c r="BH66" s="97">
        <v>56</v>
      </c>
      <c r="BI66" s="97">
        <v>57</v>
      </c>
      <c r="BJ66" s="97">
        <v>58</v>
      </c>
      <c r="BK66" s="97">
        <v>59</v>
      </c>
      <c r="BL66" s="97">
        <v>60</v>
      </c>
      <c r="BM66" s="97">
        <v>61</v>
      </c>
      <c r="BN66" s="97">
        <v>62</v>
      </c>
      <c r="BO66" s="97">
        <v>63</v>
      </c>
      <c r="BP66" s="97">
        <v>64</v>
      </c>
      <c r="BQ66" s="97">
        <v>65</v>
      </c>
      <c r="BR66" s="97">
        <v>66</v>
      </c>
      <c r="BS66" s="97">
        <v>67</v>
      </c>
      <c r="BT66" s="97">
        <v>68</v>
      </c>
      <c r="BU66" s="97">
        <v>69</v>
      </c>
      <c r="BV66" s="97">
        <v>70</v>
      </c>
      <c r="BW66" s="97">
        <v>71</v>
      </c>
      <c r="BX66" s="97">
        <v>72</v>
      </c>
      <c r="BY66" s="97">
        <v>73</v>
      </c>
      <c r="BZ66" s="97">
        <v>74</v>
      </c>
      <c r="CA66" s="97">
        <v>75</v>
      </c>
      <c r="CB66" s="97">
        <v>76</v>
      </c>
      <c r="CC66" s="97">
        <v>77</v>
      </c>
      <c r="CD66" s="97">
        <v>78</v>
      </c>
      <c r="CE66" s="97">
        <v>79</v>
      </c>
      <c r="CF66" s="97">
        <v>80</v>
      </c>
      <c r="CG66" s="97">
        <v>81</v>
      </c>
      <c r="CH66" s="97">
        <v>82</v>
      </c>
      <c r="CI66" s="97">
        <v>83</v>
      </c>
      <c r="CJ66" s="97">
        <v>84</v>
      </c>
      <c r="CK66" s="97">
        <v>85</v>
      </c>
      <c r="CL66" s="97">
        <v>86</v>
      </c>
      <c r="CM66" s="97">
        <v>87</v>
      </c>
      <c r="CN66" s="97">
        <v>88</v>
      </c>
      <c r="CO66" s="97">
        <v>89</v>
      </c>
      <c r="CP66" s="97">
        <v>90</v>
      </c>
      <c r="CQ66" s="97">
        <v>91</v>
      </c>
      <c r="CR66" s="97">
        <v>92</v>
      </c>
      <c r="CS66" s="97">
        <v>93</v>
      </c>
      <c r="CT66" s="97">
        <v>94</v>
      </c>
    </row>
    <row r="67" spans="1:98" s="95" customFormat="1" ht="13.5" thickTop="1" x14ac:dyDescent="0.2">
      <c r="A67" s="147" t="s">
        <v>19</v>
      </c>
      <c r="B67" s="150" t="s">
        <v>53</v>
      </c>
      <c r="C67" s="151"/>
      <c r="D67" s="152"/>
      <c r="E67" s="159" t="s">
        <v>54</v>
      </c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 t="s">
        <v>55</v>
      </c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 t="s">
        <v>56</v>
      </c>
      <c r="AB67" s="159"/>
      <c r="AC67" s="159"/>
      <c r="AD67" s="159"/>
      <c r="AE67" s="159"/>
      <c r="AF67" s="159"/>
      <c r="AG67" s="159"/>
      <c r="AH67" s="159"/>
      <c r="AI67" s="159"/>
      <c r="AJ67" s="159"/>
      <c r="AK67" s="159"/>
      <c r="AL67" s="159" t="s">
        <v>57</v>
      </c>
      <c r="AM67" s="159"/>
      <c r="AN67" s="159"/>
      <c r="AO67" s="159"/>
      <c r="AP67" s="159"/>
      <c r="AQ67" s="159"/>
      <c r="AR67" s="159"/>
      <c r="AS67" s="159"/>
      <c r="AT67" s="159"/>
      <c r="AU67" s="159"/>
      <c r="AV67" s="159"/>
      <c r="AW67" s="159" t="s">
        <v>58</v>
      </c>
      <c r="AX67" s="159"/>
      <c r="AY67" s="159"/>
      <c r="AZ67" s="159"/>
      <c r="BA67" s="159"/>
      <c r="BB67" s="159"/>
      <c r="BC67" s="159"/>
      <c r="BD67" s="159"/>
      <c r="BE67" s="159"/>
      <c r="BF67" s="159"/>
      <c r="BG67" s="159"/>
      <c r="BH67" s="159" t="s">
        <v>59</v>
      </c>
      <c r="BI67" s="159"/>
      <c r="BJ67" s="159"/>
      <c r="BK67" s="159"/>
      <c r="BL67" s="159"/>
      <c r="BM67" s="159"/>
      <c r="BN67" s="159"/>
      <c r="BO67" s="159"/>
      <c r="BP67" s="159"/>
      <c r="BQ67" s="159"/>
      <c r="BR67" s="159"/>
      <c r="BS67" s="159" t="s">
        <v>60</v>
      </c>
      <c r="BT67" s="159"/>
      <c r="BU67" s="159"/>
      <c r="BV67" s="159"/>
      <c r="BW67" s="159"/>
      <c r="BX67" s="159"/>
      <c r="BY67" s="159"/>
      <c r="BZ67" s="159"/>
      <c r="CA67" s="159"/>
      <c r="CB67" s="159"/>
      <c r="CC67" s="159"/>
      <c r="CD67" s="159" t="s">
        <v>61</v>
      </c>
      <c r="CE67" s="159"/>
      <c r="CF67" s="159"/>
      <c r="CG67" s="159"/>
      <c r="CH67" s="159"/>
      <c r="CI67" s="159"/>
      <c r="CJ67" s="159" t="s">
        <v>62</v>
      </c>
      <c r="CK67" s="159"/>
      <c r="CL67" s="159"/>
      <c r="CM67" s="159"/>
      <c r="CN67" s="159"/>
      <c r="CO67" s="159"/>
      <c r="CP67" s="160" t="s">
        <v>63</v>
      </c>
      <c r="CQ67" s="160" t="s">
        <v>64</v>
      </c>
      <c r="CR67" s="160" t="s">
        <v>65</v>
      </c>
      <c r="CS67" s="160" t="s">
        <v>66</v>
      </c>
      <c r="CT67" s="163" t="s">
        <v>67</v>
      </c>
    </row>
    <row r="68" spans="1:98" s="95" customFormat="1" x14ac:dyDescent="0.2">
      <c r="A68" s="148"/>
      <c r="B68" s="153"/>
      <c r="C68" s="154"/>
      <c r="D68" s="155"/>
      <c r="E68" s="146" t="s">
        <v>69</v>
      </c>
      <c r="F68" s="146"/>
      <c r="G68" s="146" t="s">
        <v>34</v>
      </c>
      <c r="H68" s="146"/>
      <c r="I68" s="146" t="s">
        <v>36</v>
      </c>
      <c r="J68" s="146"/>
      <c r="K68" s="146" t="s">
        <v>35</v>
      </c>
      <c r="L68" s="146"/>
      <c r="M68" s="146" t="s">
        <v>1</v>
      </c>
      <c r="N68" s="146"/>
      <c r="O68" s="146" t="s">
        <v>2</v>
      </c>
      <c r="P68" s="146" t="s">
        <v>69</v>
      </c>
      <c r="Q68" s="146"/>
      <c r="R68" s="146" t="s">
        <v>34</v>
      </c>
      <c r="S68" s="146"/>
      <c r="T68" s="146" t="s">
        <v>36</v>
      </c>
      <c r="U68" s="146"/>
      <c r="V68" s="146" t="s">
        <v>35</v>
      </c>
      <c r="W68" s="146"/>
      <c r="X68" s="146" t="s">
        <v>1</v>
      </c>
      <c r="Y68" s="146"/>
      <c r="Z68" s="146" t="s">
        <v>2</v>
      </c>
      <c r="AA68" s="146" t="s">
        <v>69</v>
      </c>
      <c r="AB68" s="146"/>
      <c r="AC68" s="146" t="s">
        <v>34</v>
      </c>
      <c r="AD68" s="146"/>
      <c r="AE68" s="146" t="s">
        <v>36</v>
      </c>
      <c r="AF68" s="146"/>
      <c r="AG68" s="146" t="s">
        <v>35</v>
      </c>
      <c r="AH68" s="146"/>
      <c r="AI68" s="146" t="s">
        <v>1</v>
      </c>
      <c r="AJ68" s="146"/>
      <c r="AK68" s="146" t="s">
        <v>2</v>
      </c>
      <c r="AL68" s="146" t="s">
        <v>69</v>
      </c>
      <c r="AM68" s="146"/>
      <c r="AN68" s="146" t="s">
        <v>34</v>
      </c>
      <c r="AO68" s="146"/>
      <c r="AP68" s="146" t="s">
        <v>36</v>
      </c>
      <c r="AQ68" s="146"/>
      <c r="AR68" s="146" t="s">
        <v>35</v>
      </c>
      <c r="AS68" s="146"/>
      <c r="AT68" s="146" t="s">
        <v>1</v>
      </c>
      <c r="AU68" s="146"/>
      <c r="AV68" s="146" t="s">
        <v>2</v>
      </c>
      <c r="AW68" s="146" t="s">
        <v>69</v>
      </c>
      <c r="AX68" s="146"/>
      <c r="AY68" s="146" t="s">
        <v>34</v>
      </c>
      <c r="AZ68" s="146"/>
      <c r="BA68" s="146" t="s">
        <v>36</v>
      </c>
      <c r="BB68" s="146"/>
      <c r="BC68" s="146" t="s">
        <v>35</v>
      </c>
      <c r="BD68" s="146"/>
      <c r="BE68" s="146" t="s">
        <v>1</v>
      </c>
      <c r="BF68" s="146"/>
      <c r="BG68" s="146" t="s">
        <v>2</v>
      </c>
      <c r="BH68" s="146" t="s">
        <v>69</v>
      </c>
      <c r="BI68" s="146"/>
      <c r="BJ68" s="146" t="s">
        <v>34</v>
      </c>
      <c r="BK68" s="146"/>
      <c r="BL68" s="146" t="s">
        <v>36</v>
      </c>
      <c r="BM68" s="146"/>
      <c r="BN68" s="146" t="s">
        <v>35</v>
      </c>
      <c r="BO68" s="146"/>
      <c r="BP68" s="146" t="s">
        <v>1</v>
      </c>
      <c r="BQ68" s="146"/>
      <c r="BR68" s="146" t="s">
        <v>2</v>
      </c>
      <c r="BS68" s="146" t="s">
        <v>69</v>
      </c>
      <c r="BT68" s="146"/>
      <c r="BU68" s="146" t="s">
        <v>34</v>
      </c>
      <c r="BV68" s="146"/>
      <c r="BW68" s="146" t="s">
        <v>36</v>
      </c>
      <c r="BX68" s="146"/>
      <c r="BY68" s="146" t="s">
        <v>35</v>
      </c>
      <c r="BZ68" s="146"/>
      <c r="CA68" s="146" t="s">
        <v>1</v>
      </c>
      <c r="CB68" s="146"/>
      <c r="CC68" s="146" t="s">
        <v>2</v>
      </c>
      <c r="CD68" s="173" t="s">
        <v>69</v>
      </c>
      <c r="CE68" s="173" t="s">
        <v>34</v>
      </c>
      <c r="CF68" s="173" t="s">
        <v>36</v>
      </c>
      <c r="CG68" s="173" t="s">
        <v>35</v>
      </c>
      <c r="CH68" s="173" t="s">
        <v>1</v>
      </c>
      <c r="CI68" s="173" t="s">
        <v>2</v>
      </c>
      <c r="CJ68" s="173" t="s">
        <v>69</v>
      </c>
      <c r="CK68" s="173" t="s">
        <v>34</v>
      </c>
      <c r="CL68" s="173" t="s">
        <v>36</v>
      </c>
      <c r="CM68" s="173" t="s">
        <v>35</v>
      </c>
      <c r="CN68" s="173" t="s">
        <v>1</v>
      </c>
      <c r="CO68" s="173" t="s">
        <v>2</v>
      </c>
      <c r="CP68" s="161"/>
      <c r="CQ68" s="161"/>
      <c r="CR68" s="161"/>
      <c r="CS68" s="161"/>
      <c r="CT68" s="164"/>
    </row>
    <row r="69" spans="1:98" s="95" customFormat="1" x14ac:dyDescent="0.2">
      <c r="A69" s="149"/>
      <c r="B69" s="156"/>
      <c r="C69" s="157"/>
      <c r="D69" s="158"/>
      <c r="E69" s="98" t="s">
        <v>8</v>
      </c>
      <c r="F69" s="98" t="s">
        <v>9</v>
      </c>
      <c r="G69" s="98" t="s">
        <v>8</v>
      </c>
      <c r="H69" s="98" t="s">
        <v>9</v>
      </c>
      <c r="I69" s="98" t="s">
        <v>8</v>
      </c>
      <c r="J69" s="98" t="s">
        <v>9</v>
      </c>
      <c r="K69" s="98" t="s">
        <v>8</v>
      </c>
      <c r="L69" s="98" t="s">
        <v>9</v>
      </c>
      <c r="M69" s="98" t="s">
        <v>8</v>
      </c>
      <c r="N69" s="98" t="s">
        <v>9</v>
      </c>
      <c r="O69" s="146"/>
      <c r="P69" s="98" t="s">
        <v>8</v>
      </c>
      <c r="Q69" s="98" t="s">
        <v>9</v>
      </c>
      <c r="R69" s="98" t="s">
        <v>8</v>
      </c>
      <c r="S69" s="98" t="s">
        <v>9</v>
      </c>
      <c r="T69" s="98" t="s">
        <v>8</v>
      </c>
      <c r="U69" s="98" t="s">
        <v>9</v>
      </c>
      <c r="V69" s="98" t="s">
        <v>8</v>
      </c>
      <c r="W69" s="98" t="s">
        <v>9</v>
      </c>
      <c r="X69" s="98" t="s">
        <v>8</v>
      </c>
      <c r="Y69" s="98" t="s">
        <v>9</v>
      </c>
      <c r="Z69" s="146"/>
      <c r="AA69" s="98" t="s">
        <v>8</v>
      </c>
      <c r="AB69" s="98" t="s">
        <v>9</v>
      </c>
      <c r="AC69" s="98" t="s">
        <v>8</v>
      </c>
      <c r="AD69" s="98" t="s">
        <v>9</v>
      </c>
      <c r="AE69" s="98" t="s">
        <v>8</v>
      </c>
      <c r="AF69" s="98" t="s">
        <v>9</v>
      </c>
      <c r="AG69" s="98" t="s">
        <v>8</v>
      </c>
      <c r="AH69" s="98" t="s">
        <v>9</v>
      </c>
      <c r="AI69" s="98" t="s">
        <v>8</v>
      </c>
      <c r="AJ69" s="98" t="s">
        <v>9</v>
      </c>
      <c r="AK69" s="146"/>
      <c r="AL69" s="98" t="s">
        <v>8</v>
      </c>
      <c r="AM69" s="98" t="s">
        <v>9</v>
      </c>
      <c r="AN69" s="98" t="s">
        <v>8</v>
      </c>
      <c r="AO69" s="98" t="s">
        <v>9</v>
      </c>
      <c r="AP69" s="98" t="s">
        <v>8</v>
      </c>
      <c r="AQ69" s="98" t="s">
        <v>9</v>
      </c>
      <c r="AR69" s="98" t="s">
        <v>8</v>
      </c>
      <c r="AS69" s="98" t="s">
        <v>9</v>
      </c>
      <c r="AT69" s="98" t="s">
        <v>8</v>
      </c>
      <c r="AU69" s="98" t="s">
        <v>9</v>
      </c>
      <c r="AV69" s="146"/>
      <c r="AW69" s="98" t="s">
        <v>8</v>
      </c>
      <c r="AX69" s="98" t="s">
        <v>9</v>
      </c>
      <c r="AY69" s="98" t="s">
        <v>8</v>
      </c>
      <c r="AZ69" s="98" t="s">
        <v>9</v>
      </c>
      <c r="BA69" s="98" t="s">
        <v>8</v>
      </c>
      <c r="BB69" s="98" t="s">
        <v>9</v>
      </c>
      <c r="BC69" s="98" t="s">
        <v>8</v>
      </c>
      <c r="BD69" s="98" t="s">
        <v>9</v>
      </c>
      <c r="BE69" s="98" t="s">
        <v>8</v>
      </c>
      <c r="BF69" s="98" t="s">
        <v>9</v>
      </c>
      <c r="BG69" s="146"/>
      <c r="BH69" s="98" t="s">
        <v>8</v>
      </c>
      <c r="BI69" s="98" t="s">
        <v>9</v>
      </c>
      <c r="BJ69" s="98" t="s">
        <v>8</v>
      </c>
      <c r="BK69" s="98" t="s">
        <v>9</v>
      </c>
      <c r="BL69" s="98" t="s">
        <v>8</v>
      </c>
      <c r="BM69" s="98" t="s">
        <v>9</v>
      </c>
      <c r="BN69" s="98" t="s">
        <v>8</v>
      </c>
      <c r="BO69" s="98" t="s">
        <v>9</v>
      </c>
      <c r="BP69" s="98" t="s">
        <v>8</v>
      </c>
      <c r="BQ69" s="98" t="s">
        <v>9</v>
      </c>
      <c r="BR69" s="146"/>
      <c r="BS69" s="98" t="s">
        <v>8</v>
      </c>
      <c r="BT69" s="98" t="s">
        <v>9</v>
      </c>
      <c r="BU69" s="98" t="s">
        <v>8</v>
      </c>
      <c r="BV69" s="98" t="s">
        <v>9</v>
      </c>
      <c r="BW69" s="98" t="s">
        <v>8</v>
      </c>
      <c r="BX69" s="98" t="s">
        <v>9</v>
      </c>
      <c r="BY69" s="98" t="s">
        <v>8</v>
      </c>
      <c r="BZ69" s="98" t="s">
        <v>9</v>
      </c>
      <c r="CA69" s="98" t="s">
        <v>8</v>
      </c>
      <c r="CB69" s="98" t="s">
        <v>9</v>
      </c>
      <c r="CC69" s="146"/>
      <c r="CD69" s="174"/>
      <c r="CE69" s="174"/>
      <c r="CF69" s="174"/>
      <c r="CG69" s="174"/>
      <c r="CH69" s="174"/>
      <c r="CI69" s="174"/>
      <c r="CJ69" s="174"/>
      <c r="CK69" s="174"/>
      <c r="CL69" s="174"/>
      <c r="CM69" s="174"/>
      <c r="CN69" s="174"/>
      <c r="CO69" s="174"/>
      <c r="CP69" s="162"/>
      <c r="CQ69" s="162"/>
      <c r="CR69" s="162"/>
      <c r="CS69" s="162"/>
      <c r="CT69" s="165"/>
    </row>
    <row r="70" spans="1:98" s="9" customFormat="1" ht="12" customHeight="1" x14ac:dyDescent="0.2">
      <c r="A70" s="116">
        <v>1</v>
      </c>
      <c r="B70" s="142" t="s">
        <v>68</v>
      </c>
      <c r="C70" s="142"/>
      <c r="D70" s="142"/>
      <c r="E70" s="117">
        <f>SUM(E71:E79)</f>
        <v>0</v>
      </c>
      <c r="F70" s="117">
        <f t="shared" ref="F70:BQ70" si="12">SUM(F71:F79)</f>
        <v>0</v>
      </c>
      <c r="G70" s="117">
        <f t="shared" si="12"/>
        <v>0</v>
      </c>
      <c r="H70" s="117">
        <f t="shared" si="12"/>
        <v>0</v>
      </c>
      <c r="I70" s="117">
        <f t="shared" si="12"/>
        <v>0</v>
      </c>
      <c r="J70" s="117">
        <f t="shared" si="12"/>
        <v>0</v>
      </c>
      <c r="K70" s="117">
        <f t="shared" si="12"/>
        <v>0</v>
      </c>
      <c r="L70" s="117">
        <f t="shared" si="12"/>
        <v>0</v>
      </c>
      <c r="M70" s="117">
        <f t="shared" si="12"/>
        <v>0</v>
      </c>
      <c r="N70" s="117">
        <f t="shared" si="12"/>
        <v>0</v>
      </c>
      <c r="O70" s="117">
        <f t="shared" si="12"/>
        <v>0</v>
      </c>
      <c r="P70" s="117">
        <f t="shared" si="12"/>
        <v>0</v>
      </c>
      <c r="Q70" s="117">
        <f t="shared" si="12"/>
        <v>0</v>
      </c>
      <c r="R70" s="117">
        <f t="shared" si="12"/>
        <v>0</v>
      </c>
      <c r="S70" s="117">
        <f t="shared" si="12"/>
        <v>0</v>
      </c>
      <c r="T70" s="117">
        <f t="shared" si="12"/>
        <v>0</v>
      </c>
      <c r="U70" s="117">
        <f t="shared" si="12"/>
        <v>0</v>
      </c>
      <c r="V70" s="117">
        <f t="shared" si="12"/>
        <v>0</v>
      </c>
      <c r="W70" s="117">
        <f t="shared" si="12"/>
        <v>0</v>
      </c>
      <c r="X70" s="117">
        <f t="shared" si="12"/>
        <v>0</v>
      </c>
      <c r="Y70" s="117">
        <f t="shared" si="12"/>
        <v>0</v>
      </c>
      <c r="Z70" s="117">
        <f t="shared" si="12"/>
        <v>0</v>
      </c>
      <c r="AA70" s="117">
        <f t="shared" si="12"/>
        <v>0</v>
      </c>
      <c r="AB70" s="117">
        <f t="shared" si="12"/>
        <v>0</v>
      </c>
      <c r="AC70" s="117">
        <f t="shared" si="12"/>
        <v>0</v>
      </c>
      <c r="AD70" s="117">
        <f t="shared" si="12"/>
        <v>0</v>
      </c>
      <c r="AE70" s="117">
        <f t="shared" si="12"/>
        <v>0</v>
      </c>
      <c r="AF70" s="117">
        <f t="shared" si="12"/>
        <v>0</v>
      </c>
      <c r="AG70" s="117">
        <f t="shared" si="12"/>
        <v>0</v>
      </c>
      <c r="AH70" s="117">
        <f t="shared" si="12"/>
        <v>0</v>
      </c>
      <c r="AI70" s="117">
        <f t="shared" si="12"/>
        <v>0</v>
      </c>
      <c r="AJ70" s="117">
        <f t="shared" si="12"/>
        <v>0</v>
      </c>
      <c r="AK70" s="117">
        <f t="shared" si="12"/>
        <v>0</v>
      </c>
      <c r="AL70" s="117">
        <f t="shared" si="12"/>
        <v>0</v>
      </c>
      <c r="AM70" s="117">
        <f t="shared" si="12"/>
        <v>0</v>
      </c>
      <c r="AN70" s="117">
        <f t="shared" si="12"/>
        <v>0</v>
      </c>
      <c r="AO70" s="117">
        <f t="shared" si="12"/>
        <v>0</v>
      </c>
      <c r="AP70" s="117">
        <f t="shared" si="12"/>
        <v>0</v>
      </c>
      <c r="AQ70" s="117">
        <f t="shared" si="12"/>
        <v>0</v>
      </c>
      <c r="AR70" s="117">
        <f t="shared" si="12"/>
        <v>0</v>
      </c>
      <c r="AS70" s="117">
        <f t="shared" si="12"/>
        <v>0</v>
      </c>
      <c r="AT70" s="117">
        <f t="shared" si="12"/>
        <v>0</v>
      </c>
      <c r="AU70" s="117">
        <f t="shared" si="12"/>
        <v>0</v>
      </c>
      <c r="AV70" s="117">
        <f t="shared" si="12"/>
        <v>0</v>
      </c>
      <c r="AW70" s="117">
        <f t="shared" si="12"/>
        <v>0</v>
      </c>
      <c r="AX70" s="117">
        <f t="shared" si="12"/>
        <v>0</v>
      </c>
      <c r="AY70" s="117">
        <f t="shared" si="12"/>
        <v>0</v>
      </c>
      <c r="AZ70" s="117">
        <f t="shared" si="12"/>
        <v>0</v>
      </c>
      <c r="BA70" s="117">
        <f t="shared" si="12"/>
        <v>0</v>
      </c>
      <c r="BB70" s="117">
        <f t="shared" si="12"/>
        <v>0</v>
      </c>
      <c r="BC70" s="117">
        <f t="shared" si="12"/>
        <v>0</v>
      </c>
      <c r="BD70" s="117">
        <f t="shared" si="12"/>
        <v>0</v>
      </c>
      <c r="BE70" s="117">
        <f t="shared" si="12"/>
        <v>0</v>
      </c>
      <c r="BF70" s="117">
        <f t="shared" si="12"/>
        <v>0</v>
      </c>
      <c r="BG70" s="117">
        <f t="shared" si="12"/>
        <v>0</v>
      </c>
      <c r="BH70" s="117">
        <f t="shared" si="12"/>
        <v>0</v>
      </c>
      <c r="BI70" s="117">
        <f t="shared" si="12"/>
        <v>0</v>
      </c>
      <c r="BJ70" s="117">
        <f t="shared" si="12"/>
        <v>0</v>
      </c>
      <c r="BK70" s="117">
        <f t="shared" si="12"/>
        <v>0</v>
      </c>
      <c r="BL70" s="117">
        <f t="shared" si="12"/>
        <v>0</v>
      </c>
      <c r="BM70" s="117">
        <f t="shared" si="12"/>
        <v>0</v>
      </c>
      <c r="BN70" s="117">
        <f t="shared" si="12"/>
        <v>0</v>
      </c>
      <c r="BO70" s="117">
        <f t="shared" si="12"/>
        <v>0</v>
      </c>
      <c r="BP70" s="117">
        <f t="shared" si="12"/>
        <v>0</v>
      </c>
      <c r="BQ70" s="117">
        <f t="shared" si="12"/>
        <v>0</v>
      </c>
      <c r="BR70" s="117">
        <f t="shared" ref="BR70:CT70" si="13">SUM(BR71:BR79)</f>
        <v>0</v>
      </c>
      <c r="BS70" s="117">
        <f t="shared" si="13"/>
        <v>0</v>
      </c>
      <c r="BT70" s="117">
        <f t="shared" si="13"/>
        <v>0</v>
      </c>
      <c r="BU70" s="117">
        <f t="shared" si="13"/>
        <v>0</v>
      </c>
      <c r="BV70" s="117">
        <f t="shared" si="13"/>
        <v>0</v>
      </c>
      <c r="BW70" s="117">
        <f t="shared" si="13"/>
        <v>0</v>
      </c>
      <c r="BX70" s="117">
        <f t="shared" si="13"/>
        <v>0</v>
      </c>
      <c r="BY70" s="117">
        <f t="shared" si="13"/>
        <v>0</v>
      </c>
      <c r="BZ70" s="117">
        <f t="shared" si="13"/>
        <v>0</v>
      </c>
      <c r="CA70" s="117">
        <f t="shared" si="13"/>
        <v>0</v>
      </c>
      <c r="CB70" s="117">
        <f t="shared" si="13"/>
        <v>0</v>
      </c>
      <c r="CC70" s="117">
        <f t="shared" si="13"/>
        <v>0</v>
      </c>
      <c r="CD70" s="117">
        <f t="shared" si="13"/>
        <v>0</v>
      </c>
      <c r="CE70" s="117">
        <f t="shared" si="13"/>
        <v>0</v>
      </c>
      <c r="CF70" s="117">
        <f t="shared" si="13"/>
        <v>0</v>
      </c>
      <c r="CG70" s="117">
        <f t="shared" si="13"/>
        <v>0</v>
      </c>
      <c r="CH70" s="117">
        <f t="shared" si="13"/>
        <v>0</v>
      </c>
      <c r="CI70" s="117">
        <f t="shared" si="13"/>
        <v>0</v>
      </c>
      <c r="CJ70" s="117">
        <f t="shared" si="13"/>
        <v>0</v>
      </c>
      <c r="CK70" s="117">
        <f t="shared" si="13"/>
        <v>0</v>
      </c>
      <c r="CL70" s="117">
        <f t="shared" si="13"/>
        <v>0</v>
      </c>
      <c r="CM70" s="117">
        <f t="shared" si="13"/>
        <v>0</v>
      </c>
      <c r="CN70" s="117">
        <f t="shared" si="13"/>
        <v>0</v>
      </c>
      <c r="CO70" s="117">
        <f t="shared" si="13"/>
        <v>0</v>
      </c>
      <c r="CP70" s="117">
        <f t="shared" si="13"/>
        <v>0</v>
      </c>
      <c r="CQ70" s="117">
        <f t="shared" si="13"/>
        <v>0</v>
      </c>
      <c r="CR70" s="117">
        <f t="shared" si="13"/>
        <v>0</v>
      </c>
      <c r="CS70" s="117">
        <f t="shared" si="13"/>
        <v>0</v>
      </c>
      <c r="CT70" s="117">
        <f t="shared" si="13"/>
        <v>0</v>
      </c>
    </row>
    <row r="71" spans="1:98" s="9" customFormat="1" ht="12" customHeight="1" x14ac:dyDescent="0.2">
      <c r="A71" s="118">
        <v>2</v>
      </c>
      <c r="B71" s="143" t="s">
        <v>72</v>
      </c>
      <c r="C71" s="144"/>
      <c r="D71" s="145"/>
      <c r="E71" s="119">
        <f>SUM(E80:E88)</f>
        <v>0</v>
      </c>
      <c r="F71" s="119">
        <f t="shared" ref="F71:BQ71" si="14">SUM(F80:F88)</f>
        <v>0</v>
      </c>
      <c r="G71" s="119">
        <f t="shared" si="14"/>
        <v>0</v>
      </c>
      <c r="H71" s="119">
        <f t="shared" si="14"/>
        <v>0</v>
      </c>
      <c r="I71" s="119">
        <f t="shared" si="14"/>
        <v>0</v>
      </c>
      <c r="J71" s="119">
        <f t="shared" si="14"/>
        <v>0</v>
      </c>
      <c r="K71" s="119">
        <f t="shared" si="14"/>
        <v>0</v>
      </c>
      <c r="L71" s="119">
        <f t="shared" si="14"/>
        <v>0</v>
      </c>
      <c r="M71" s="119">
        <f t="shared" si="14"/>
        <v>0</v>
      </c>
      <c r="N71" s="119">
        <f t="shared" si="14"/>
        <v>0</v>
      </c>
      <c r="O71" s="119">
        <f t="shared" si="14"/>
        <v>0</v>
      </c>
      <c r="P71" s="119">
        <f t="shared" si="14"/>
        <v>0</v>
      </c>
      <c r="Q71" s="119">
        <f t="shared" si="14"/>
        <v>0</v>
      </c>
      <c r="R71" s="119">
        <f t="shared" si="14"/>
        <v>0</v>
      </c>
      <c r="S71" s="119">
        <f t="shared" si="14"/>
        <v>0</v>
      </c>
      <c r="T71" s="119">
        <f t="shared" si="14"/>
        <v>0</v>
      </c>
      <c r="U71" s="119">
        <f t="shared" si="14"/>
        <v>0</v>
      </c>
      <c r="V71" s="119">
        <f t="shared" si="14"/>
        <v>0</v>
      </c>
      <c r="W71" s="119">
        <f t="shared" si="14"/>
        <v>0</v>
      </c>
      <c r="X71" s="119">
        <f t="shared" si="14"/>
        <v>0</v>
      </c>
      <c r="Y71" s="119">
        <f t="shared" si="14"/>
        <v>0</v>
      </c>
      <c r="Z71" s="119">
        <f t="shared" si="14"/>
        <v>0</v>
      </c>
      <c r="AA71" s="119">
        <f t="shared" si="14"/>
        <v>0</v>
      </c>
      <c r="AB71" s="119">
        <f t="shared" si="14"/>
        <v>0</v>
      </c>
      <c r="AC71" s="119">
        <f t="shared" si="14"/>
        <v>0</v>
      </c>
      <c r="AD71" s="119">
        <f t="shared" si="14"/>
        <v>0</v>
      </c>
      <c r="AE71" s="119">
        <f t="shared" si="14"/>
        <v>0</v>
      </c>
      <c r="AF71" s="119">
        <f t="shared" si="14"/>
        <v>0</v>
      </c>
      <c r="AG71" s="119">
        <f t="shared" si="14"/>
        <v>0</v>
      </c>
      <c r="AH71" s="119">
        <f t="shared" si="14"/>
        <v>0</v>
      </c>
      <c r="AI71" s="119">
        <f t="shared" si="14"/>
        <v>0</v>
      </c>
      <c r="AJ71" s="119">
        <f t="shared" si="14"/>
        <v>0</v>
      </c>
      <c r="AK71" s="119">
        <f t="shared" si="14"/>
        <v>0</v>
      </c>
      <c r="AL71" s="119">
        <f t="shared" si="14"/>
        <v>0</v>
      </c>
      <c r="AM71" s="119">
        <f t="shared" si="14"/>
        <v>0</v>
      </c>
      <c r="AN71" s="119">
        <f t="shared" si="14"/>
        <v>0</v>
      </c>
      <c r="AO71" s="119">
        <f t="shared" si="14"/>
        <v>0</v>
      </c>
      <c r="AP71" s="119">
        <f t="shared" si="14"/>
        <v>0</v>
      </c>
      <c r="AQ71" s="119">
        <f t="shared" si="14"/>
        <v>0</v>
      </c>
      <c r="AR71" s="119">
        <f t="shared" si="14"/>
        <v>0</v>
      </c>
      <c r="AS71" s="119">
        <f t="shared" si="14"/>
        <v>0</v>
      </c>
      <c r="AT71" s="119">
        <f t="shared" si="14"/>
        <v>0</v>
      </c>
      <c r="AU71" s="119">
        <f t="shared" si="14"/>
        <v>0</v>
      </c>
      <c r="AV71" s="119">
        <f t="shared" si="14"/>
        <v>0</v>
      </c>
      <c r="AW71" s="119">
        <f t="shared" si="14"/>
        <v>0</v>
      </c>
      <c r="AX71" s="119">
        <f t="shared" si="14"/>
        <v>0</v>
      </c>
      <c r="AY71" s="119">
        <f t="shared" si="14"/>
        <v>0</v>
      </c>
      <c r="AZ71" s="119">
        <f t="shared" si="14"/>
        <v>0</v>
      </c>
      <c r="BA71" s="119">
        <f t="shared" si="14"/>
        <v>0</v>
      </c>
      <c r="BB71" s="119">
        <f t="shared" si="14"/>
        <v>0</v>
      </c>
      <c r="BC71" s="119">
        <f t="shared" si="14"/>
        <v>0</v>
      </c>
      <c r="BD71" s="119">
        <f t="shared" si="14"/>
        <v>0</v>
      </c>
      <c r="BE71" s="119">
        <f t="shared" si="14"/>
        <v>0</v>
      </c>
      <c r="BF71" s="119">
        <f t="shared" si="14"/>
        <v>0</v>
      </c>
      <c r="BG71" s="119">
        <f t="shared" si="14"/>
        <v>0</v>
      </c>
      <c r="BH71" s="119">
        <f t="shared" si="14"/>
        <v>0</v>
      </c>
      <c r="BI71" s="119">
        <f t="shared" si="14"/>
        <v>0</v>
      </c>
      <c r="BJ71" s="119">
        <f t="shared" si="14"/>
        <v>0</v>
      </c>
      <c r="BK71" s="119">
        <f t="shared" si="14"/>
        <v>0</v>
      </c>
      <c r="BL71" s="119">
        <f t="shared" si="14"/>
        <v>0</v>
      </c>
      <c r="BM71" s="119">
        <f t="shared" si="14"/>
        <v>0</v>
      </c>
      <c r="BN71" s="119">
        <f t="shared" si="14"/>
        <v>0</v>
      </c>
      <c r="BO71" s="119">
        <f t="shared" si="14"/>
        <v>0</v>
      </c>
      <c r="BP71" s="119">
        <f t="shared" si="14"/>
        <v>0</v>
      </c>
      <c r="BQ71" s="119">
        <f t="shared" si="14"/>
        <v>0</v>
      </c>
      <c r="BR71" s="119">
        <f t="shared" ref="BR71:CT71" si="15">SUM(BR80:BR88)</f>
        <v>0</v>
      </c>
      <c r="BS71" s="119">
        <f t="shared" si="15"/>
        <v>0</v>
      </c>
      <c r="BT71" s="119">
        <f t="shared" si="15"/>
        <v>0</v>
      </c>
      <c r="BU71" s="119">
        <f t="shared" si="15"/>
        <v>0</v>
      </c>
      <c r="BV71" s="119">
        <f t="shared" si="15"/>
        <v>0</v>
      </c>
      <c r="BW71" s="119">
        <f t="shared" si="15"/>
        <v>0</v>
      </c>
      <c r="BX71" s="119">
        <f t="shared" si="15"/>
        <v>0</v>
      </c>
      <c r="BY71" s="119">
        <f t="shared" si="15"/>
        <v>0</v>
      </c>
      <c r="BZ71" s="119">
        <f t="shared" si="15"/>
        <v>0</v>
      </c>
      <c r="CA71" s="119">
        <f t="shared" si="15"/>
        <v>0</v>
      </c>
      <c r="CB71" s="119">
        <f t="shared" si="15"/>
        <v>0</v>
      </c>
      <c r="CC71" s="119">
        <f t="shared" si="15"/>
        <v>0</v>
      </c>
      <c r="CD71" s="119">
        <f t="shared" si="15"/>
        <v>0</v>
      </c>
      <c r="CE71" s="119">
        <f t="shared" si="15"/>
        <v>0</v>
      </c>
      <c r="CF71" s="119">
        <f t="shared" si="15"/>
        <v>0</v>
      </c>
      <c r="CG71" s="119">
        <f t="shared" si="15"/>
        <v>0</v>
      </c>
      <c r="CH71" s="119">
        <f t="shared" si="15"/>
        <v>0</v>
      </c>
      <c r="CI71" s="119">
        <f t="shared" si="15"/>
        <v>0</v>
      </c>
      <c r="CJ71" s="119">
        <f t="shared" si="15"/>
        <v>0</v>
      </c>
      <c r="CK71" s="119">
        <f t="shared" si="15"/>
        <v>0</v>
      </c>
      <c r="CL71" s="119">
        <f t="shared" si="15"/>
        <v>0</v>
      </c>
      <c r="CM71" s="119">
        <f t="shared" si="15"/>
        <v>0</v>
      </c>
      <c r="CN71" s="119">
        <f t="shared" si="15"/>
        <v>0</v>
      </c>
      <c r="CO71" s="119">
        <f t="shared" si="15"/>
        <v>0</v>
      </c>
      <c r="CP71" s="119">
        <f t="shared" si="15"/>
        <v>0</v>
      </c>
      <c r="CQ71" s="119">
        <f t="shared" si="15"/>
        <v>0</v>
      </c>
      <c r="CR71" s="119">
        <f t="shared" si="15"/>
        <v>0</v>
      </c>
      <c r="CS71" s="119">
        <f t="shared" si="15"/>
        <v>0</v>
      </c>
      <c r="CT71" s="119">
        <f t="shared" si="15"/>
        <v>0</v>
      </c>
    </row>
    <row r="72" spans="1:98" s="9" customFormat="1" ht="12" customHeight="1" x14ac:dyDescent="0.2">
      <c r="A72" s="120">
        <v>3</v>
      </c>
      <c r="B72" s="139" t="s">
        <v>73</v>
      </c>
      <c r="C72" s="140"/>
      <c r="D72" s="141"/>
      <c r="E72" s="119">
        <f>SUM(E89:E91)</f>
        <v>0</v>
      </c>
      <c r="F72" s="119">
        <f t="shared" ref="F72:BQ72" si="16">SUM(F89:F91)</f>
        <v>0</v>
      </c>
      <c r="G72" s="119">
        <f t="shared" si="16"/>
        <v>0</v>
      </c>
      <c r="H72" s="119">
        <f t="shared" si="16"/>
        <v>0</v>
      </c>
      <c r="I72" s="119">
        <f t="shared" si="16"/>
        <v>0</v>
      </c>
      <c r="J72" s="119">
        <f t="shared" si="16"/>
        <v>0</v>
      </c>
      <c r="K72" s="119">
        <f t="shared" si="16"/>
        <v>0</v>
      </c>
      <c r="L72" s="119">
        <f t="shared" si="16"/>
        <v>0</v>
      </c>
      <c r="M72" s="119">
        <f t="shared" si="16"/>
        <v>0</v>
      </c>
      <c r="N72" s="119">
        <f t="shared" si="16"/>
        <v>0</v>
      </c>
      <c r="O72" s="119">
        <f t="shared" si="16"/>
        <v>0</v>
      </c>
      <c r="P72" s="119">
        <f t="shared" si="16"/>
        <v>0</v>
      </c>
      <c r="Q72" s="119">
        <f t="shared" si="16"/>
        <v>0</v>
      </c>
      <c r="R72" s="119">
        <f t="shared" si="16"/>
        <v>0</v>
      </c>
      <c r="S72" s="119">
        <f t="shared" si="16"/>
        <v>0</v>
      </c>
      <c r="T72" s="119">
        <f t="shared" si="16"/>
        <v>0</v>
      </c>
      <c r="U72" s="119">
        <f t="shared" si="16"/>
        <v>0</v>
      </c>
      <c r="V72" s="119">
        <f t="shared" si="16"/>
        <v>0</v>
      </c>
      <c r="W72" s="119">
        <f t="shared" si="16"/>
        <v>0</v>
      </c>
      <c r="X72" s="119">
        <f t="shared" si="16"/>
        <v>0</v>
      </c>
      <c r="Y72" s="119">
        <f t="shared" si="16"/>
        <v>0</v>
      </c>
      <c r="Z72" s="119">
        <f t="shared" si="16"/>
        <v>0</v>
      </c>
      <c r="AA72" s="119">
        <f t="shared" si="16"/>
        <v>0</v>
      </c>
      <c r="AB72" s="119">
        <f t="shared" si="16"/>
        <v>0</v>
      </c>
      <c r="AC72" s="119">
        <f t="shared" si="16"/>
        <v>0</v>
      </c>
      <c r="AD72" s="119">
        <f t="shared" si="16"/>
        <v>0</v>
      </c>
      <c r="AE72" s="119">
        <f t="shared" si="16"/>
        <v>0</v>
      </c>
      <c r="AF72" s="119">
        <f t="shared" si="16"/>
        <v>0</v>
      </c>
      <c r="AG72" s="119">
        <f t="shared" si="16"/>
        <v>0</v>
      </c>
      <c r="AH72" s="119">
        <f t="shared" si="16"/>
        <v>0</v>
      </c>
      <c r="AI72" s="119">
        <f t="shared" si="16"/>
        <v>0</v>
      </c>
      <c r="AJ72" s="119">
        <f t="shared" si="16"/>
        <v>0</v>
      </c>
      <c r="AK72" s="119">
        <f t="shared" si="16"/>
        <v>0</v>
      </c>
      <c r="AL72" s="119">
        <f t="shared" si="16"/>
        <v>0</v>
      </c>
      <c r="AM72" s="119">
        <f t="shared" si="16"/>
        <v>0</v>
      </c>
      <c r="AN72" s="119">
        <f t="shared" si="16"/>
        <v>0</v>
      </c>
      <c r="AO72" s="119">
        <f t="shared" si="16"/>
        <v>0</v>
      </c>
      <c r="AP72" s="119">
        <f t="shared" si="16"/>
        <v>0</v>
      </c>
      <c r="AQ72" s="119">
        <f t="shared" si="16"/>
        <v>0</v>
      </c>
      <c r="AR72" s="119">
        <f t="shared" si="16"/>
        <v>0</v>
      </c>
      <c r="AS72" s="119">
        <f t="shared" si="16"/>
        <v>0</v>
      </c>
      <c r="AT72" s="119">
        <f t="shared" si="16"/>
        <v>0</v>
      </c>
      <c r="AU72" s="119">
        <f t="shared" si="16"/>
        <v>0</v>
      </c>
      <c r="AV72" s="119">
        <f t="shared" si="16"/>
        <v>0</v>
      </c>
      <c r="AW72" s="119">
        <f t="shared" si="16"/>
        <v>0</v>
      </c>
      <c r="AX72" s="119">
        <f t="shared" si="16"/>
        <v>0</v>
      </c>
      <c r="AY72" s="119">
        <f t="shared" si="16"/>
        <v>0</v>
      </c>
      <c r="AZ72" s="119">
        <f t="shared" si="16"/>
        <v>0</v>
      </c>
      <c r="BA72" s="119">
        <f t="shared" si="16"/>
        <v>0</v>
      </c>
      <c r="BB72" s="119">
        <f t="shared" si="16"/>
        <v>0</v>
      </c>
      <c r="BC72" s="119">
        <f t="shared" si="16"/>
        <v>0</v>
      </c>
      <c r="BD72" s="119">
        <f t="shared" si="16"/>
        <v>0</v>
      </c>
      <c r="BE72" s="119">
        <f t="shared" si="16"/>
        <v>0</v>
      </c>
      <c r="BF72" s="119">
        <f t="shared" si="16"/>
        <v>0</v>
      </c>
      <c r="BG72" s="119">
        <f t="shared" si="16"/>
        <v>0</v>
      </c>
      <c r="BH72" s="119">
        <f t="shared" si="16"/>
        <v>0</v>
      </c>
      <c r="BI72" s="119">
        <f t="shared" si="16"/>
        <v>0</v>
      </c>
      <c r="BJ72" s="119">
        <f t="shared" si="16"/>
        <v>0</v>
      </c>
      <c r="BK72" s="119">
        <f t="shared" si="16"/>
        <v>0</v>
      </c>
      <c r="BL72" s="119">
        <f t="shared" si="16"/>
        <v>0</v>
      </c>
      <c r="BM72" s="119">
        <f t="shared" si="16"/>
        <v>0</v>
      </c>
      <c r="BN72" s="119">
        <f t="shared" si="16"/>
        <v>0</v>
      </c>
      <c r="BO72" s="119">
        <f t="shared" si="16"/>
        <v>0</v>
      </c>
      <c r="BP72" s="119">
        <f t="shared" si="16"/>
        <v>0</v>
      </c>
      <c r="BQ72" s="119">
        <f t="shared" si="16"/>
        <v>0</v>
      </c>
      <c r="BR72" s="119">
        <f t="shared" ref="BR72:CT72" si="17">SUM(BR89:BR91)</f>
        <v>0</v>
      </c>
      <c r="BS72" s="119">
        <f t="shared" si="17"/>
        <v>0</v>
      </c>
      <c r="BT72" s="119">
        <f t="shared" si="17"/>
        <v>0</v>
      </c>
      <c r="BU72" s="119">
        <f t="shared" si="17"/>
        <v>0</v>
      </c>
      <c r="BV72" s="119">
        <f t="shared" si="17"/>
        <v>0</v>
      </c>
      <c r="BW72" s="119">
        <f t="shared" si="17"/>
        <v>0</v>
      </c>
      <c r="BX72" s="119">
        <f t="shared" si="17"/>
        <v>0</v>
      </c>
      <c r="BY72" s="119">
        <f t="shared" si="17"/>
        <v>0</v>
      </c>
      <c r="BZ72" s="119">
        <f t="shared" si="17"/>
        <v>0</v>
      </c>
      <c r="CA72" s="119">
        <f t="shared" si="17"/>
        <v>0</v>
      </c>
      <c r="CB72" s="119">
        <f t="shared" si="17"/>
        <v>0</v>
      </c>
      <c r="CC72" s="119">
        <f t="shared" si="17"/>
        <v>0</v>
      </c>
      <c r="CD72" s="119">
        <f t="shared" si="17"/>
        <v>0</v>
      </c>
      <c r="CE72" s="119">
        <f t="shared" si="17"/>
        <v>0</v>
      </c>
      <c r="CF72" s="119">
        <f t="shared" si="17"/>
        <v>0</v>
      </c>
      <c r="CG72" s="119">
        <f t="shared" si="17"/>
        <v>0</v>
      </c>
      <c r="CH72" s="119">
        <f t="shared" si="17"/>
        <v>0</v>
      </c>
      <c r="CI72" s="119">
        <f t="shared" si="17"/>
        <v>0</v>
      </c>
      <c r="CJ72" s="119">
        <f t="shared" si="17"/>
        <v>0</v>
      </c>
      <c r="CK72" s="119">
        <f t="shared" si="17"/>
        <v>0</v>
      </c>
      <c r="CL72" s="119">
        <f t="shared" si="17"/>
        <v>0</v>
      </c>
      <c r="CM72" s="119">
        <f t="shared" si="17"/>
        <v>0</v>
      </c>
      <c r="CN72" s="119">
        <f t="shared" si="17"/>
        <v>0</v>
      </c>
      <c r="CO72" s="119">
        <f t="shared" si="17"/>
        <v>0</v>
      </c>
      <c r="CP72" s="119">
        <f t="shared" si="17"/>
        <v>0</v>
      </c>
      <c r="CQ72" s="119">
        <f t="shared" si="17"/>
        <v>0</v>
      </c>
      <c r="CR72" s="119">
        <f t="shared" si="17"/>
        <v>0</v>
      </c>
      <c r="CS72" s="119">
        <f t="shared" si="17"/>
        <v>0</v>
      </c>
      <c r="CT72" s="119">
        <f t="shared" si="17"/>
        <v>0</v>
      </c>
    </row>
    <row r="73" spans="1:98" s="9" customFormat="1" ht="12" customHeight="1" x14ac:dyDescent="0.2">
      <c r="A73" s="120">
        <v>4</v>
      </c>
      <c r="B73" s="139" t="s">
        <v>74</v>
      </c>
      <c r="C73" s="140"/>
      <c r="D73" s="141"/>
      <c r="E73" s="119">
        <f>SUM(E92:E94)</f>
        <v>0</v>
      </c>
      <c r="F73" s="119">
        <f t="shared" ref="F73:BQ73" si="18">SUM(F92:F94)</f>
        <v>0</v>
      </c>
      <c r="G73" s="119">
        <f t="shared" si="18"/>
        <v>0</v>
      </c>
      <c r="H73" s="119">
        <f t="shared" si="18"/>
        <v>0</v>
      </c>
      <c r="I73" s="119">
        <f t="shared" si="18"/>
        <v>0</v>
      </c>
      <c r="J73" s="119">
        <f t="shared" si="18"/>
        <v>0</v>
      </c>
      <c r="K73" s="119">
        <f t="shared" si="18"/>
        <v>0</v>
      </c>
      <c r="L73" s="119">
        <f t="shared" si="18"/>
        <v>0</v>
      </c>
      <c r="M73" s="119">
        <f t="shared" si="18"/>
        <v>0</v>
      </c>
      <c r="N73" s="119">
        <f t="shared" si="18"/>
        <v>0</v>
      </c>
      <c r="O73" s="119">
        <f t="shared" si="18"/>
        <v>0</v>
      </c>
      <c r="P73" s="119">
        <f t="shared" si="18"/>
        <v>0</v>
      </c>
      <c r="Q73" s="119">
        <f t="shared" si="18"/>
        <v>0</v>
      </c>
      <c r="R73" s="119">
        <f t="shared" si="18"/>
        <v>0</v>
      </c>
      <c r="S73" s="119">
        <f t="shared" si="18"/>
        <v>0</v>
      </c>
      <c r="T73" s="119">
        <f t="shared" si="18"/>
        <v>0</v>
      </c>
      <c r="U73" s="119">
        <f t="shared" si="18"/>
        <v>0</v>
      </c>
      <c r="V73" s="119">
        <f t="shared" si="18"/>
        <v>0</v>
      </c>
      <c r="W73" s="119">
        <f t="shared" si="18"/>
        <v>0</v>
      </c>
      <c r="X73" s="119">
        <f t="shared" si="18"/>
        <v>0</v>
      </c>
      <c r="Y73" s="119">
        <f t="shared" si="18"/>
        <v>0</v>
      </c>
      <c r="Z73" s="119">
        <f t="shared" si="18"/>
        <v>0</v>
      </c>
      <c r="AA73" s="119">
        <f t="shared" si="18"/>
        <v>0</v>
      </c>
      <c r="AB73" s="119">
        <f t="shared" si="18"/>
        <v>0</v>
      </c>
      <c r="AC73" s="119">
        <f t="shared" si="18"/>
        <v>0</v>
      </c>
      <c r="AD73" s="119">
        <f t="shared" si="18"/>
        <v>0</v>
      </c>
      <c r="AE73" s="119">
        <f t="shared" si="18"/>
        <v>0</v>
      </c>
      <c r="AF73" s="119">
        <f t="shared" si="18"/>
        <v>0</v>
      </c>
      <c r="AG73" s="119">
        <f t="shared" si="18"/>
        <v>0</v>
      </c>
      <c r="AH73" s="119">
        <f t="shared" si="18"/>
        <v>0</v>
      </c>
      <c r="AI73" s="119">
        <f t="shared" si="18"/>
        <v>0</v>
      </c>
      <c r="AJ73" s="119">
        <f t="shared" si="18"/>
        <v>0</v>
      </c>
      <c r="AK73" s="119">
        <f t="shared" si="18"/>
        <v>0</v>
      </c>
      <c r="AL73" s="119">
        <f t="shared" si="18"/>
        <v>0</v>
      </c>
      <c r="AM73" s="119">
        <f t="shared" si="18"/>
        <v>0</v>
      </c>
      <c r="AN73" s="119">
        <f t="shared" si="18"/>
        <v>0</v>
      </c>
      <c r="AO73" s="119">
        <f t="shared" si="18"/>
        <v>0</v>
      </c>
      <c r="AP73" s="119">
        <f t="shared" si="18"/>
        <v>0</v>
      </c>
      <c r="AQ73" s="119">
        <f t="shared" si="18"/>
        <v>0</v>
      </c>
      <c r="AR73" s="119">
        <f t="shared" si="18"/>
        <v>0</v>
      </c>
      <c r="AS73" s="119">
        <f t="shared" si="18"/>
        <v>0</v>
      </c>
      <c r="AT73" s="119">
        <f t="shared" si="18"/>
        <v>0</v>
      </c>
      <c r="AU73" s="119">
        <f t="shared" si="18"/>
        <v>0</v>
      </c>
      <c r="AV73" s="119">
        <f t="shared" si="18"/>
        <v>0</v>
      </c>
      <c r="AW73" s="119">
        <f t="shared" si="18"/>
        <v>0</v>
      </c>
      <c r="AX73" s="119">
        <f t="shared" si="18"/>
        <v>0</v>
      </c>
      <c r="AY73" s="119">
        <f t="shared" si="18"/>
        <v>0</v>
      </c>
      <c r="AZ73" s="119">
        <f t="shared" si="18"/>
        <v>0</v>
      </c>
      <c r="BA73" s="119">
        <f t="shared" si="18"/>
        <v>0</v>
      </c>
      <c r="BB73" s="119">
        <f t="shared" si="18"/>
        <v>0</v>
      </c>
      <c r="BC73" s="119">
        <f t="shared" si="18"/>
        <v>0</v>
      </c>
      <c r="BD73" s="119">
        <f t="shared" si="18"/>
        <v>0</v>
      </c>
      <c r="BE73" s="119">
        <f t="shared" si="18"/>
        <v>0</v>
      </c>
      <c r="BF73" s="119">
        <f t="shared" si="18"/>
        <v>0</v>
      </c>
      <c r="BG73" s="119">
        <f t="shared" si="18"/>
        <v>0</v>
      </c>
      <c r="BH73" s="119">
        <f t="shared" si="18"/>
        <v>0</v>
      </c>
      <c r="BI73" s="119">
        <f t="shared" si="18"/>
        <v>0</v>
      </c>
      <c r="BJ73" s="119">
        <f t="shared" si="18"/>
        <v>0</v>
      </c>
      <c r="BK73" s="119">
        <f t="shared" si="18"/>
        <v>0</v>
      </c>
      <c r="BL73" s="119">
        <f t="shared" si="18"/>
        <v>0</v>
      </c>
      <c r="BM73" s="119">
        <f t="shared" si="18"/>
        <v>0</v>
      </c>
      <c r="BN73" s="119">
        <f t="shared" si="18"/>
        <v>0</v>
      </c>
      <c r="BO73" s="119">
        <f t="shared" si="18"/>
        <v>0</v>
      </c>
      <c r="BP73" s="119">
        <f t="shared" si="18"/>
        <v>0</v>
      </c>
      <c r="BQ73" s="119">
        <f t="shared" si="18"/>
        <v>0</v>
      </c>
      <c r="BR73" s="119">
        <f t="shared" ref="BR73:CT73" si="19">SUM(BR92:BR94)</f>
        <v>0</v>
      </c>
      <c r="BS73" s="119">
        <f t="shared" si="19"/>
        <v>0</v>
      </c>
      <c r="BT73" s="119">
        <f t="shared" si="19"/>
        <v>0</v>
      </c>
      <c r="BU73" s="119">
        <f t="shared" si="19"/>
        <v>0</v>
      </c>
      <c r="BV73" s="119">
        <f t="shared" si="19"/>
        <v>0</v>
      </c>
      <c r="BW73" s="119">
        <f t="shared" si="19"/>
        <v>0</v>
      </c>
      <c r="BX73" s="119">
        <f t="shared" si="19"/>
        <v>0</v>
      </c>
      <c r="BY73" s="119">
        <f t="shared" si="19"/>
        <v>0</v>
      </c>
      <c r="BZ73" s="119">
        <f t="shared" si="19"/>
        <v>0</v>
      </c>
      <c r="CA73" s="119">
        <f t="shared" si="19"/>
        <v>0</v>
      </c>
      <c r="CB73" s="119">
        <f t="shared" si="19"/>
        <v>0</v>
      </c>
      <c r="CC73" s="119">
        <f t="shared" si="19"/>
        <v>0</v>
      </c>
      <c r="CD73" s="119">
        <f t="shared" si="19"/>
        <v>0</v>
      </c>
      <c r="CE73" s="119">
        <f t="shared" si="19"/>
        <v>0</v>
      </c>
      <c r="CF73" s="119">
        <f t="shared" si="19"/>
        <v>0</v>
      </c>
      <c r="CG73" s="119">
        <f t="shared" si="19"/>
        <v>0</v>
      </c>
      <c r="CH73" s="119">
        <f t="shared" si="19"/>
        <v>0</v>
      </c>
      <c r="CI73" s="119">
        <f t="shared" si="19"/>
        <v>0</v>
      </c>
      <c r="CJ73" s="119">
        <f t="shared" si="19"/>
        <v>0</v>
      </c>
      <c r="CK73" s="119">
        <f t="shared" si="19"/>
        <v>0</v>
      </c>
      <c r="CL73" s="119">
        <f t="shared" si="19"/>
        <v>0</v>
      </c>
      <c r="CM73" s="119">
        <f t="shared" si="19"/>
        <v>0</v>
      </c>
      <c r="CN73" s="119">
        <f t="shared" si="19"/>
        <v>0</v>
      </c>
      <c r="CO73" s="119">
        <f t="shared" si="19"/>
        <v>0</v>
      </c>
      <c r="CP73" s="119">
        <f t="shared" si="19"/>
        <v>0</v>
      </c>
      <c r="CQ73" s="119">
        <f t="shared" si="19"/>
        <v>0</v>
      </c>
      <c r="CR73" s="119">
        <f t="shared" si="19"/>
        <v>0</v>
      </c>
      <c r="CS73" s="119">
        <f t="shared" si="19"/>
        <v>0</v>
      </c>
      <c r="CT73" s="119">
        <f t="shared" si="19"/>
        <v>0</v>
      </c>
    </row>
    <row r="74" spans="1:98" s="9" customFormat="1" ht="12" customHeight="1" x14ac:dyDescent="0.2">
      <c r="A74" s="120">
        <v>5</v>
      </c>
      <c r="B74" s="139" t="s">
        <v>75</v>
      </c>
      <c r="C74" s="140"/>
      <c r="D74" s="141"/>
      <c r="E74" s="119">
        <f>SUM(E96:E101)</f>
        <v>0</v>
      </c>
      <c r="F74" s="119">
        <f t="shared" ref="F74:BQ74" si="20">SUM(F96:F101)</f>
        <v>0</v>
      </c>
      <c r="G74" s="119">
        <f t="shared" si="20"/>
        <v>0</v>
      </c>
      <c r="H74" s="119">
        <f t="shared" si="20"/>
        <v>0</v>
      </c>
      <c r="I74" s="119">
        <f t="shared" si="20"/>
        <v>0</v>
      </c>
      <c r="J74" s="119">
        <f t="shared" si="20"/>
        <v>0</v>
      </c>
      <c r="K74" s="119">
        <f t="shared" si="20"/>
        <v>0</v>
      </c>
      <c r="L74" s="119">
        <f t="shared" si="20"/>
        <v>0</v>
      </c>
      <c r="M74" s="119">
        <f t="shared" si="20"/>
        <v>0</v>
      </c>
      <c r="N74" s="119">
        <f t="shared" si="20"/>
        <v>0</v>
      </c>
      <c r="O74" s="119">
        <f t="shared" si="20"/>
        <v>0</v>
      </c>
      <c r="P74" s="119">
        <f t="shared" si="20"/>
        <v>0</v>
      </c>
      <c r="Q74" s="119">
        <f t="shared" si="20"/>
        <v>0</v>
      </c>
      <c r="R74" s="119">
        <f t="shared" si="20"/>
        <v>0</v>
      </c>
      <c r="S74" s="119">
        <f t="shared" si="20"/>
        <v>0</v>
      </c>
      <c r="T74" s="119">
        <f t="shared" si="20"/>
        <v>0</v>
      </c>
      <c r="U74" s="119">
        <f t="shared" si="20"/>
        <v>0</v>
      </c>
      <c r="V74" s="119">
        <f t="shared" si="20"/>
        <v>0</v>
      </c>
      <c r="W74" s="119">
        <f t="shared" si="20"/>
        <v>0</v>
      </c>
      <c r="X74" s="119">
        <f t="shared" si="20"/>
        <v>0</v>
      </c>
      <c r="Y74" s="119">
        <f t="shared" si="20"/>
        <v>0</v>
      </c>
      <c r="Z74" s="119">
        <f t="shared" si="20"/>
        <v>0</v>
      </c>
      <c r="AA74" s="119">
        <f t="shared" si="20"/>
        <v>0</v>
      </c>
      <c r="AB74" s="119">
        <f t="shared" si="20"/>
        <v>0</v>
      </c>
      <c r="AC74" s="119">
        <f t="shared" si="20"/>
        <v>0</v>
      </c>
      <c r="AD74" s="119">
        <f t="shared" si="20"/>
        <v>0</v>
      </c>
      <c r="AE74" s="119">
        <f t="shared" si="20"/>
        <v>0</v>
      </c>
      <c r="AF74" s="119">
        <f t="shared" si="20"/>
        <v>0</v>
      </c>
      <c r="AG74" s="119">
        <f t="shared" si="20"/>
        <v>0</v>
      </c>
      <c r="AH74" s="119">
        <f t="shared" si="20"/>
        <v>0</v>
      </c>
      <c r="AI74" s="119">
        <f t="shared" si="20"/>
        <v>0</v>
      </c>
      <c r="AJ74" s="119">
        <f t="shared" si="20"/>
        <v>0</v>
      </c>
      <c r="AK74" s="119">
        <f t="shared" si="20"/>
        <v>0</v>
      </c>
      <c r="AL74" s="119">
        <f t="shared" si="20"/>
        <v>0</v>
      </c>
      <c r="AM74" s="119">
        <f t="shared" si="20"/>
        <v>0</v>
      </c>
      <c r="AN74" s="119">
        <f t="shared" si="20"/>
        <v>0</v>
      </c>
      <c r="AO74" s="119">
        <f t="shared" si="20"/>
        <v>0</v>
      </c>
      <c r="AP74" s="119">
        <f t="shared" si="20"/>
        <v>0</v>
      </c>
      <c r="AQ74" s="119">
        <f t="shared" si="20"/>
        <v>0</v>
      </c>
      <c r="AR74" s="119">
        <f t="shared" si="20"/>
        <v>0</v>
      </c>
      <c r="AS74" s="119">
        <f t="shared" si="20"/>
        <v>0</v>
      </c>
      <c r="AT74" s="119">
        <f t="shared" si="20"/>
        <v>0</v>
      </c>
      <c r="AU74" s="119">
        <f t="shared" si="20"/>
        <v>0</v>
      </c>
      <c r="AV74" s="119">
        <f t="shared" si="20"/>
        <v>0</v>
      </c>
      <c r="AW74" s="119">
        <f t="shared" si="20"/>
        <v>0</v>
      </c>
      <c r="AX74" s="119">
        <f t="shared" si="20"/>
        <v>0</v>
      </c>
      <c r="AY74" s="119">
        <f t="shared" si="20"/>
        <v>0</v>
      </c>
      <c r="AZ74" s="119">
        <f t="shared" si="20"/>
        <v>0</v>
      </c>
      <c r="BA74" s="119">
        <f t="shared" si="20"/>
        <v>0</v>
      </c>
      <c r="BB74" s="119">
        <f t="shared" si="20"/>
        <v>0</v>
      </c>
      <c r="BC74" s="119">
        <f t="shared" si="20"/>
        <v>0</v>
      </c>
      <c r="BD74" s="119">
        <f t="shared" si="20"/>
        <v>0</v>
      </c>
      <c r="BE74" s="119">
        <f t="shared" si="20"/>
        <v>0</v>
      </c>
      <c r="BF74" s="119">
        <f t="shared" si="20"/>
        <v>0</v>
      </c>
      <c r="BG74" s="119">
        <f t="shared" si="20"/>
        <v>0</v>
      </c>
      <c r="BH74" s="119">
        <f t="shared" si="20"/>
        <v>0</v>
      </c>
      <c r="BI74" s="119">
        <f t="shared" si="20"/>
        <v>0</v>
      </c>
      <c r="BJ74" s="119">
        <f t="shared" si="20"/>
        <v>0</v>
      </c>
      <c r="BK74" s="119">
        <f t="shared" si="20"/>
        <v>0</v>
      </c>
      <c r="BL74" s="119">
        <f t="shared" si="20"/>
        <v>0</v>
      </c>
      <c r="BM74" s="119">
        <f t="shared" si="20"/>
        <v>0</v>
      </c>
      <c r="BN74" s="119">
        <f t="shared" si="20"/>
        <v>0</v>
      </c>
      <c r="BO74" s="119">
        <f t="shared" si="20"/>
        <v>0</v>
      </c>
      <c r="BP74" s="119">
        <f t="shared" si="20"/>
        <v>0</v>
      </c>
      <c r="BQ74" s="119">
        <f t="shared" si="20"/>
        <v>0</v>
      </c>
      <c r="BR74" s="119">
        <f t="shared" ref="BR74:CT74" si="21">SUM(BR96:BR101)</f>
        <v>0</v>
      </c>
      <c r="BS74" s="119">
        <f t="shared" si="21"/>
        <v>0</v>
      </c>
      <c r="BT74" s="119">
        <f t="shared" si="21"/>
        <v>0</v>
      </c>
      <c r="BU74" s="119">
        <f t="shared" si="21"/>
        <v>0</v>
      </c>
      <c r="BV74" s="119">
        <f t="shared" si="21"/>
        <v>0</v>
      </c>
      <c r="BW74" s="119">
        <f t="shared" si="21"/>
        <v>0</v>
      </c>
      <c r="BX74" s="119">
        <f t="shared" si="21"/>
        <v>0</v>
      </c>
      <c r="BY74" s="119">
        <f t="shared" si="21"/>
        <v>0</v>
      </c>
      <c r="BZ74" s="119">
        <f t="shared" si="21"/>
        <v>0</v>
      </c>
      <c r="CA74" s="119">
        <f t="shared" si="21"/>
        <v>0</v>
      </c>
      <c r="CB74" s="119">
        <f t="shared" si="21"/>
        <v>0</v>
      </c>
      <c r="CC74" s="119">
        <f t="shared" si="21"/>
        <v>0</v>
      </c>
      <c r="CD74" s="119">
        <f t="shared" si="21"/>
        <v>0</v>
      </c>
      <c r="CE74" s="119">
        <f t="shared" si="21"/>
        <v>0</v>
      </c>
      <c r="CF74" s="119">
        <f t="shared" si="21"/>
        <v>0</v>
      </c>
      <c r="CG74" s="119">
        <f t="shared" si="21"/>
        <v>0</v>
      </c>
      <c r="CH74" s="119">
        <f t="shared" si="21"/>
        <v>0</v>
      </c>
      <c r="CI74" s="119">
        <f t="shared" si="21"/>
        <v>0</v>
      </c>
      <c r="CJ74" s="119">
        <f t="shared" si="21"/>
        <v>0</v>
      </c>
      <c r="CK74" s="119">
        <f t="shared" si="21"/>
        <v>0</v>
      </c>
      <c r="CL74" s="119">
        <f t="shared" si="21"/>
        <v>0</v>
      </c>
      <c r="CM74" s="119">
        <f t="shared" si="21"/>
        <v>0</v>
      </c>
      <c r="CN74" s="119">
        <f t="shared" si="21"/>
        <v>0</v>
      </c>
      <c r="CO74" s="119">
        <f t="shared" si="21"/>
        <v>0</v>
      </c>
      <c r="CP74" s="119">
        <f t="shared" si="21"/>
        <v>0</v>
      </c>
      <c r="CQ74" s="119">
        <f t="shared" si="21"/>
        <v>0</v>
      </c>
      <c r="CR74" s="119">
        <f t="shared" si="21"/>
        <v>0</v>
      </c>
      <c r="CS74" s="119">
        <f t="shared" si="21"/>
        <v>0</v>
      </c>
      <c r="CT74" s="119">
        <f t="shared" si="21"/>
        <v>0</v>
      </c>
    </row>
    <row r="75" spans="1:98" s="9" customFormat="1" ht="12" customHeight="1" x14ac:dyDescent="0.2">
      <c r="A75" s="120">
        <v>6</v>
      </c>
      <c r="B75" s="139" t="s">
        <v>76</v>
      </c>
      <c r="C75" s="140"/>
      <c r="D75" s="141"/>
      <c r="E75" s="119">
        <f>SUM(E102:E106)</f>
        <v>0</v>
      </c>
      <c r="F75" s="119">
        <f t="shared" ref="F75:BQ75" si="22">SUM(F102:F106)</f>
        <v>0</v>
      </c>
      <c r="G75" s="119">
        <f t="shared" si="22"/>
        <v>0</v>
      </c>
      <c r="H75" s="119">
        <f t="shared" si="22"/>
        <v>0</v>
      </c>
      <c r="I75" s="119">
        <f t="shared" si="22"/>
        <v>0</v>
      </c>
      <c r="J75" s="119">
        <f t="shared" si="22"/>
        <v>0</v>
      </c>
      <c r="K75" s="119">
        <f t="shared" si="22"/>
        <v>0</v>
      </c>
      <c r="L75" s="119">
        <f t="shared" si="22"/>
        <v>0</v>
      </c>
      <c r="M75" s="119">
        <f t="shared" si="22"/>
        <v>0</v>
      </c>
      <c r="N75" s="119">
        <f t="shared" si="22"/>
        <v>0</v>
      </c>
      <c r="O75" s="119">
        <f t="shared" si="22"/>
        <v>0</v>
      </c>
      <c r="P75" s="119">
        <f t="shared" si="22"/>
        <v>0</v>
      </c>
      <c r="Q75" s="119">
        <f t="shared" si="22"/>
        <v>0</v>
      </c>
      <c r="R75" s="119">
        <f t="shared" si="22"/>
        <v>0</v>
      </c>
      <c r="S75" s="119">
        <f t="shared" si="22"/>
        <v>0</v>
      </c>
      <c r="T75" s="119">
        <f t="shared" si="22"/>
        <v>0</v>
      </c>
      <c r="U75" s="119">
        <f t="shared" si="22"/>
        <v>0</v>
      </c>
      <c r="V75" s="119">
        <f t="shared" si="22"/>
        <v>0</v>
      </c>
      <c r="W75" s="119">
        <f t="shared" si="22"/>
        <v>0</v>
      </c>
      <c r="X75" s="119">
        <f t="shared" si="22"/>
        <v>0</v>
      </c>
      <c r="Y75" s="119">
        <f t="shared" si="22"/>
        <v>0</v>
      </c>
      <c r="Z75" s="119">
        <f t="shared" si="22"/>
        <v>0</v>
      </c>
      <c r="AA75" s="119">
        <f t="shared" si="22"/>
        <v>0</v>
      </c>
      <c r="AB75" s="119">
        <f t="shared" si="22"/>
        <v>0</v>
      </c>
      <c r="AC75" s="119">
        <f t="shared" si="22"/>
        <v>0</v>
      </c>
      <c r="AD75" s="119">
        <f t="shared" si="22"/>
        <v>0</v>
      </c>
      <c r="AE75" s="119">
        <f t="shared" si="22"/>
        <v>0</v>
      </c>
      <c r="AF75" s="119">
        <f t="shared" si="22"/>
        <v>0</v>
      </c>
      <c r="AG75" s="119">
        <f t="shared" si="22"/>
        <v>0</v>
      </c>
      <c r="AH75" s="119">
        <f t="shared" si="22"/>
        <v>0</v>
      </c>
      <c r="AI75" s="119">
        <f t="shared" si="22"/>
        <v>0</v>
      </c>
      <c r="AJ75" s="119">
        <f t="shared" si="22"/>
        <v>0</v>
      </c>
      <c r="AK75" s="119">
        <f t="shared" si="22"/>
        <v>0</v>
      </c>
      <c r="AL75" s="119">
        <f t="shared" si="22"/>
        <v>0</v>
      </c>
      <c r="AM75" s="119">
        <f t="shared" si="22"/>
        <v>0</v>
      </c>
      <c r="AN75" s="119">
        <f t="shared" si="22"/>
        <v>0</v>
      </c>
      <c r="AO75" s="119">
        <f t="shared" si="22"/>
        <v>0</v>
      </c>
      <c r="AP75" s="119">
        <f t="shared" si="22"/>
        <v>0</v>
      </c>
      <c r="AQ75" s="119">
        <f t="shared" si="22"/>
        <v>0</v>
      </c>
      <c r="AR75" s="119">
        <f t="shared" si="22"/>
        <v>0</v>
      </c>
      <c r="AS75" s="119">
        <f t="shared" si="22"/>
        <v>0</v>
      </c>
      <c r="AT75" s="119">
        <f t="shared" si="22"/>
        <v>0</v>
      </c>
      <c r="AU75" s="119">
        <f t="shared" si="22"/>
        <v>0</v>
      </c>
      <c r="AV75" s="119">
        <f t="shared" si="22"/>
        <v>0</v>
      </c>
      <c r="AW75" s="119">
        <f t="shared" si="22"/>
        <v>0</v>
      </c>
      <c r="AX75" s="119">
        <f t="shared" si="22"/>
        <v>0</v>
      </c>
      <c r="AY75" s="119">
        <f t="shared" si="22"/>
        <v>0</v>
      </c>
      <c r="AZ75" s="119">
        <f t="shared" si="22"/>
        <v>0</v>
      </c>
      <c r="BA75" s="119">
        <f t="shared" si="22"/>
        <v>0</v>
      </c>
      <c r="BB75" s="119">
        <f t="shared" si="22"/>
        <v>0</v>
      </c>
      <c r="BC75" s="119">
        <f t="shared" si="22"/>
        <v>0</v>
      </c>
      <c r="BD75" s="119">
        <f t="shared" si="22"/>
        <v>0</v>
      </c>
      <c r="BE75" s="119">
        <f t="shared" si="22"/>
        <v>0</v>
      </c>
      <c r="BF75" s="119">
        <f t="shared" si="22"/>
        <v>0</v>
      </c>
      <c r="BG75" s="119">
        <f t="shared" si="22"/>
        <v>0</v>
      </c>
      <c r="BH75" s="119">
        <f t="shared" si="22"/>
        <v>0</v>
      </c>
      <c r="BI75" s="119">
        <f t="shared" si="22"/>
        <v>0</v>
      </c>
      <c r="BJ75" s="119">
        <f t="shared" si="22"/>
        <v>0</v>
      </c>
      <c r="BK75" s="119">
        <f t="shared" si="22"/>
        <v>0</v>
      </c>
      <c r="BL75" s="119">
        <f t="shared" si="22"/>
        <v>0</v>
      </c>
      <c r="BM75" s="119">
        <f t="shared" si="22"/>
        <v>0</v>
      </c>
      <c r="BN75" s="119">
        <f t="shared" si="22"/>
        <v>0</v>
      </c>
      <c r="BO75" s="119">
        <f t="shared" si="22"/>
        <v>0</v>
      </c>
      <c r="BP75" s="119">
        <f t="shared" si="22"/>
        <v>0</v>
      </c>
      <c r="BQ75" s="119">
        <f t="shared" si="22"/>
        <v>0</v>
      </c>
      <c r="BR75" s="119">
        <f t="shared" ref="BR75:CT75" si="23">SUM(BR102:BR106)</f>
        <v>0</v>
      </c>
      <c r="BS75" s="119">
        <f t="shared" si="23"/>
        <v>0</v>
      </c>
      <c r="BT75" s="119">
        <f t="shared" si="23"/>
        <v>0</v>
      </c>
      <c r="BU75" s="119">
        <f t="shared" si="23"/>
        <v>0</v>
      </c>
      <c r="BV75" s="119">
        <f t="shared" si="23"/>
        <v>0</v>
      </c>
      <c r="BW75" s="119">
        <f t="shared" si="23"/>
        <v>0</v>
      </c>
      <c r="BX75" s="119">
        <f t="shared" si="23"/>
        <v>0</v>
      </c>
      <c r="BY75" s="119">
        <f t="shared" si="23"/>
        <v>0</v>
      </c>
      <c r="BZ75" s="119">
        <f t="shared" si="23"/>
        <v>0</v>
      </c>
      <c r="CA75" s="119">
        <f t="shared" si="23"/>
        <v>0</v>
      </c>
      <c r="CB75" s="119">
        <f t="shared" si="23"/>
        <v>0</v>
      </c>
      <c r="CC75" s="119">
        <f t="shared" si="23"/>
        <v>0</v>
      </c>
      <c r="CD75" s="119">
        <f t="shared" si="23"/>
        <v>0</v>
      </c>
      <c r="CE75" s="119">
        <f t="shared" si="23"/>
        <v>0</v>
      </c>
      <c r="CF75" s="119">
        <f t="shared" si="23"/>
        <v>0</v>
      </c>
      <c r="CG75" s="119">
        <f t="shared" si="23"/>
        <v>0</v>
      </c>
      <c r="CH75" s="119">
        <f t="shared" si="23"/>
        <v>0</v>
      </c>
      <c r="CI75" s="119">
        <f t="shared" si="23"/>
        <v>0</v>
      </c>
      <c r="CJ75" s="119">
        <f t="shared" si="23"/>
        <v>0</v>
      </c>
      <c r="CK75" s="119">
        <f t="shared" si="23"/>
        <v>0</v>
      </c>
      <c r="CL75" s="119">
        <f t="shared" si="23"/>
        <v>0</v>
      </c>
      <c r="CM75" s="119">
        <f t="shared" si="23"/>
        <v>0</v>
      </c>
      <c r="CN75" s="119">
        <f t="shared" si="23"/>
        <v>0</v>
      </c>
      <c r="CO75" s="119">
        <f t="shared" si="23"/>
        <v>0</v>
      </c>
      <c r="CP75" s="119">
        <f t="shared" si="23"/>
        <v>0</v>
      </c>
      <c r="CQ75" s="119">
        <f t="shared" si="23"/>
        <v>0</v>
      </c>
      <c r="CR75" s="119">
        <f t="shared" si="23"/>
        <v>0</v>
      </c>
      <c r="CS75" s="119">
        <f t="shared" si="23"/>
        <v>0</v>
      </c>
      <c r="CT75" s="119">
        <f t="shared" si="23"/>
        <v>0</v>
      </c>
    </row>
    <row r="76" spans="1:98" s="9" customFormat="1" ht="12" customHeight="1" x14ac:dyDescent="0.2">
      <c r="A76" s="120">
        <v>7</v>
      </c>
      <c r="B76" s="139" t="s">
        <v>77</v>
      </c>
      <c r="C76" s="140"/>
      <c r="D76" s="141"/>
      <c r="E76" s="119">
        <f>SUM(E107:E109)</f>
        <v>0</v>
      </c>
      <c r="F76" s="119">
        <f t="shared" ref="F76:BQ76" si="24">SUM(F107:F109)</f>
        <v>0</v>
      </c>
      <c r="G76" s="119">
        <f t="shared" si="24"/>
        <v>0</v>
      </c>
      <c r="H76" s="119">
        <f t="shared" si="24"/>
        <v>0</v>
      </c>
      <c r="I76" s="119">
        <f t="shared" si="24"/>
        <v>0</v>
      </c>
      <c r="J76" s="119">
        <f t="shared" si="24"/>
        <v>0</v>
      </c>
      <c r="K76" s="119">
        <f t="shared" si="24"/>
        <v>0</v>
      </c>
      <c r="L76" s="119">
        <f t="shared" si="24"/>
        <v>0</v>
      </c>
      <c r="M76" s="119">
        <f t="shared" si="24"/>
        <v>0</v>
      </c>
      <c r="N76" s="119">
        <f t="shared" si="24"/>
        <v>0</v>
      </c>
      <c r="O76" s="119">
        <f t="shared" si="24"/>
        <v>0</v>
      </c>
      <c r="P76" s="119">
        <f t="shared" si="24"/>
        <v>0</v>
      </c>
      <c r="Q76" s="119">
        <f t="shared" si="24"/>
        <v>0</v>
      </c>
      <c r="R76" s="119">
        <f t="shared" si="24"/>
        <v>0</v>
      </c>
      <c r="S76" s="119">
        <f t="shared" si="24"/>
        <v>0</v>
      </c>
      <c r="T76" s="119">
        <f t="shared" si="24"/>
        <v>0</v>
      </c>
      <c r="U76" s="119">
        <f t="shared" si="24"/>
        <v>0</v>
      </c>
      <c r="V76" s="119">
        <f t="shared" si="24"/>
        <v>0</v>
      </c>
      <c r="W76" s="119">
        <f t="shared" si="24"/>
        <v>0</v>
      </c>
      <c r="X76" s="119">
        <f t="shared" si="24"/>
        <v>0</v>
      </c>
      <c r="Y76" s="119">
        <f t="shared" si="24"/>
        <v>0</v>
      </c>
      <c r="Z76" s="119">
        <f t="shared" si="24"/>
        <v>0</v>
      </c>
      <c r="AA76" s="119">
        <f t="shared" si="24"/>
        <v>0</v>
      </c>
      <c r="AB76" s="119">
        <f t="shared" si="24"/>
        <v>0</v>
      </c>
      <c r="AC76" s="119">
        <f t="shared" si="24"/>
        <v>0</v>
      </c>
      <c r="AD76" s="119">
        <f t="shared" si="24"/>
        <v>0</v>
      </c>
      <c r="AE76" s="119">
        <f t="shared" si="24"/>
        <v>0</v>
      </c>
      <c r="AF76" s="119">
        <f t="shared" si="24"/>
        <v>0</v>
      </c>
      <c r="AG76" s="119">
        <f t="shared" si="24"/>
        <v>0</v>
      </c>
      <c r="AH76" s="119">
        <f t="shared" si="24"/>
        <v>0</v>
      </c>
      <c r="AI76" s="119">
        <f t="shared" si="24"/>
        <v>0</v>
      </c>
      <c r="AJ76" s="119">
        <f t="shared" si="24"/>
        <v>0</v>
      </c>
      <c r="AK76" s="119">
        <f t="shared" si="24"/>
        <v>0</v>
      </c>
      <c r="AL76" s="119">
        <f t="shared" si="24"/>
        <v>0</v>
      </c>
      <c r="AM76" s="119">
        <f t="shared" si="24"/>
        <v>0</v>
      </c>
      <c r="AN76" s="119">
        <f t="shared" si="24"/>
        <v>0</v>
      </c>
      <c r="AO76" s="119">
        <f t="shared" si="24"/>
        <v>0</v>
      </c>
      <c r="AP76" s="119">
        <f t="shared" si="24"/>
        <v>0</v>
      </c>
      <c r="AQ76" s="119">
        <f t="shared" si="24"/>
        <v>0</v>
      </c>
      <c r="AR76" s="119">
        <f t="shared" si="24"/>
        <v>0</v>
      </c>
      <c r="AS76" s="119">
        <f t="shared" si="24"/>
        <v>0</v>
      </c>
      <c r="AT76" s="119">
        <f t="shared" si="24"/>
        <v>0</v>
      </c>
      <c r="AU76" s="119">
        <f t="shared" si="24"/>
        <v>0</v>
      </c>
      <c r="AV76" s="119">
        <f t="shared" si="24"/>
        <v>0</v>
      </c>
      <c r="AW76" s="119">
        <f t="shared" si="24"/>
        <v>0</v>
      </c>
      <c r="AX76" s="119">
        <f t="shared" si="24"/>
        <v>0</v>
      </c>
      <c r="AY76" s="119">
        <f t="shared" si="24"/>
        <v>0</v>
      </c>
      <c r="AZ76" s="119">
        <f t="shared" si="24"/>
        <v>0</v>
      </c>
      <c r="BA76" s="119">
        <f t="shared" si="24"/>
        <v>0</v>
      </c>
      <c r="BB76" s="119">
        <f t="shared" si="24"/>
        <v>0</v>
      </c>
      <c r="BC76" s="119">
        <f t="shared" si="24"/>
        <v>0</v>
      </c>
      <c r="BD76" s="119">
        <f t="shared" si="24"/>
        <v>0</v>
      </c>
      <c r="BE76" s="119">
        <f t="shared" si="24"/>
        <v>0</v>
      </c>
      <c r="BF76" s="119">
        <f t="shared" si="24"/>
        <v>0</v>
      </c>
      <c r="BG76" s="119">
        <f t="shared" si="24"/>
        <v>0</v>
      </c>
      <c r="BH76" s="119">
        <f t="shared" si="24"/>
        <v>0</v>
      </c>
      <c r="BI76" s="119">
        <f t="shared" si="24"/>
        <v>0</v>
      </c>
      <c r="BJ76" s="119">
        <f t="shared" si="24"/>
        <v>0</v>
      </c>
      <c r="BK76" s="119">
        <f t="shared" si="24"/>
        <v>0</v>
      </c>
      <c r="BL76" s="119">
        <f t="shared" si="24"/>
        <v>0</v>
      </c>
      <c r="BM76" s="119">
        <f t="shared" si="24"/>
        <v>0</v>
      </c>
      <c r="BN76" s="119">
        <f t="shared" si="24"/>
        <v>0</v>
      </c>
      <c r="BO76" s="119">
        <f t="shared" si="24"/>
        <v>0</v>
      </c>
      <c r="BP76" s="119">
        <f t="shared" si="24"/>
        <v>0</v>
      </c>
      <c r="BQ76" s="119">
        <f t="shared" si="24"/>
        <v>0</v>
      </c>
      <c r="BR76" s="119">
        <f t="shared" ref="BR76:CT76" si="25">SUM(BR107:BR109)</f>
        <v>0</v>
      </c>
      <c r="BS76" s="119">
        <f t="shared" si="25"/>
        <v>0</v>
      </c>
      <c r="BT76" s="119">
        <f t="shared" si="25"/>
        <v>0</v>
      </c>
      <c r="BU76" s="119">
        <f t="shared" si="25"/>
        <v>0</v>
      </c>
      <c r="BV76" s="119">
        <f t="shared" si="25"/>
        <v>0</v>
      </c>
      <c r="BW76" s="119">
        <f t="shared" si="25"/>
        <v>0</v>
      </c>
      <c r="BX76" s="119">
        <f t="shared" si="25"/>
        <v>0</v>
      </c>
      <c r="BY76" s="119">
        <f t="shared" si="25"/>
        <v>0</v>
      </c>
      <c r="BZ76" s="119">
        <f t="shared" si="25"/>
        <v>0</v>
      </c>
      <c r="CA76" s="119">
        <f t="shared" si="25"/>
        <v>0</v>
      </c>
      <c r="CB76" s="119">
        <f t="shared" si="25"/>
        <v>0</v>
      </c>
      <c r="CC76" s="119">
        <f t="shared" si="25"/>
        <v>0</v>
      </c>
      <c r="CD76" s="119">
        <f t="shared" si="25"/>
        <v>0</v>
      </c>
      <c r="CE76" s="119">
        <f t="shared" si="25"/>
        <v>0</v>
      </c>
      <c r="CF76" s="119">
        <f t="shared" si="25"/>
        <v>0</v>
      </c>
      <c r="CG76" s="119">
        <f t="shared" si="25"/>
        <v>0</v>
      </c>
      <c r="CH76" s="119">
        <f t="shared" si="25"/>
        <v>0</v>
      </c>
      <c r="CI76" s="119">
        <f t="shared" si="25"/>
        <v>0</v>
      </c>
      <c r="CJ76" s="119">
        <f t="shared" si="25"/>
        <v>0</v>
      </c>
      <c r="CK76" s="119">
        <f t="shared" si="25"/>
        <v>0</v>
      </c>
      <c r="CL76" s="119">
        <f t="shared" si="25"/>
        <v>0</v>
      </c>
      <c r="CM76" s="119">
        <f t="shared" si="25"/>
        <v>0</v>
      </c>
      <c r="CN76" s="119">
        <f t="shared" si="25"/>
        <v>0</v>
      </c>
      <c r="CO76" s="119">
        <f t="shared" si="25"/>
        <v>0</v>
      </c>
      <c r="CP76" s="119">
        <f t="shared" si="25"/>
        <v>0</v>
      </c>
      <c r="CQ76" s="119">
        <f t="shared" si="25"/>
        <v>0</v>
      </c>
      <c r="CR76" s="119">
        <f t="shared" si="25"/>
        <v>0</v>
      </c>
      <c r="CS76" s="119">
        <f t="shared" si="25"/>
        <v>0</v>
      </c>
      <c r="CT76" s="119">
        <f t="shared" si="25"/>
        <v>0</v>
      </c>
    </row>
    <row r="77" spans="1:98" s="9" customFormat="1" ht="12" customHeight="1" x14ac:dyDescent="0.2">
      <c r="A77" s="120">
        <v>8</v>
      </c>
      <c r="B77" s="139" t="s">
        <v>78</v>
      </c>
      <c r="C77" s="140"/>
      <c r="D77" s="141"/>
      <c r="E77" s="119">
        <f>SUM(E110:E113)</f>
        <v>0</v>
      </c>
      <c r="F77" s="119">
        <f t="shared" ref="F77:BQ77" si="26">SUM(F110:F113)</f>
        <v>0</v>
      </c>
      <c r="G77" s="119">
        <f t="shared" si="26"/>
        <v>0</v>
      </c>
      <c r="H77" s="119">
        <f t="shared" si="26"/>
        <v>0</v>
      </c>
      <c r="I77" s="119">
        <f t="shared" si="26"/>
        <v>0</v>
      </c>
      <c r="J77" s="119">
        <f t="shared" si="26"/>
        <v>0</v>
      </c>
      <c r="K77" s="119">
        <f t="shared" si="26"/>
        <v>0</v>
      </c>
      <c r="L77" s="119">
        <f t="shared" si="26"/>
        <v>0</v>
      </c>
      <c r="M77" s="119">
        <f t="shared" si="26"/>
        <v>0</v>
      </c>
      <c r="N77" s="119">
        <f t="shared" si="26"/>
        <v>0</v>
      </c>
      <c r="O77" s="119">
        <f t="shared" si="26"/>
        <v>0</v>
      </c>
      <c r="P77" s="119">
        <f t="shared" si="26"/>
        <v>0</v>
      </c>
      <c r="Q77" s="119">
        <f t="shared" si="26"/>
        <v>0</v>
      </c>
      <c r="R77" s="119">
        <f t="shared" si="26"/>
        <v>0</v>
      </c>
      <c r="S77" s="119">
        <f t="shared" si="26"/>
        <v>0</v>
      </c>
      <c r="T77" s="119">
        <f t="shared" si="26"/>
        <v>0</v>
      </c>
      <c r="U77" s="119">
        <f t="shared" si="26"/>
        <v>0</v>
      </c>
      <c r="V77" s="119">
        <f t="shared" si="26"/>
        <v>0</v>
      </c>
      <c r="W77" s="119">
        <f t="shared" si="26"/>
        <v>0</v>
      </c>
      <c r="X77" s="119">
        <f t="shared" si="26"/>
        <v>0</v>
      </c>
      <c r="Y77" s="119">
        <f t="shared" si="26"/>
        <v>0</v>
      </c>
      <c r="Z77" s="119">
        <f t="shared" si="26"/>
        <v>0</v>
      </c>
      <c r="AA77" s="119">
        <f t="shared" si="26"/>
        <v>0</v>
      </c>
      <c r="AB77" s="119">
        <f t="shared" si="26"/>
        <v>0</v>
      </c>
      <c r="AC77" s="119">
        <f t="shared" si="26"/>
        <v>0</v>
      </c>
      <c r="AD77" s="119">
        <f t="shared" si="26"/>
        <v>0</v>
      </c>
      <c r="AE77" s="119">
        <f t="shared" si="26"/>
        <v>0</v>
      </c>
      <c r="AF77" s="119">
        <f t="shared" si="26"/>
        <v>0</v>
      </c>
      <c r="AG77" s="119">
        <f t="shared" si="26"/>
        <v>0</v>
      </c>
      <c r="AH77" s="119">
        <f t="shared" si="26"/>
        <v>0</v>
      </c>
      <c r="AI77" s="119">
        <f t="shared" si="26"/>
        <v>0</v>
      </c>
      <c r="AJ77" s="119">
        <f t="shared" si="26"/>
        <v>0</v>
      </c>
      <c r="AK77" s="119">
        <f t="shared" si="26"/>
        <v>0</v>
      </c>
      <c r="AL77" s="119">
        <f t="shared" si="26"/>
        <v>0</v>
      </c>
      <c r="AM77" s="119">
        <f t="shared" si="26"/>
        <v>0</v>
      </c>
      <c r="AN77" s="119">
        <f t="shared" si="26"/>
        <v>0</v>
      </c>
      <c r="AO77" s="119">
        <f t="shared" si="26"/>
        <v>0</v>
      </c>
      <c r="AP77" s="119">
        <f t="shared" si="26"/>
        <v>0</v>
      </c>
      <c r="AQ77" s="119">
        <f t="shared" si="26"/>
        <v>0</v>
      </c>
      <c r="AR77" s="119">
        <f t="shared" si="26"/>
        <v>0</v>
      </c>
      <c r="AS77" s="119">
        <f t="shared" si="26"/>
        <v>0</v>
      </c>
      <c r="AT77" s="119">
        <f t="shared" si="26"/>
        <v>0</v>
      </c>
      <c r="AU77" s="119">
        <f t="shared" si="26"/>
        <v>0</v>
      </c>
      <c r="AV77" s="119">
        <f t="shared" si="26"/>
        <v>0</v>
      </c>
      <c r="AW77" s="119">
        <f t="shared" si="26"/>
        <v>0</v>
      </c>
      <c r="AX77" s="119">
        <f t="shared" si="26"/>
        <v>0</v>
      </c>
      <c r="AY77" s="119">
        <f t="shared" si="26"/>
        <v>0</v>
      </c>
      <c r="AZ77" s="119">
        <f t="shared" si="26"/>
        <v>0</v>
      </c>
      <c r="BA77" s="119">
        <f t="shared" si="26"/>
        <v>0</v>
      </c>
      <c r="BB77" s="119">
        <f t="shared" si="26"/>
        <v>0</v>
      </c>
      <c r="BC77" s="119">
        <f t="shared" si="26"/>
        <v>0</v>
      </c>
      <c r="BD77" s="119">
        <f t="shared" si="26"/>
        <v>0</v>
      </c>
      <c r="BE77" s="119">
        <f t="shared" si="26"/>
        <v>0</v>
      </c>
      <c r="BF77" s="119">
        <f t="shared" si="26"/>
        <v>0</v>
      </c>
      <c r="BG77" s="119">
        <f t="shared" si="26"/>
        <v>0</v>
      </c>
      <c r="BH77" s="119">
        <f t="shared" si="26"/>
        <v>0</v>
      </c>
      <c r="BI77" s="119">
        <f t="shared" si="26"/>
        <v>0</v>
      </c>
      <c r="BJ77" s="119">
        <f t="shared" si="26"/>
        <v>0</v>
      </c>
      <c r="BK77" s="119">
        <f t="shared" si="26"/>
        <v>0</v>
      </c>
      <c r="BL77" s="119">
        <f t="shared" si="26"/>
        <v>0</v>
      </c>
      <c r="BM77" s="119">
        <f t="shared" si="26"/>
        <v>0</v>
      </c>
      <c r="BN77" s="119">
        <f t="shared" si="26"/>
        <v>0</v>
      </c>
      <c r="BO77" s="119">
        <f t="shared" si="26"/>
        <v>0</v>
      </c>
      <c r="BP77" s="119">
        <f t="shared" si="26"/>
        <v>0</v>
      </c>
      <c r="BQ77" s="119">
        <f t="shared" si="26"/>
        <v>0</v>
      </c>
      <c r="BR77" s="119">
        <f t="shared" ref="BR77:CT77" si="27">SUM(BR110:BR113)</f>
        <v>0</v>
      </c>
      <c r="BS77" s="119">
        <f t="shared" si="27"/>
        <v>0</v>
      </c>
      <c r="BT77" s="119">
        <f t="shared" si="27"/>
        <v>0</v>
      </c>
      <c r="BU77" s="119">
        <f t="shared" si="27"/>
        <v>0</v>
      </c>
      <c r="BV77" s="119">
        <f t="shared" si="27"/>
        <v>0</v>
      </c>
      <c r="BW77" s="119">
        <f t="shared" si="27"/>
        <v>0</v>
      </c>
      <c r="BX77" s="119">
        <f t="shared" si="27"/>
        <v>0</v>
      </c>
      <c r="BY77" s="119">
        <f t="shared" si="27"/>
        <v>0</v>
      </c>
      <c r="BZ77" s="119">
        <f t="shared" si="27"/>
        <v>0</v>
      </c>
      <c r="CA77" s="119">
        <f t="shared" si="27"/>
        <v>0</v>
      </c>
      <c r="CB77" s="119">
        <f t="shared" si="27"/>
        <v>0</v>
      </c>
      <c r="CC77" s="119">
        <f t="shared" si="27"/>
        <v>0</v>
      </c>
      <c r="CD77" s="119">
        <f t="shared" si="27"/>
        <v>0</v>
      </c>
      <c r="CE77" s="119">
        <f t="shared" si="27"/>
        <v>0</v>
      </c>
      <c r="CF77" s="119">
        <f t="shared" si="27"/>
        <v>0</v>
      </c>
      <c r="CG77" s="119">
        <f t="shared" si="27"/>
        <v>0</v>
      </c>
      <c r="CH77" s="119">
        <f t="shared" si="27"/>
        <v>0</v>
      </c>
      <c r="CI77" s="119">
        <f t="shared" si="27"/>
        <v>0</v>
      </c>
      <c r="CJ77" s="119">
        <f t="shared" si="27"/>
        <v>0</v>
      </c>
      <c r="CK77" s="119">
        <f t="shared" si="27"/>
        <v>0</v>
      </c>
      <c r="CL77" s="119">
        <f t="shared" si="27"/>
        <v>0</v>
      </c>
      <c r="CM77" s="119">
        <f t="shared" si="27"/>
        <v>0</v>
      </c>
      <c r="CN77" s="119">
        <f t="shared" si="27"/>
        <v>0</v>
      </c>
      <c r="CO77" s="119">
        <f t="shared" si="27"/>
        <v>0</v>
      </c>
      <c r="CP77" s="119">
        <f t="shared" si="27"/>
        <v>0</v>
      </c>
      <c r="CQ77" s="119">
        <f t="shared" si="27"/>
        <v>0</v>
      </c>
      <c r="CR77" s="119">
        <f t="shared" si="27"/>
        <v>0</v>
      </c>
      <c r="CS77" s="119">
        <f t="shared" si="27"/>
        <v>0</v>
      </c>
      <c r="CT77" s="119">
        <f t="shared" si="27"/>
        <v>0</v>
      </c>
    </row>
    <row r="78" spans="1:98" s="9" customFormat="1" ht="12" customHeight="1" x14ac:dyDescent="0.2">
      <c r="A78" s="120">
        <v>9</v>
      </c>
      <c r="B78" s="139" t="s">
        <v>79</v>
      </c>
      <c r="C78" s="140"/>
      <c r="D78" s="141"/>
      <c r="E78" s="119">
        <f>SUM(E114:E125)</f>
        <v>0</v>
      </c>
      <c r="F78" s="119">
        <f t="shared" ref="F78:BQ78" si="28">SUM(F114:F125)</f>
        <v>0</v>
      </c>
      <c r="G78" s="119">
        <f t="shared" si="28"/>
        <v>0</v>
      </c>
      <c r="H78" s="119">
        <f t="shared" si="28"/>
        <v>0</v>
      </c>
      <c r="I78" s="119">
        <f t="shared" si="28"/>
        <v>0</v>
      </c>
      <c r="J78" s="119">
        <f t="shared" si="28"/>
        <v>0</v>
      </c>
      <c r="K78" s="119">
        <f t="shared" si="28"/>
        <v>0</v>
      </c>
      <c r="L78" s="119">
        <f t="shared" si="28"/>
        <v>0</v>
      </c>
      <c r="M78" s="119">
        <f t="shared" si="28"/>
        <v>0</v>
      </c>
      <c r="N78" s="119">
        <f t="shared" si="28"/>
        <v>0</v>
      </c>
      <c r="O78" s="119">
        <f t="shared" si="28"/>
        <v>0</v>
      </c>
      <c r="P78" s="119">
        <f t="shared" si="28"/>
        <v>0</v>
      </c>
      <c r="Q78" s="119">
        <f t="shared" si="28"/>
        <v>0</v>
      </c>
      <c r="R78" s="119">
        <f t="shared" si="28"/>
        <v>0</v>
      </c>
      <c r="S78" s="119">
        <f t="shared" si="28"/>
        <v>0</v>
      </c>
      <c r="T78" s="119">
        <f t="shared" si="28"/>
        <v>0</v>
      </c>
      <c r="U78" s="119">
        <f t="shared" si="28"/>
        <v>0</v>
      </c>
      <c r="V78" s="119">
        <f t="shared" si="28"/>
        <v>0</v>
      </c>
      <c r="W78" s="119">
        <f t="shared" si="28"/>
        <v>0</v>
      </c>
      <c r="X78" s="119">
        <f t="shared" si="28"/>
        <v>0</v>
      </c>
      <c r="Y78" s="119">
        <f t="shared" si="28"/>
        <v>0</v>
      </c>
      <c r="Z78" s="119">
        <f t="shared" si="28"/>
        <v>0</v>
      </c>
      <c r="AA78" s="119">
        <f t="shared" si="28"/>
        <v>0</v>
      </c>
      <c r="AB78" s="119">
        <f t="shared" si="28"/>
        <v>0</v>
      </c>
      <c r="AC78" s="119">
        <f t="shared" si="28"/>
        <v>0</v>
      </c>
      <c r="AD78" s="119">
        <f t="shared" si="28"/>
        <v>0</v>
      </c>
      <c r="AE78" s="119">
        <f t="shared" si="28"/>
        <v>0</v>
      </c>
      <c r="AF78" s="119">
        <f t="shared" si="28"/>
        <v>0</v>
      </c>
      <c r="AG78" s="119">
        <f t="shared" si="28"/>
        <v>0</v>
      </c>
      <c r="AH78" s="119">
        <f t="shared" si="28"/>
        <v>0</v>
      </c>
      <c r="AI78" s="119">
        <f t="shared" si="28"/>
        <v>0</v>
      </c>
      <c r="AJ78" s="119">
        <f t="shared" si="28"/>
        <v>0</v>
      </c>
      <c r="AK78" s="119">
        <f t="shared" si="28"/>
        <v>0</v>
      </c>
      <c r="AL78" s="119">
        <f t="shared" si="28"/>
        <v>0</v>
      </c>
      <c r="AM78" s="119">
        <f t="shared" si="28"/>
        <v>0</v>
      </c>
      <c r="AN78" s="119">
        <f t="shared" si="28"/>
        <v>0</v>
      </c>
      <c r="AO78" s="119">
        <f t="shared" si="28"/>
        <v>0</v>
      </c>
      <c r="AP78" s="119">
        <f t="shared" si="28"/>
        <v>0</v>
      </c>
      <c r="AQ78" s="119">
        <f t="shared" si="28"/>
        <v>0</v>
      </c>
      <c r="AR78" s="119">
        <f t="shared" si="28"/>
        <v>0</v>
      </c>
      <c r="AS78" s="119">
        <f t="shared" si="28"/>
        <v>0</v>
      </c>
      <c r="AT78" s="119">
        <f t="shared" si="28"/>
        <v>0</v>
      </c>
      <c r="AU78" s="119">
        <f t="shared" si="28"/>
        <v>0</v>
      </c>
      <c r="AV78" s="119">
        <f t="shared" si="28"/>
        <v>0</v>
      </c>
      <c r="AW78" s="119">
        <f t="shared" si="28"/>
        <v>0</v>
      </c>
      <c r="AX78" s="119">
        <f t="shared" si="28"/>
        <v>0</v>
      </c>
      <c r="AY78" s="119">
        <f t="shared" si="28"/>
        <v>0</v>
      </c>
      <c r="AZ78" s="119">
        <f t="shared" si="28"/>
        <v>0</v>
      </c>
      <c r="BA78" s="119">
        <f t="shared" si="28"/>
        <v>0</v>
      </c>
      <c r="BB78" s="119">
        <f t="shared" si="28"/>
        <v>0</v>
      </c>
      <c r="BC78" s="119">
        <f t="shared" si="28"/>
        <v>0</v>
      </c>
      <c r="BD78" s="119">
        <f t="shared" si="28"/>
        <v>0</v>
      </c>
      <c r="BE78" s="119">
        <f t="shared" si="28"/>
        <v>0</v>
      </c>
      <c r="BF78" s="119">
        <f t="shared" si="28"/>
        <v>0</v>
      </c>
      <c r="BG78" s="119">
        <f t="shared" si="28"/>
        <v>0</v>
      </c>
      <c r="BH78" s="119">
        <f t="shared" si="28"/>
        <v>0</v>
      </c>
      <c r="BI78" s="119">
        <f t="shared" si="28"/>
        <v>0</v>
      </c>
      <c r="BJ78" s="119">
        <f t="shared" si="28"/>
        <v>0</v>
      </c>
      <c r="BK78" s="119">
        <f t="shared" si="28"/>
        <v>0</v>
      </c>
      <c r="BL78" s="119">
        <f t="shared" si="28"/>
        <v>0</v>
      </c>
      <c r="BM78" s="119">
        <f t="shared" si="28"/>
        <v>0</v>
      </c>
      <c r="BN78" s="119">
        <f t="shared" si="28"/>
        <v>0</v>
      </c>
      <c r="BO78" s="119">
        <f t="shared" si="28"/>
        <v>0</v>
      </c>
      <c r="BP78" s="119">
        <f t="shared" si="28"/>
        <v>0</v>
      </c>
      <c r="BQ78" s="119">
        <f t="shared" si="28"/>
        <v>0</v>
      </c>
      <c r="BR78" s="119">
        <f t="shared" ref="BR78:CT78" si="29">SUM(BR114:BR125)</f>
        <v>0</v>
      </c>
      <c r="BS78" s="119">
        <f t="shared" si="29"/>
        <v>0</v>
      </c>
      <c r="BT78" s="119">
        <f t="shared" si="29"/>
        <v>0</v>
      </c>
      <c r="BU78" s="119">
        <f t="shared" si="29"/>
        <v>0</v>
      </c>
      <c r="BV78" s="119">
        <f t="shared" si="29"/>
        <v>0</v>
      </c>
      <c r="BW78" s="119">
        <f t="shared" si="29"/>
        <v>0</v>
      </c>
      <c r="BX78" s="119">
        <f t="shared" si="29"/>
        <v>0</v>
      </c>
      <c r="BY78" s="119">
        <f t="shared" si="29"/>
        <v>0</v>
      </c>
      <c r="BZ78" s="119">
        <f t="shared" si="29"/>
        <v>0</v>
      </c>
      <c r="CA78" s="119">
        <f t="shared" si="29"/>
        <v>0</v>
      </c>
      <c r="CB78" s="119">
        <f t="shared" si="29"/>
        <v>0</v>
      </c>
      <c r="CC78" s="119">
        <f t="shared" si="29"/>
        <v>0</v>
      </c>
      <c r="CD78" s="119">
        <f t="shared" si="29"/>
        <v>0</v>
      </c>
      <c r="CE78" s="119">
        <f t="shared" si="29"/>
        <v>0</v>
      </c>
      <c r="CF78" s="119">
        <f t="shared" si="29"/>
        <v>0</v>
      </c>
      <c r="CG78" s="119">
        <f t="shared" si="29"/>
        <v>0</v>
      </c>
      <c r="CH78" s="119">
        <f t="shared" si="29"/>
        <v>0</v>
      </c>
      <c r="CI78" s="119">
        <f t="shared" si="29"/>
        <v>0</v>
      </c>
      <c r="CJ78" s="119">
        <f t="shared" si="29"/>
        <v>0</v>
      </c>
      <c r="CK78" s="119">
        <f t="shared" si="29"/>
        <v>0</v>
      </c>
      <c r="CL78" s="119">
        <f t="shared" si="29"/>
        <v>0</v>
      </c>
      <c r="CM78" s="119">
        <f t="shared" si="29"/>
        <v>0</v>
      </c>
      <c r="CN78" s="119">
        <f t="shared" si="29"/>
        <v>0</v>
      </c>
      <c r="CO78" s="119">
        <f t="shared" si="29"/>
        <v>0</v>
      </c>
      <c r="CP78" s="119">
        <f t="shared" si="29"/>
        <v>0</v>
      </c>
      <c r="CQ78" s="119">
        <f t="shared" si="29"/>
        <v>0</v>
      </c>
      <c r="CR78" s="119">
        <f t="shared" si="29"/>
        <v>0</v>
      </c>
      <c r="CS78" s="119">
        <f t="shared" si="29"/>
        <v>0</v>
      </c>
      <c r="CT78" s="119">
        <f t="shared" si="29"/>
        <v>0</v>
      </c>
    </row>
    <row r="79" spans="1:98" s="9" customFormat="1" ht="12" customHeight="1" x14ac:dyDescent="0.2">
      <c r="A79" s="99">
        <v>10</v>
      </c>
      <c r="B79" s="113" t="s">
        <v>72</v>
      </c>
      <c r="C79" s="114"/>
      <c r="D79" s="115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4"/>
      <c r="AL79" s="94"/>
      <c r="AM79" s="94"/>
      <c r="AN79" s="94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  <c r="BM79" s="94"/>
      <c r="BN79" s="94"/>
      <c r="BO79" s="94"/>
      <c r="BP79" s="94"/>
      <c r="BQ79" s="94"/>
      <c r="BR79" s="94"/>
      <c r="BS79" s="94"/>
      <c r="BT79" s="94"/>
      <c r="BU79" s="94"/>
      <c r="BV79" s="94"/>
      <c r="BW79" s="94"/>
      <c r="BX79" s="94"/>
      <c r="BY79" s="94"/>
      <c r="BZ79" s="94"/>
      <c r="CA79" s="94"/>
      <c r="CB79" s="94"/>
      <c r="CC79" s="94"/>
      <c r="CD79" s="94"/>
      <c r="CE79" s="94"/>
      <c r="CF79" s="94"/>
      <c r="CG79" s="94"/>
      <c r="CH79" s="94"/>
      <c r="CI79" s="94"/>
      <c r="CJ79" s="94"/>
      <c r="CK79" s="94"/>
      <c r="CL79" s="94"/>
      <c r="CM79" s="94"/>
      <c r="CN79" s="94"/>
      <c r="CO79" s="94"/>
      <c r="CP79" s="94"/>
      <c r="CQ79" s="94"/>
      <c r="CR79" s="94"/>
      <c r="CS79" s="94"/>
      <c r="CT79" s="94"/>
    </row>
    <row r="80" spans="1:98" s="9" customFormat="1" ht="12" customHeight="1" x14ac:dyDescent="0.2">
      <c r="A80" s="99">
        <v>11</v>
      </c>
      <c r="B80" s="133" t="s">
        <v>73</v>
      </c>
      <c r="C80" s="134"/>
      <c r="D80" s="135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94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4"/>
      <c r="AL80" s="94"/>
      <c r="AM80" s="94"/>
      <c r="AN80" s="94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94"/>
      <c r="BM80" s="94"/>
      <c r="BN80" s="94"/>
      <c r="BO80" s="94"/>
      <c r="BP80" s="94"/>
      <c r="BQ80" s="94"/>
      <c r="BR80" s="94"/>
      <c r="BS80" s="94"/>
      <c r="BT80" s="94"/>
      <c r="BU80" s="94"/>
      <c r="BV80" s="94"/>
      <c r="BW80" s="94"/>
      <c r="BX80" s="94"/>
      <c r="BY80" s="94"/>
      <c r="BZ80" s="94"/>
      <c r="CA80" s="94"/>
      <c r="CB80" s="94"/>
      <c r="CC80" s="94"/>
      <c r="CD80" s="94"/>
      <c r="CE80" s="94"/>
      <c r="CF80" s="94"/>
      <c r="CG80" s="94"/>
      <c r="CH80" s="94"/>
      <c r="CI80" s="94"/>
      <c r="CJ80" s="94"/>
      <c r="CK80" s="94"/>
      <c r="CL80" s="94"/>
      <c r="CM80" s="94"/>
      <c r="CN80" s="94"/>
      <c r="CO80" s="94"/>
      <c r="CP80" s="94"/>
      <c r="CQ80" s="94"/>
      <c r="CR80" s="94"/>
      <c r="CS80" s="94"/>
      <c r="CT80" s="94"/>
    </row>
    <row r="81" spans="1:98" s="9" customFormat="1" ht="12" customHeight="1" x14ac:dyDescent="0.2">
      <c r="A81" s="99">
        <v>12</v>
      </c>
      <c r="B81" s="133" t="s">
        <v>74</v>
      </c>
      <c r="C81" s="134"/>
      <c r="D81" s="135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  <c r="T81" s="94"/>
      <c r="U81" s="94"/>
      <c r="V81" s="94"/>
      <c r="W81" s="94"/>
      <c r="X81" s="94"/>
      <c r="Y81" s="94"/>
      <c r="Z81" s="94"/>
      <c r="AA81" s="94"/>
      <c r="AB81" s="94"/>
      <c r="AC81" s="94"/>
      <c r="AD81" s="94"/>
      <c r="AE81" s="94"/>
      <c r="AF81" s="94"/>
      <c r="AG81" s="94"/>
      <c r="AH81" s="94"/>
      <c r="AI81" s="94"/>
      <c r="AJ81" s="94"/>
      <c r="AK81" s="94"/>
      <c r="AL81" s="94"/>
      <c r="AM81" s="94"/>
      <c r="AN81" s="94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4"/>
      <c r="BB81" s="94"/>
      <c r="BC81" s="94"/>
      <c r="BD81" s="94"/>
      <c r="BE81" s="94"/>
      <c r="BF81" s="94"/>
      <c r="BG81" s="94"/>
      <c r="BH81" s="94"/>
      <c r="BI81" s="94"/>
      <c r="BJ81" s="94"/>
      <c r="BK81" s="94"/>
      <c r="BL81" s="94"/>
      <c r="BM81" s="94"/>
      <c r="BN81" s="94"/>
      <c r="BO81" s="94"/>
      <c r="BP81" s="94"/>
      <c r="BQ81" s="94"/>
      <c r="BR81" s="94"/>
      <c r="BS81" s="94"/>
      <c r="BT81" s="94"/>
      <c r="BU81" s="94"/>
      <c r="BV81" s="94"/>
      <c r="BW81" s="94"/>
      <c r="BX81" s="94"/>
      <c r="BY81" s="94"/>
      <c r="BZ81" s="94"/>
      <c r="CA81" s="94"/>
      <c r="CB81" s="94"/>
      <c r="CC81" s="94"/>
      <c r="CD81" s="94"/>
      <c r="CE81" s="94"/>
      <c r="CF81" s="94"/>
      <c r="CG81" s="94"/>
      <c r="CH81" s="94"/>
      <c r="CI81" s="94"/>
      <c r="CJ81" s="94"/>
      <c r="CK81" s="94"/>
      <c r="CL81" s="94"/>
      <c r="CM81" s="94"/>
      <c r="CN81" s="94"/>
      <c r="CO81" s="94"/>
      <c r="CP81" s="94"/>
      <c r="CQ81" s="94"/>
      <c r="CR81" s="94"/>
      <c r="CS81" s="94"/>
      <c r="CT81" s="94"/>
    </row>
    <row r="82" spans="1:98" s="9" customFormat="1" ht="12" customHeight="1" x14ac:dyDescent="0.2">
      <c r="A82" s="99">
        <v>13</v>
      </c>
      <c r="B82" s="133" t="s">
        <v>75</v>
      </c>
      <c r="C82" s="134"/>
      <c r="D82" s="135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  <c r="T82" s="94"/>
      <c r="U82" s="94"/>
      <c r="V82" s="94"/>
      <c r="W82" s="94"/>
      <c r="X82" s="94"/>
      <c r="Y82" s="94"/>
      <c r="Z82" s="94"/>
      <c r="AA82" s="94"/>
      <c r="AB82" s="94"/>
      <c r="AC82" s="94"/>
      <c r="AD82" s="94"/>
      <c r="AE82" s="94"/>
      <c r="AF82" s="94"/>
      <c r="AG82" s="94"/>
      <c r="AH82" s="94"/>
      <c r="AI82" s="94"/>
      <c r="AJ82" s="94"/>
      <c r="AK82" s="94"/>
      <c r="AL82" s="94"/>
      <c r="AM82" s="94"/>
      <c r="AN82" s="94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94"/>
      <c r="BB82" s="94"/>
      <c r="BC82" s="94"/>
      <c r="BD82" s="94"/>
      <c r="BE82" s="94"/>
      <c r="BF82" s="94"/>
      <c r="BG82" s="94"/>
      <c r="BH82" s="94"/>
      <c r="BI82" s="94"/>
      <c r="BJ82" s="94"/>
      <c r="BK82" s="94"/>
      <c r="BL82" s="94"/>
      <c r="BM82" s="94"/>
      <c r="BN82" s="94"/>
      <c r="BO82" s="94"/>
      <c r="BP82" s="94"/>
      <c r="BQ82" s="94"/>
      <c r="BR82" s="94"/>
      <c r="BS82" s="94"/>
      <c r="BT82" s="94"/>
      <c r="BU82" s="94"/>
      <c r="BV82" s="94"/>
      <c r="BW82" s="94"/>
      <c r="BX82" s="94"/>
      <c r="BY82" s="94"/>
      <c r="BZ82" s="94"/>
      <c r="CA82" s="94"/>
      <c r="CB82" s="94"/>
      <c r="CC82" s="94"/>
      <c r="CD82" s="94"/>
      <c r="CE82" s="94"/>
      <c r="CF82" s="94"/>
      <c r="CG82" s="94"/>
      <c r="CH82" s="94"/>
      <c r="CI82" s="94"/>
      <c r="CJ82" s="94"/>
      <c r="CK82" s="94"/>
      <c r="CL82" s="94"/>
      <c r="CM82" s="94"/>
      <c r="CN82" s="94"/>
      <c r="CO82" s="94"/>
      <c r="CP82" s="94"/>
      <c r="CQ82" s="94"/>
      <c r="CR82" s="94"/>
      <c r="CS82" s="94"/>
      <c r="CT82" s="94"/>
    </row>
    <row r="83" spans="1:98" s="9" customFormat="1" ht="12" customHeight="1" x14ac:dyDescent="0.2">
      <c r="A83" s="99">
        <v>14</v>
      </c>
      <c r="B83" s="133" t="s">
        <v>76</v>
      </c>
      <c r="C83" s="134"/>
      <c r="D83" s="135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  <c r="T83" s="94"/>
      <c r="U83" s="94"/>
      <c r="V83" s="94"/>
      <c r="W83" s="94"/>
      <c r="X83" s="94"/>
      <c r="Y83" s="94"/>
      <c r="Z83" s="94"/>
      <c r="AA83" s="94"/>
      <c r="AB83" s="94"/>
      <c r="AC83" s="94"/>
      <c r="AD83" s="94"/>
      <c r="AE83" s="94"/>
      <c r="AF83" s="94"/>
      <c r="AG83" s="94"/>
      <c r="AH83" s="94"/>
      <c r="AI83" s="94"/>
      <c r="AJ83" s="94"/>
      <c r="AK83" s="94"/>
      <c r="AL83" s="94"/>
      <c r="AM83" s="94"/>
      <c r="AN83" s="94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94"/>
      <c r="BB83" s="94"/>
      <c r="BC83" s="94"/>
      <c r="BD83" s="94"/>
      <c r="BE83" s="94"/>
      <c r="BF83" s="94"/>
      <c r="BG83" s="94"/>
      <c r="BH83" s="94"/>
      <c r="BI83" s="94"/>
      <c r="BJ83" s="94"/>
      <c r="BK83" s="94"/>
      <c r="BL83" s="94"/>
      <c r="BM83" s="94"/>
      <c r="BN83" s="94"/>
      <c r="BO83" s="94"/>
      <c r="BP83" s="94"/>
      <c r="BQ83" s="94"/>
      <c r="BR83" s="94"/>
      <c r="BS83" s="94"/>
      <c r="BT83" s="94"/>
      <c r="BU83" s="94"/>
      <c r="BV83" s="94"/>
      <c r="BW83" s="94"/>
      <c r="BX83" s="94"/>
      <c r="BY83" s="94"/>
      <c r="BZ83" s="94"/>
      <c r="CA83" s="94"/>
      <c r="CB83" s="94"/>
      <c r="CC83" s="94"/>
      <c r="CD83" s="94"/>
      <c r="CE83" s="94"/>
      <c r="CF83" s="94"/>
      <c r="CG83" s="94"/>
      <c r="CH83" s="94"/>
      <c r="CI83" s="94"/>
      <c r="CJ83" s="94"/>
      <c r="CK83" s="94"/>
      <c r="CL83" s="94"/>
      <c r="CM83" s="94"/>
      <c r="CN83" s="94"/>
      <c r="CO83" s="94"/>
      <c r="CP83" s="94"/>
      <c r="CQ83" s="94"/>
      <c r="CR83" s="94"/>
      <c r="CS83" s="94"/>
      <c r="CT83" s="94"/>
    </row>
    <row r="84" spans="1:98" s="9" customFormat="1" ht="12" customHeight="1" x14ac:dyDescent="0.2">
      <c r="A84" s="99">
        <v>15</v>
      </c>
      <c r="B84" s="133" t="s">
        <v>77</v>
      </c>
      <c r="C84" s="134"/>
      <c r="D84" s="135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94"/>
      <c r="AA84" s="94"/>
      <c r="AB84" s="94"/>
      <c r="AC84" s="94"/>
      <c r="AD84" s="94"/>
      <c r="AE84" s="94"/>
      <c r="AF84" s="94"/>
      <c r="AG84" s="94"/>
      <c r="AH84" s="94"/>
      <c r="AI84" s="94"/>
      <c r="AJ84" s="94"/>
      <c r="AK84" s="94"/>
      <c r="AL84" s="94"/>
      <c r="AM84" s="94"/>
      <c r="AN84" s="94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4"/>
      <c r="BB84" s="94"/>
      <c r="BC84" s="94"/>
      <c r="BD84" s="94"/>
      <c r="BE84" s="94"/>
      <c r="BF84" s="94"/>
      <c r="BG84" s="94"/>
      <c r="BH84" s="94"/>
      <c r="BI84" s="94"/>
      <c r="BJ84" s="94"/>
      <c r="BK84" s="94"/>
      <c r="BL84" s="94"/>
      <c r="BM84" s="94"/>
      <c r="BN84" s="94"/>
      <c r="BO84" s="94"/>
      <c r="BP84" s="94"/>
      <c r="BQ84" s="94"/>
      <c r="BR84" s="94"/>
      <c r="BS84" s="94"/>
      <c r="BT84" s="94"/>
      <c r="BU84" s="94"/>
      <c r="BV84" s="94"/>
      <c r="BW84" s="94"/>
      <c r="BX84" s="94"/>
      <c r="BY84" s="94"/>
      <c r="BZ84" s="94"/>
      <c r="CA84" s="94"/>
      <c r="CB84" s="94"/>
      <c r="CC84" s="94"/>
      <c r="CD84" s="94"/>
      <c r="CE84" s="94"/>
      <c r="CF84" s="94"/>
      <c r="CG84" s="94"/>
      <c r="CH84" s="94"/>
      <c r="CI84" s="94"/>
      <c r="CJ84" s="94"/>
      <c r="CK84" s="94"/>
      <c r="CL84" s="94"/>
      <c r="CM84" s="94"/>
      <c r="CN84" s="94"/>
      <c r="CO84" s="94"/>
      <c r="CP84" s="94"/>
      <c r="CQ84" s="94"/>
      <c r="CR84" s="94"/>
      <c r="CS84" s="94"/>
      <c r="CT84" s="94"/>
    </row>
    <row r="85" spans="1:98" s="9" customFormat="1" ht="12" customHeight="1" x14ac:dyDescent="0.2">
      <c r="A85" s="99">
        <v>16</v>
      </c>
      <c r="B85" s="133" t="s">
        <v>78</v>
      </c>
      <c r="C85" s="134"/>
      <c r="D85" s="135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4"/>
      <c r="X85" s="94"/>
      <c r="Y85" s="94"/>
      <c r="Z85" s="94"/>
      <c r="AA85" s="94"/>
      <c r="AB85" s="94"/>
      <c r="AC85" s="94"/>
      <c r="AD85" s="94"/>
      <c r="AE85" s="94"/>
      <c r="AF85" s="94"/>
      <c r="AG85" s="94"/>
      <c r="AH85" s="94"/>
      <c r="AI85" s="94"/>
      <c r="AJ85" s="94"/>
      <c r="AK85" s="94"/>
      <c r="AL85" s="94"/>
      <c r="AM85" s="94"/>
      <c r="AN85" s="94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94"/>
      <c r="BB85" s="94"/>
      <c r="BC85" s="94"/>
      <c r="BD85" s="94"/>
      <c r="BE85" s="94"/>
      <c r="BF85" s="94"/>
      <c r="BG85" s="94"/>
      <c r="BH85" s="94"/>
      <c r="BI85" s="94"/>
      <c r="BJ85" s="94"/>
      <c r="BK85" s="94"/>
      <c r="BL85" s="94"/>
      <c r="BM85" s="94"/>
      <c r="BN85" s="94"/>
      <c r="BO85" s="94"/>
      <c r="BP85" s="94"/>
      <c r="BQ85" s="94"/>
      <c r="BR85" s="94"/>
      <c r="BS85" s="94"/>
      <c r="BT85" s="94"/>
      <c r="BU85" s="94"/>
      <c r="BV85" s="94"/>
      <c r="BW85" s="94"/>
      <c r="BX85" s="94"/>
      <c r="BY85" s="94"/>
      <c r="BZ85" s="94"/>
      <c r="CA85" s="94"/>
      <c r="CB85" s="94"/>
      <c r="CC85" s="94"/>
      <c r="CD85" s="94"/>
      <c r="CE85" s="94"/>
      <c r="CF85" s="94"/>
      <c r="CG85" s="94"/>
      <c r="CH85" s="94"/>
      <c r="CI85" s="94"/>
      <c r="CJ85" s="94"/>
      <c r="CK85" s="94"/>
      <c r="CL85" s="94"/>
      <c r="CM85" s="94"/>
      <c r="CN85" s="94"/>
      <c r="CO85" s="94"/>
      <c r="CP85" s="94"/>
      <c r="CQ85" s="94"/>
      <c r="CR85" s="94"/>
      <c r="CS85" s="94"/>
      <c r="CT85" s="94"/>
    </row>
    <row r="86" spans="1:98" s="9" customFormat="1" ht="12" customHeight="1" x14ac:dyDescent="0.2">
      <c r="A86" s="99">
        <v>17</v>
      </c>
      <c r="B86" s="133" t="s">
        <v>79</v>
      </c>
      <c r="C86" s="134"/>
      <c r="D86" s="135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  <c r="S86" s="94"/>
      <c r="T86" s="94"/>
      <c r="U86" s="94"/>
      <c r="V86" s="94"/>
      <c r="W86" s="94"/>
      <c r="X86" s="94"/>
      <c r="Y86" s="94"/>
      <c r="Z86" s="94"/>
      <c r="AA86" s="94"/>
      <c r="AB86" s="94"/>
      <c r="AC86" s="94"/>
      <c r="AD86" s="94"/>
      <c r="AE86" s="94"/>
      <c r="AF86" s="94"/>
      <c r="AG86" s="94"/>
      <c r="AH86" s="94"/>
      <c r="AI86" s="94"/>
      <c r="AJ86" s="94"/>
      <c r="AK86" s="94"/>
      <c r="AL86" s="94"/>
      <c r="AM86" s="94"/>
      <c r="AN86" s="94"/>
      <c r="AO86" s="94"/>
      <c r="AP86" s="94"/>
      <c r="AQ86" s="94"/>
      <c r="AR86" s="94"/>
      <c r="AS86" s="94"/>
      <c r="AT86" s="94"/>
      <c r="AU86" s="94"/>
      <c r="AV86" s="94"/>
      <c r="AW86" s="94"/>
      <c r="AX86" s="94"/>
      <c r="AY86" s="94"/>
      <c r="AZ86" s="94"/>
      <c r="BA86" s="94"/>
      <c r="BB86" s="94"/>
      <c r="BC86" s="94"/>
      <c r="BD86" s="94"/>
      <c r="BE86" s="94"/>
      <c r="BF86" s="94"/>
      <c r="BG86" s="94"/>
      <c r="BH86" s="94"/>
      <c r="BI86" s="94"/>
      <c r="BJ86" s="94"/>
      <c r="BK86" s="94"/>
      <c r="BL86" s="94"/>
      <c r="BM86" s="94"/>
      <c r="BN86" s="94"/>
      <c r="BO86" s="94"/>
      <c r="BP86" s="94"/>
      <c r="BQ86" s="94"/>
      <c r="BR86" s="94"/>
      <c r="BS86" s="94"/>
      <c r="BT86" s="94"/>
      <c r="BU86" s="94"/>
      <c r="BV86" s="94"/>
      <c r="BW86" s="94"/>
      <c r="BX86" s="94"/>
      <c r="BY86" s="94"/>
      <c r="BZ86" s="94"/>
      <c r="CA86" s="94"/>
      <c r="CB86" s="94"/>
      <c r="CC86" s="94"/>
      <c r="CD86" s="94"/>
      <c r="CE86" s="94"/>
      <c r="CF86" s="94"/>
      <c r="CG86" s="94"/>
      <c r="CH86" s="94"/>
      <c r="CI86" s="94"/>
      <c r="CJ86" s="94"/>
      <c r="CK86" s="94"/>
      <c r="CL86" s="94"/>
      <c r="CM86" s="94"/>
      <c r="CN86" s="94"/>
      <c r="CO86" s="94"/>
      <c r="CP86" s="94"/>
      <c r="CQ86" s="94"/>
      <c r="CR86" s="94"/>
      <c r="CS86" s="94"/>
      <c r="CT86" s="94"/>
    </row>
    <row r="87" spans="1:98" s="9" customFormat="1" ht="12" customHeight="1" x14ac:dyDescent="0.2">
      <c r="A87" s="99">
        <v>18</v>
      </c>
      <c r="B87" s="133" t="s">
        <v>80</v>
      </c>
      <c r="C87" s="134"/>
      <c r="D87" s="135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4"/>
      <c r="R87" s="94"/>
      <c r="S87" s="94"/>
      <c r="T87" s="94"/>
      <c r="U87" s="94"/>
      <c r="V87" s="94"/>
      <c r="W87" s="94"/>
      <c r="X87" s="94"/>
      <c r="Y87" s="94"/>
      <c r="Z87" s="94"/>
      <c r="AA87" s="94"/>
      <c r="AB87" s="94"/>
      <c r="AC87" s="94"/>
      <c r="AD87" s="94"/>
      <c r="AE87" s="94"/>
      <c r="AF87" s="94"/>
      <c r="AG87" s="94"/>
      <c r="AH87" s="94"/>
      <c r="AI87" s="94"/>
      <c r="AJ87" s="94"/>
      <c r="AK87" s="94"/>
      <c r="AL87" s="94"/>
      <c r="AM87" s="94"/>
      <c r="AN87" s="94"/>
      <c r="AO87" s="94"/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94"/>
      <c r="BB87" s="94"/>
      <c r="BC87" s="94"/>
      <c r="BD87" s="94"/>
      <c r="BE87" s="94"/>
      <c r="BF87" s="94"/>
      <c r="BG87" s="94"/>
      <c r="BH87" s="94"/>
      <c r="BI87" s="94"/>
      <c r="BJ87" s="94"/>
      <c r="BK87" s="94"/>
      <c r="BL87" s="94"/>
      <c r="BM87" s="94"/>
      <c r="BN87" s="94"/>
      <c r="BO87" s="94"/>
      <c r="BP87" s="94"/>
      <c r="BQ87" s="94"/>
      <c r="BR87" s="94"/>
      <c r="BS87" s="94"/>
      <c r="BT87" s="94"/>
      <c r="BU87" s="94"/>
      <c r="BV87" s="94"/>
      <c r="BW87" s="94"/>
      <c r="BX87" s="94"/>
      <c r="BY87" s="94"/>
      <c r="BZ87" s="94"/>
      <c r="CA87" s="94"/>
      <c r="CB87" s="94"/>
      <c r="CC87" s="94"/>
      <c r="CD87" s="94"/>
      <c r="CE87" s="94"/>
      <c r="CF87" s="94"/>
      <c r="CG87" s="94"/>
      <c r="CH87" s="94"/>
      <c r="CI87" s="94"/>
      <c r="CJ87" s="94"/>
      <c r="CK87" s="94"/>
      <c r="CL87" s="94"/>
      <c r="CM87" s="94"/>
      <c r="CN87" s="94"/>
      <c r="CO87" s="94"/>
      <c r="CP87" s="94"/>
      <c r="CQ87" s="94"/>
      <c r="CR87" s="94"/>
      <c r="CS87" s="94"/>
      <c r="CT87" s="94"/>
    </row>
    <row r="88" spans="1:98" s="9" customFormat="1" ht="12" customHeight="1" x14ac:dyDescent="0.2">
      <c r="A88" s="99">
        <v>19</v>
      </c>
      <c r="B88" s="110" t="s">
        <v>120</v>
      </c>
      <c r="C88" s="111"/>
      <c r="D88" s="112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94"/>
      <c r="AA88" s="94"/>
      <c r="AB88" s="94"/>
      <c r="AC88" s="94"/>
      <c r="AD88" s="94"/>
      <c r="AE88" s="94"/>
      <c r="AF88" s="94"/>
      <c r="AG88" s="94"/>
      <c r="AH88" s="94"/>
      <c r="AI88" s="94"/>
      <c r="AJ88" s="94"/>
      <c r="AK88" s="94"/>
      <c r="AL88" s="94"/>
      <c r="AM88" s="94"/>
      <c r="AN88" s="94"/>
      <c r="AO88" s="94"/>
      <c r="AP88" s="94"/>
      <c r="AQ88" s="94"/>
      <c r="AR88" s="94"/>
      <c r="AS88" s="94"/>
      <c r="AT88" s="94"/>
      <c r="AU88" s="94"/>
      <c r="AV88" s="94"/>
      <c r="AW88" s="94"/>
      <c r="AX88" s="94"/>
      <c r="AY88" s="94"/>
      <c r="AZ88" s="94"/>
      <c r="BA88" s="94"/>
      <c r="BB88" s="94"/>
      <c r="BC88" s="94"/>
      <c r="BD88" s="94"/>
      <c r="BE88" s="94"/>
      <c r="BF88" s="94"/>
      <c r="BG88" s="94"/>
      <c r="BH88" s="94"/>
      <c r="BI88" s="94"/>
      <c r="BJ88" s="94"/>
      <c r="BK88" s="94"/>
      <c r="BL88" s="94"/>
      <c r="BM88" s="94"/>
      <c r="BN88" s="94"/>
      <c r="BO88" s="94"/>
      <c r="BP88" s="94"/>
      <c r="BQ88" s="94"/>
      <c r="BR88" s="94"/>
      <c r="BS88" s="94"/>
      <c r="BT88" s="94"/>
      <c r="BU88" s="94"/>
      <c r="BV88" s="94"/>
      <c r="BW88" s="94"/>
      <c r="BX88" s="94"/>
      <c r="BY88" s="94"/>
      <c r="BZ88" s="94"/>
      <c r="CA88" s="94"/>
      <c r="CB88" s="94"/>
      <c r="CC88" s="94"/>
      <c r="CD88" s="94"/>
      <c r="CE88" s="94"/>
      <c r="CF88" s="94"/>
      <c r="CG88" s="94"/>
      <c r="CH88" s="94"/>
      <c r="CI88" s="94"/>
      <c r="CJ88" s="94"/>
      <c r="CK88" s="94"/>
      <c r="CL88" s="94"/>
      <c r="CM88" s="94"/>
      <c r="CN88" s="94"/>
      <c r="CO88" s="94"/>
      <c r="CP88" s="94"/>
      <c r="CQ88" s="94"/>
      <c r="CR88" s="94"/>
      <c r="CS88" s="94"/>
      <c r="CT88" s="94"/>
    </row>
    <row r="89" spans="1:98" s="9" customFormat="1" ht="12" customHeight="1" x14ac:dyDescent="0.2">
      <c r="A89" s="99">
        <v>20</v>
      </c>
      <c r="B89" s="133" t="s">
        <v>81</v>
      </c>
      <c r="C89" s="134"/>
      <c r="D89" s="135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94"/>
      <c r="AA89" s="94"/>
      <c r="AB89" s="94"/>
      <c r="AC89" s="94"/>
      <c r="AD89" s="94"/>
      <c r="AE89" s="94"/>
      <c r="AF89" s="94"/>
      <c r="AG89" s="94"/>
      <c r="AH89" s="94"/>
      <c r="AI89" s="94"/>
      <c r="AJ89" s="94"/>
      <c r="AK89" s="94"/>
      <c r="AL89" s="94"/>
      <c r="AM89" s="94"/>
      <c r="AN89" s="94"/>
      <c r="AO89" s="94"/>
      <c r="AP89" s="94"/>
      <c r="AQ89" s="94"/>
      <c r="AR89" s="94"/>
      <c r="AS89" s="94"/>
      <c r="AT89" s="94"/>
      <c r="AU89" s="94"/>
      <c r="AV89" s="94"/>
      <c r="AW89" s="94"/>
      <c r="AX89" s="94"/>
      <c r="AY89" s="94"/>
      <c r="AZ89" s="94"/>
      <c r="BA89" s="94"/>
      <c r="BB89" s="94"/>
      <c r="BC89" s="94"/>
      <c r="BD89" s="94"/>
      <c r="BE89" s="94"/>
      <c r="BF89" s="94"/>
      <c r="BG89" s="94"/>
      <c r="BH89" s="94"/>
      <c r="BI89" s="94"/>
      <c r="BJ89" s="94"/>
      <c r="BK89" s="94"/>
      <c r="BL89" s="94"/>
      <c r="BM89" s="94"/>
      <c r="BN89" s="94"/>
      <c r="BO89" s="94"/>
      <c r="BP89" s="94"/>
      <c r="BQ89" s="94"/>
      <c r="BR89" s="94"/>
      <c r="BS89" s="94"/>
      <c r="BT89" s="94"/>
      <c r="BU89" s="94"/>
      <c r="BV89" s="94"/>
      <c r="BW89" s="94"/>
      <c r="BX89" s="94"/>
      <c r="BY89" s="94"/>
      <c r="BZ89" s="94"/>
      <c r="CA89" s="94"/>
      <c r="CB89" s="94"/>
      <c r="CC89" s="94"/>
      <c r="CD89" s="94"/>
      <c r="CE89" s="94"/>
      <c r="CF89" s="94"/>
      <c r="CG89" s="94"/>
      <c r="CH89" s="94"/>
      <c r="CI89" s="94"/>
      <c r="CJ89" s="94"/>
      <c r="CK89" s="94"/>
      <c r="CL89" s="94"/>
      <c r="CM89" s="94"/>
      <c r="CN89" s="94"/>
      <c r="CO89" s="94"/>
      <c r="CP89" s="94"/>
      <c r="CQ89" s="94"/>
      <c r="CR89" s="94"/>
      <c r="CS89" s="94"/>
      <c r="CT89" s="94"/>
    </row>
    <row r="90" spans="1:98" s="9" customFormat="1" ht="12" customHeight="1" x14ac:dyDescent="0.2">
      <c r="A90" s="99">
        <v>21</v>
      </c>
      <c r="B90" s="133" t="s">
        <v>82</v>
      </c>
      <c r="C90" s="134"/>
      <c r="D90" s="135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94"/>
      <c r="AA90" s="94"/>
      <c r="AB90" s="94"/>
      <c r="AC90" s="94"/>
      <c r="AD90" s="94"/>
      <c r="AE90" s="94"/>
      <c r="AF90" s="94"/>
      <c r="AG90" s="94"/>
      <c r="AH90" s="94"/>
      <c r="AI90" s="94"/>
      <c r="AJ90" s="94"/>
      <c r="AK90" s="94"/>
      <c r="AL90" s="94"/>
      <c r="AM90" s="94"/>
      <c r="AN90" s="94"/>
      <c r="AO90" s="94"/>
      <c r="AP90" s="94"/>
      <c r="AQ90" s="94"/>
      <c r="AR90" s="94"/>
      <c r="AS90" s="94"/>
      <c r="AT90" s="94"/>
      <c r="AU90" s="94"/>
      <c r="AV90" s="94"/>
      <c r="AW90" s="94"/>
      <c r="AX90" s="94"/>
      <c r="AY90" s="94"/>
      <c r="AZ90" s="94"/>
      <c r="BA90" s="94"/>
      <c r="BB90" s="94"/>
      <c r="BC90" s="94"/>
      <c r="BD90" s="94"/>
      <c r="BE90" s="94"/>
      <c r="BF90" s="94"/>
      <c r="BG90" s="94"/>
      <c r="BH90" s="94"/>
      <c r="BI90" s="94"/>
      <c r="BJ90" s="94"/>
      <c r="BK90" s="94"/>
      <c r="BL90" s="94"/>
      <c r="BM90" s="94"/>
      <c r="BN90" s="94"/>
      <c r="BO90" s="94"/>
      <c r="BP90" s="94"/>
      <c r="BQ90" s="94"/>
      <c r="BR90" s="94"/>
      <c r="BS90" s="94"/>
      <c r="BT90" s="94"/>
      <c r="BU90" s="94"/>
      <c r="BV90" s="94"/>
      <c r="BW90" s="94"/>
      <c r="BX90" s="94"/>
      <c r="BY90" s="94"/>
      <c r="BZ90" s="94"/>
      <c r="CA90" s="94"/>
      <c r="CB90" s="94"/>
      <c r="CC90" s="94"/>
      <c r="CD90" s="94"/>
      <c r="CE90" s="94"/>
      <c r="CF90" s="94"/>
      <c r="CG90" s="94"/>
      <c r="CH90" s="94"/>
      <c r="CI90" s="94"/>
      <c r="CJ90" s="94"/>
      <c r="CK90" s="94"/>
      <c r="CL90" s="94"/>
      <c r="CM90" s="94"/>
      <c r="CN90" s="94"/>
      <c r="CO90" s="94"/>
      <c r="CP90" s="94"/>
      <c r="CQ90" s="94"/>
      <c r="CR90" s="94"/>
      <c r="CS90" s="94"/>
      <c r="CT90" s="94"/>
    </row>
    <row r="91" spans="1:98" s="9" customFormat="1" ht="12" customHeight="1" x14ac:dyDescent="0.2">
      <c r="A91" s="99">
        <v>22</v>
      </c>
      <c r="B91" s="133" t="s">
        <v>83</v>
      </c>
      <c r="C91" s="134"/>
      <c r="D91" s="135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94"/>
      <c r="AA91" s="94"/>
      <c r="AB91" s="94"/>
      <c r="AC91" s="94"/>
      <c r="AD91" s="94"/>
      <c r="AE91" s="94"/>
      <c r="AF91" s="94"/>
      <c r="AG91" s="94"/>
      <c r="AH91" s="94"/>
      <c r="AI91" s="94"/>
      <c r="AJ91" s="94"/>
      <c r="AK91" s="94"/>
      <c r="AL91" s="94"/>
      <c r="AM91" s="94"/>
      <c r="AN91" s="94"/>
      <c r="AO91" s="94"/>
      <c r="AP91" s="94"/>
      <c r="AQ91" s="94"/>
      <c r="AR91" s="94"/>
      <c r="AS91" s="94"/>
      <c r="AT91" s="94"/>
      <c r="AU91" s="94"/>
      <c r="AV91" s="94"/>
      <c r="AW91" s="94"/>
      <c r="AX91" s="94"/>
      <c r="AY91" s="94"/>
      <c r="AZ91" s="94"/>
      <c r="BA91" s="94"/>
      <c r="BB91" s="94"/>
      <c r="BC91" s="94"/>
      <c r="BD91" s="94"/>
      <c r="BE91" s="94"/>
      <c r="BF91" s="94"/>
      <c r="BG91" s="94"/>
      <c r="BH91" s="94"/>
      <c r="BI91" s="94"/>
      <c r="BJ91" s="94"/>
      <c r="BK91" s="94"/>
      <c r="BL91" s="94"/>
      <c r="BM91" s="94"/>
      <c r="BN91" s="94"/>
      <c r="BO91" s="94"/>
      <c r="BP91" s="94"/>
      <c r="BQ91" s="94"/>
      <c r="BR91" s="94"/>
      <c r="BS91" s="94"/>
      <c r="BT91" s="94"/>
      <c r="BU91" s="94"/>
      <c r="BV91" s="94"/>
      <c r="BW91" s="94"/>
      <c r="BX91" s="94"/>
      <c r="BY91" s="94"/>
      <c r="BZ91" s="94"/>
      <c r="CA91" s="94"/>
      <c r="CB91" s="94"/>
      <c r="CC91" s="94"/>
      <c r="CD91" s="94"/>
      <c r="CE91" s="94"/>
      <c r="CF91" s="94"/>
      <c r="CG91" s="94"/>
      <c r="CH91" s="94"/>
      <c r="CI91" s="94"/>
      <c r="CJ91" s="94"/>
      <c r="CK91" s="94"/>
      <c r="CL91" s="94"/>
      <c r="CM91" s="94"/>
      <c r="CN91" s="94"/>
      <c r="CO91" s="94"/>
      <c r="CP91" s="94"/>
      <c r="CQ91" s="94"/>
      <c r="CR91" s="94"/>
      <c r="CS91" s="94"/>
      <c r="CT91" s="94"/>
    </row>
    <row r="92" spans="1:98" s="9" customFormat="1" ht="12" customHeight="1" x14ac:dyDescent="0.2">
      <c r="A92" s="99">
        <v>23</v>
      </c>
      <c r="B92" s="133" t="s">
        <v>84</v>
      </c>
      <c r="C92" s="134"/>
      <c r="D92" s="135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4"/>
      <c r="AH92" s="94"/>
      <c r="AI92" s="94"/>
      <c r="AJ92" s="94"/>
      <c r="AK92" s="94"/>
      <c r="AL92" s="94"/>
      <c r="AM92" s="94"/>
      <c r="AN92" s="94"/>
      <c r="AO92" s="94"/>
      <c r="AP92" s="94"/>
      <c r="AQ92" s="94"/>
      <c r="AR92" s="94"/>
      <c r="AS92" s="94"/>
      <c r="AT92" s="94"/>
      <c r="AU92" s="94"/>
      <c r="AV92" s="94"/>
      <c r="AW92" s="94"/>
      <c r="AX92" s="94"/>
      <c r="AY92" s="94"/>
      <c r="AZ92" s="94"/>
      <c r="BA92" s="94"/>
      <c r="BB92" s="94"/>
      <c r="BC92" s="94"/>
      <c r="BD92" s="94"/>
      <c r="BE92" s="94"/>
      <c r="BF92" s="94"/>
      <c r="BG92" s="94"/>
      <c r="BH92" s="94"/>
      <c r="BI92" s="94"/>
      <c r="BJ92" s="94"/>
      <c r="BK92" s="94"/>
      <c r="BL92" s="94"/>
      <c r="BM92" s="94"/>
      <c r="BN92" s="94"/>
      <c r="BO92" s="94"/>
      <c r="BP92" s="94"/>
      <c r="BQ92" s="94"/>
      <c r="BR92" s="94"/>
      <c r="BS92" s="94"/>
      <c r="BT92" s="94"/>
      <c r="BU92" s="94"/>
      <c r="BV92" s="94"/>
      <c r="BW92" s="94"/>
      <c r="BX92" s="94"/>
      <c r="BY92" s="94"/>
      <c r="BZ92" s="94"/>
      <c r="CA92" s="94"/>
      <c r="CB92" s="94"/>
      <c r="CC92" s="94"/>
      <c r="CD92" s="94"/>
      <c r="CE92" s="94"/>
      <c r="CF92" s="94"/>
      <c r="CG92" s="94"/>
      <c r="CH92" s="94"/>
      <c r="CI92" s="94"/>
      <c r="CJ92" s="94"/>
      <c r="CK92" s="94"/>
      <c r="CL92" s="94"/>
      <c r="CM92" s="94"/>
      <c r="CN92" s="94"/>
      <c r="CO92" s="94"/>
      <c r="CP92" s="94"/>
      <c r="CQ92" s="94"/>
      <c r="CR92" s="94"/>
      <c r="CS92" s="94"/>
      <c r="CT92" s="94"/>
    </row>
    <row r="93" spans="1:98" s="9" customFormat="1" ht="12" customHeight="1" x14ac:dyDescent="0.2">
      <c r="A93" s="99">
        <v>24</v>
      </c>
      <c r="B93" s="133" t="s">
        <v>85</v>
      </c>
      <c r="C93" s="134"/>
      <c r="D93" s="135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4"/>
      <c r="T93" s="94"/>
      <c r="U93" s="94"/>
      <c r="V93" s="94"/>
      <c r="W93" s="94"/>
      <c r="X93" s="94"/>
      <c r="Y93" s="94"/>
      <c r="Z93" s="94"/>
      <c r="AA93" s="94"/>
      <c r="AB93" s="94"/>
      <c r="AC93" s="94"/>
      <c r="AD93" s="94"/>
      <c r="AE93" s="94"/>
      <c r="AF93" s="94"/>
      <c r="AG93" s="94"/>
      <c r="AH93" s="94"/>
      <c r="AI93" s="94"/>
      <c r="AJ93" s="94"/>
      <c r="AK93" s="94"/>
      <c r="AL93" s="94"/>
      <c r="AM93" s="94"/>
      <c r="AN93" s="94"/>
      <c r="AO93" s="94"/>
      <c r="AP93" s="94"/>
      <c r="AQ93" s="94"/>
      <c r="AR93" s="94"/>
      <c r="AS93" s="94"/>
      <c r="AT93" s="94"/>
      <c r="AU93" s="94"/>
      <c r="AV93" s="94"/>
      <c r="AW93" s="94"/>
      <c r="AX93" s="94"/>
      <c r="AY93" s="94"/>
      <c r="AZ93" s="94"/>
      <c r="BA93" s="94"/>
      <c r="BB93" s="94"/>
      <c r="BC93" s="94"/>
      <c r="BD93" s="94"/>
      <c r="BE93" s="94"/>
      <c r="BF93" s="94"/>
      <c r="BG93" s="94"/>
      <c r="BH93" s="94"/>
      <c r="BI93" s="94"/>
      <c r="BJ93" s="94"/>
      <c r="BK93" s="94"/>
      <c r="BL93" s="94"/>
      <c r="BM93" s="94"/>
      <c r="BN93" s="94"/>
      <c r="BO93" s="94"/>
      <c r="BP93" s="94"/>
      <c r="BQ93" s="94"/>
      <c r="BR93" s="94"/>
      <c r="BS93" s="94"/>
      <c r="BT93" s="94"/>
      <c r="BU93" s="94"/>
      <c r="BV93" s="94"/>
      <c r="BW93" s="94"/>
      <c r="BX93" s="94"/>
      <c r="BY93" s="94"/>
      <c r="BZ93" s="94"/>
      <c r="CA93" s="94"/>
      <c r="CB93" s="94"/>
      <c r="CC93" s="94"/>
      <c r="CD93" s="94"/>
      <c r="CE93" s="94"/>
      <c r="CF93" s="94"/>
      <c r="CG93" s="94"/>
      <c r="CH93" s="94"/>
      <c r="CI93" s="94"/>
      <c r="CJ93" s="94"/>
      <c r="CK93" s="94"/>
      <c r="CL93" s="94"/>
      <c r="CM93" s="94"/>
      <c r="CN93" s="94"/>
      <c r="CO93" s="94"/>
      <c r="CP93" s="94"/>
      <c r="CQ93" s="94"/>
      <c r="CR93" s="94"/>
      <c r="CS93" s="94"/>
      <c r="CT93" s="94"/>
    </row>
    <row r="94" spans="1:98" s="9" customFormat="1" ht="12" customHeight="1" x14ac:dyDescent="0.2">
      <c r="A94" s="99">
        <v>25</v>
      </c>
      <c r="B94" s="133" t="s">
        <v>86</v>
      </c>
      <c r="C94" s="134"/>
      <c r="D94" s="135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4"/>
      <c r="AB94" s="94"/>
      <c r="AC94" s="94"/>
      <c r="AD94" s="94"/>
      <c r="AE94" s="94"/>
      <c r="AF94" s="94"/>
      <c r="AG94" s="94"/>
      <c r="AH94" s="94"/>
      <c r="AI94" s="94"/>
      <c r="AJ94" s="94"/>
      <c r="AK94" s="94"/>
      <c r="AL94" s="94"/>
      <c r="AM94" s="94"/>
      <c r="AN94" s="94"/>
      <c r="AO94" s="94"/>
      <c r="AP94" s="94"/>
      <c r="AQ94" s="94"/>
      <c r="AR94" s="94"/>
      <c r="AS94" s="94"/>
      <c r="AT94" s="94"/>
      <c r="AU94" s="94"/>
      <c r="AV94" s="94"/>
      <c r="AW94" s="94"/>
      <c r="AX94" s="94"/>
      <c r="AY94" s="94"/>
      <c r="AZ94" s="94"/>
      <c r="BA94" s="94"/>
      <c r="BB94" s="94"/>
      <c r="BC94" s="94"/>
      <c r="BD94" s="94"/>
      <c r="BE94" s="94"/>
      <c r="BF94" s="94"/>
      <c r="BG94" s="94"/>
      <c r="BH94" s="94"/>
      <c r="BI94" s="94"/>
      <c r="BJ94" s="94"/>
      <c r="BK94" s="94"/>
      <c r="BL94" s="94"/>
      <c r="BM94" s="94"/>
      <c r="BN94" s="94"/>
      <c r="BO94" s="94"/>
      <c r="BP94" s="94"/>
      <c r="BQ94" s="94"/>
      <c r="BR94" s="94"/>
      <c r="BS94" s="94"/>
      <c r="BT94" s="94"/>
      <c r="BU94" s="94"/>
      <c r="BV94" s="94"/>
      <c r="BW94" s="94"/>
      <c r="BX94" s="94"/>
      <c r="BY94" s="94"/>
      <c r="BZ94" s="94"/>
      <c r="CA94" s="94"/>
      <c r="CB94" s="94"/>
      <c r="CC94" s="94"/>
      <c r="CD94" s="94"/>
      <c r="CE94" s="94"/>
      <c r="CF94" s="94"/>
      <c r="CG94" s="94"/>
      <c r="CH94" s="94"/>
      <c r="CI94" s="94"/>
      <c r="CJ94" s="94"/>
      <c r="CK94" s="94"/>
      <c r="CL94" s="94"/>
      <c r="CM94" s="94"/>
      <c r="CN94" s="94"/>
      <c r="CO94" s="94"/>
      <c r="CP94" s="94"/>
      <c r="CQ94" s="94"/>
      <c r="CR94" s="94"/>
      <c r="CS94" s="94"/>
      <c r="CT94" s="94"/>
    </row>
    <row r="95" spans="1:98" s="9" customFormat="1" ht="12" customHeight="1" x14ac:dyDescent="0.2">
      <c r="A95" s="99">
        <v>26</v>
      </c>
      <c r="B95" s="133" t="s">
        <v>87</v>
      </c>
      <c r="C95" s="134"/>
      <c r="D95" s="135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  <c r="S95" s="94"/>
      <c r="T95" s="94"/>
      <c r="U95" s="94"/>
      <c r="V95" s="94"/>
      <c r="W95" s="94"/>
      <c r="X95" s="94"/>
      <c r="Y95" s="94"/>
      <c r="Z95" s="94"/>
      <c r="AA95" s="94"/>
      <c r="AB95" s="94"/>
      <c r="AC95" s="94"/>
      <c r="AD95" s="94"/>
      <c r="AE95" s="94"/>
      <c r="AF95" s="94"/>
      <c r="AG95" s="94"/>
      <c r="AH95" s="94"/>
      <c r="AI95" s="94"/>
      <c r="AJ95" s="94"/>
      <c r="AK95" s="94"/>
      <c r="AL95" s="94"/>
      <c r="AM95" s="94"/>
      <c r="AN95" s="94"/>
      <c r="AO95" s="94"/>
      <c r="AP95" s="94"/>
      <c r="AQ95" s="94"/>
      <c r="AR95" s="94"/>
      <c r="AS95" s="94"/>
      <c r="AT95" s="94"/>
      <c r="AU95" s="94"/>
      <c r="AV95" s="94"/>
      <c r="AW95" s="94"/>
      <c r="AX95" s="94"/>
      <c r="AY95" s="94"/>
      <c r="AZ95" s="94"/>
      <c r="BA95" s="94"/>
      <c r="BB95" s="94"/>
      <c r="BC95" s="94"/>
      <c r="BD95" s="94"/>
      <c r="BE95" s="94"/>
      <c r="BF95" s="94"/>
      <c r="BG95" s="94"/>
      <c r="BH95" s="94"/>
      <c r="BI95" s="94"/>
      <c r="BJ95" s="94"/>
      <c r="BK95" s="94"/>
      <c r="BL95" s="94"/>
      <c r="BM95" s="94"/>
      <c r="BN95" s="94"/>
      <c r="BO95" s="94"/>
      <c r="BP95" s="94"/>
      <c r="BQ95" s="94"/>
      <c r="BR95" s="94"/>
      <c r="BS95" s="94"/>
      <c r="BT95" s="94"/>
      <c r="BU95" s="94"/>
      <c r="BV95" s="94"/>
      <c r="BW95" s="94"/>
      <c r="BX95" s="94"/>
      <c r="BY95" s="94"/>
      <c r="BZ95" s="94"/>
      <c r="CA95" s="94"/>
      <c r="CB95" s="94"/>
      <c r="CC95" s="94"/>
      <c r="CD95" s="94"/>
      <c r="CE95" s="94"/>
      <c r="CF95" s="94"/>
      <c r="CG95" s="94"/>
      <c r="CH95" s="94"/>
      <c r="CI95" s="94"/>
      <c r="CJ95" s="94"/>
      <c r="CK95" s="94"/>
      <c r="CL95" s="94"/>
      <c r="CM95" s="94"/>
      <c r="CN95" s="94"/>
      <c r="CO95" s="94"/>
      <c r="CP95" s="94"/>
      <c r="CQ95" s="94"/>
      <c r="CR95" s="94"/>
      <c r="CS95" s="94"/>
      <c r="CT95" s="94"/>
    </row>
    <row r="96" spans="1:98" s="9" customFormat="1" ht="12" customHeight="1" x14ac:dyDescent="0.2">
      <c r="A96" s="99">
        <v>27</v>
      </c>
      <c r="B96" s="133" t="s">
        <v>88</v>
      </c>
      <c r="C96" s="134"/>
      <c r="D96" s="135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94"/>
      <c r="S96" s="94"/>
      <c r="T96" s="94"/>
      <c r="U96" s="94"/>
      <c r="V96" s="94"/>
      <c r="W96" s="94"/>
      <c r="X96" s="94"/>
      <c r="Y96" s="94"/>
      <c r="Z96" s="94"/>
      <c r="AA96" s="94"/>
      <c r="AB96" s="94"/>
      <c r="AC96" s="94"/>
      <c r="AD96" s="94"/>
      <c r="AE96" s="94"/>
      <c r="AF96" s="94"/>
      <c r="AG96" s="94"/>
      <c r="AH96" s="94"/>
      <c r="AI96" s="94"/>
      <c r="AJ96" s="94"/>
      <c r="AK96" s="94"/>
      <c r="AL96" s="94"/>
      <c r="AM96" s="94"/>
      <c r="AN96" s="94"/>
      <c r="AO96" s="94"/>
      <c r="AP96" s="94"/>
      <c r="AQ96" s="94"/>
      <c r="AR96" s="94"/>
      <c r="AS96" s="94"/>
      <c r="AT96" s="94"/>
      <c r="AU96" s="94"/>
      <c r="AV96" s="94"/>
      <c r="AW96" s="94"/>
      <c r="AX96" s="94"/>
      <c r="AY96" s="94"/>
      <c r="AZ96" s="94"/>
      <c r="BA96" s="94"/>
      <c r="BB96" s="94"/>
      <c r="BC96" s="94"/>
      <c r="BD96" s="94"/>
      <c r="BE96" s="94"/>
      <c r="BF96" s="94"/>
      <c r="BG96" s="94"/>
      <c r="BH96" s="94"/>
      <c r="BI96" s="94"/>
      <c r="BJ96" s="94"/>
      <c r="BK96" s="94"/>
      <c r="BL96" s="94"/>
      <c r="BM96" s="94"/>
      <c r="BN96" s="94"/>
      <c r="BO96" s="94"/>
      <c r="BP96" s="94"/>
      <c r="BQ96" s="94"/>
      <c r="BR96" s="94"/>
      <c r="BS96" s="94"/>
      <c r="BT96" s="94"/>
      <c r="BU96" s="94"/>
      <c r="BV96" s="94"/>
      <c r="BW96" s="94"/>
      <c r="BX96" s="94"/>
      <c r="BY96" s="94"/>
      <c r="BZ96" s="94"/>
      <c r="CA96" s="94"/>
      <c r="CB96" s="94"/>
      <c r="CC96" s="94"/>
      <c r="CD96" s="94"/>
      <c r="CE96" s="94"/>
      <c r="CF96" s="94"/>
      <c r="CG96" s="94"/>
      <c r="CH96" s="94"/>
      <c r="CI96" s="94"/>
      <c r="CJ96" s="94"/>
      <c r="CK96" s="94"/>
      <c r="CL96" s="94"/>
      <c r="CM96" s="94"/>
      <c r="CN96" s="94"/>
      <c r="CO96" s="94"/>
      <c r="CP96" s="94"/>
      <c r="CQ96" s="94"/>
      <c r="CR96" s="94"/>
      <c r="CS96" s="94"/>
      <c r="CT96" s="94"/>
    </row>
    <row r="97" spans="1:98" s="9" customFormat="1" ht="12" customHeight="1" x14ac:dyDescent="0.2">
      <c r="A97" s="99">
        <v>28</v>
      </c>
      <c r="B97" s="133" t="s">
        <v>89</v>
      </c>
      <c r="C97" s="134"/>
      <c r="D97" s="135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  <c r="T97" s="94"/>
      <c r="U97" s="94"/>
      <c r="V97" s="94"/>
      <c r="W97" s="94"/>
      <c r="X97" s="94"/>
      <c r="Y97" s="94"/>
      <c r="Z97" s="94"/>
      <c r="AA97" s="94"/>
      <c r="AB97" s="94"/>
      <c r="AC97" s="94"/>
      <c r="AD97" s="94"/>
      <c r="AE97" s="94"/>
      <c r="AF97" s="94"/>
      <c r="AG97" s="94"/>
      <c r="AH97" s="94"/>
      <c r="AI97" s="94"/>
      <c r="AJ97" s="94"/>
      <c r="AK97" s="94"/>
      <c r="AL97" s="94"/>
      <c r="AM97" s="94"/>
      <c r="AN97" s="94"/>
      <c r="AO97" s="94"/>
      <c r="AP97" s="94"/>
      <c r="AQ97" s="94"/>
      <c r="AR97" s="94"/>
      <c r="AS97" s="94"/>
      <c r="AT97" s="94"/>
      <c r="AU97" s="94"/>
      <c r="AV97" s="94"/>
      <c r="AW97" s="94"/>
      <c r="AX97" s="94"/>
      <c r="AY97" s="94"/>
      <c r="AZ97" s="94"/>
      <c r="BA97" s="94"/>
      <c r="BB97" s="94"/>
      <c r="BC97" s="94"/>
      <c r="BD97" s="94"/>
      <c r="BE97" s="94"/>
      <c r="BF97" s="94"/>
      <c r="BG97" s="94"/>
      <c r="BH97" s="94"/>
      <c r="BI97" s="94"/>
      <c r="BJ97" s="94"/>
      <c r="BK97" s="94"/>
      <c r="BL97" s="94"/>
      <c r="BM97" s="94"/>
      <c r="BN97" s="94"/>
      <c r="BO97" s="94"/>
      <c r="BP97" s="94"/>
      <c r="BQ97" s="94"/>
      <c r="BR97" s="94"/>
      <c r="BS97" s="94"/>
      <c r="BT97" s="94"/>
      <c r="BU97" s="94"/>
      <c r="BV97" s="94"/>
      <c r="BW97" s="94"/>
      <c r="BX97" s="94"/>
      <c r="BY97" s="94"/>
      <c r="BZ97" s="94"/>
      <c r="CA97" s="94"/>
      <c r="CB97" s="94"/>
      <c r="CC97" s="94"/>
      <c r="CD97" s="94"/>
      <c r="CE97" s="94"/>
      <c r="CF97" s="94"/>
      <c r="CG97" s="94"/>
      <c r="CH97" s="94"/>
      <c r="CI97" s="94"/>
      <c r="CJ97" s="94"/>
      <c r="CK97" s="94"/>
      <c r="CL97" s="94"/>
      <c r="CM97" s="94"/>
      <c r="CN97" s="94"/>
      <c r="CO97" s="94"/>
      <c r="CP97" s="94"/>
      <c r="CQ97" s="94"/>
      <c r="CR97" s="94"/>
      <c r="CS97" s="94"/>
      <c r="CT97" s="94"/>
    </row>
    <row r="98" spans="1:98" s="9" customFormat="1" ht="12" customHeight="1" x14ac:dyDescent="0.2">
      <c r="A98" s="99">
        <v>29</v>
      </c>
      <c r="B98" s="133" t="s">
        <v>90</v>
      </c>
      <c r="C98" s="134"/>
      <c r="D98" s="135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94"/>
      <c r="AA98" s="94"/>
      <c r="AB98" s="94"/>
      <c r="AC98" s="94"/>
      <c r="AD98" s="94"/>
      <c r="AE98" s="94"/>
      <c r="AF98" s="94"/>
      <c r="AG98" s="94"/>
      <c r="AH98" s="94"/>
      <c r="AI98" s="94"/>
      <c r="AJ98" s="94"/>
      <c r="AK98" s="94"/>
      <c r="AL98" s="94"/>
      <c r="AM98" s="94"/>
      <c r="AN98" s="94"/>
      <c r="AO98" s="94"/>
      <c r="AP98" s="94"/>
      <c r="AQ98" s="94"/>
      <c r="AR98" s="94"/>
      <c r="AS98" s="94"/>
      <c r="AT98" s="94"/>
      <c r="AU98" s="94"/>
      <c r="AV98" s="94"/>
      <c r="AW98" s="94"/>
      <c r="AX98" s="94"/>
      <c r="AY98" s="94"/>
      <c r="AZ98" s="94"/>
      <c r="BA98" s="94"/>
      <c r="BB98" s="94"/>
      <c r="BC98" s="94"/>
      <c r="BD98" s="94"/>
      <c r="BE98" s="94"/>
      <c r="BF98" s="94"/>
      <c r="BG98" s="94"/>
      <c r="BH98" s="94"/>
      <c r="BI98" s="94"/>
      <c r="BJ98" s="94"/>
      <c r="BK98" s="94"/>
      <c r="BL98" s="94"/>
      <c r="BM98" s="94"/>
      <c r="BN98" s="94"/>
      <c r="BO98" s="94"/>
      <c r="BP98" s="94"/>
      <c r="BQ98" s="94"/>
      <c r="BR98" s="94"/>
      <c r="BS98" s="94"/>
      <c r="BT98" s="94"/>
      <c r="BU98" s="94"/>
      <c r="BV98" s="94"/>
      <c r="BW98" s="94"/>
      <c r="BX98" s="94"/>
      <c r="BY98" s="94"/>
      <c r="BZ98" s="94"/>
      <c r="CA98" s="94"/>
      <c r="CB98" s="94"/>
      <c r="CC98" s="94"/>
      <c r="CD98" s="94"/>
      <c r="CE98" s="94"/>
      <c r="CF98" s="94"/>
      <c r="CG98" s="94"/>
      <c r="CH98" s="94"/>
      <c r="CI98" s="94"/>
      <c r="CJ98" s="94"/>
      <c r="CK98" s="94"/>
      <c r="CL98" s="94"/>
      <c r="CM98" s="94"/>
      <c r="CN98" s="94"/>
      <c r="CO98" s="94"/>
      <c r="CP98" s="94"/>
      <c r="CQ98" s="94"/>
      <c r="CR98" s="94"/>
      <c r="CS98" s="94"/>
      <c r="CT98" s="94"/>
    </row>
    <row r="99" spans="1:98" s="9" customFormat="1" ht="12" customHeight="1" x14ac:dyDescent="0.2">
      <c r="A99" s="99">
        <v>30</v>
      </c>
      <c r="B99" s="133" t="s">
        <v>91</v>
      </c>
      <c r="C99" s="134"/>
      <c r="D99" s="135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94"/>
      <c r="AA99" s="94"/>
      <c r="AB99" s="94"/>
      <c r="AC99" s="94"/>
      <c r="AD99" s="94"/>
      <c r="AE99" s="94"/>
      <c r="AF99" s="94"/>
      <c r="AG99" s="94"/>
      <c r="AH99" s="94"/>
      <c r="AI99" s="94"/>
      <c r="AJ99" s="94"/>
      <c r="AK99" s="94"/>
      <c r="AL99" s="94"/>
      <c r="AM99" s="94"/>
      <c r="AN99" s="94"/>
      <c r="AO99" s="94"/>
      <c r="AP99" s="94"/>
      <c r="AQ99" s="94"/>
      <c r="AR99" s="94"/>
      <c r="AS99" s="94"/>
      <c r="AT99" s="94"/>
      <c r="AU99" s="94"/>
      <c r="AV99" s="94"/>
      <c r="AW99" s="94"/>
      <c r="AX99" s="94"/>
      <c r="AY99" s="94"/>
      <c r="AZ99" s="94"/>
      <c r="BA99" s="94"/>
      <c r="BB99" s="94"/>
      <c r="BC99" s="94"/>
      <c r="BD99" s="94"/>
      <c r="BE99" s="94"/>
      <c r="BF99" s="94"/>
      <c r="BG99" s="94"/>
      <c r="BH99" s="94"/>
      <c r="BI99" s="94"/>
      <c r="BJ99" s="94"/>
      <c r="BK99" s="94"/>
      <c r="BL99" s="94"/>
      <c r="BM99" s="94"/>
      <c r="BN99" s="94"/>
      <c r="BO99" s="94"/>
      <c r="BP99" s="94"/>
      <c r="BQ99" s="94"/>
      <c r="BR99" s="94"/>
      <c r="BS99" s="94"/>
      <c r="BT99" s="94"/>
      <c r="BU99" s="94"/>
      <c r="BV99" s="94"/>
      <c r="BW99" s="94"/>
      <c r="BX99" s="94"/>
      <c r="BY99" s="94"/>
      <c r="BZ99" s="94"/>
      <c r="CA99" s="94"/>
      <c r="CB99" s="94"/>
      <c r="CC99" s="94"/>
      <c r="CD99" s="94"/>
      <c r="CE99" s="94"/>
      <c r="CF99" s="94"/>
      <c r="CG99" s="94"/>
      <c r="CH99" s="94"/>
      <c r="CI99" s="94"/>
      <c r="CJ99" s="94"/>
      <c r="CK99" s="94"/>
      <c r="CL99" s="94"/>
      <c r="CM99" s="94"/>
      <c r="CN99" s="94"/>
      <c r="CO99" s="94"/>
      <c r="CP99" s="94"/>
      <c r="CQ99" s="94"/>
      <c r="CR99" s="94"/>
      <c r="CS99" s="94"/>
      <c r="CT99" s="94"/>
    </row>
    <row r="100" spans="1:98" s="9" customFormat="1" ht="12" customHeight="1" x14ac:dyDescent="0.2">
      <c r="A100" s="99">
        <v>31</v>
      </c>
      <c r="B100" s="133" t="s">
        <v>92</v>
      </c>
      <c r="C100" s="134"/>
      <c r="D100" s="135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94"/>
      <c r="AA100" s="94"/>
      <c r="AB100" s="94"/>
      <c r="AC100" s="94"/>
      <c r="AD100" s="94"/>
      <c r="AE100" s="94"/>
      <c r="AF100" s="94"/>
      <c r="AG100" s="94"/>
      <c r="AH100" s="94"/>
      <c r="AI100" s="94"/>
      <c r="AJ100" s="94"/>
      <c r="AK100" s="94"/>
      <c r="AL100" s="94"/>
      <c r="AM100" s="94"/>
      <c r="AN100" s="94"/>
      <c r="AO100" s="94"/>
      <c r="AP100" s="94"/>
      <c r="AQ100" s="94"/>
      <c r="AR100" s="94"/>
      <c r="AS100" s="94"/>
      <c r="AT100" s="94"/>
      <c r="AU100" s="94"/>
      <c r="AV100" s="94"/>
      <c r="AW100" s="94"/>
      <c r="AX100" s="94"/>
      <c r="AY100" s="94"/>
      <c r="AZ100" s="94"/>
      <c r="BA100" s="94"/>
      <c r="BB100" s="94"/>
      <c r="BC100" s="94"/>
      <c r="BD100" s="94"/>
      <c r="BE100" s="94"/>
      <c r="BF100" s="94"/>
      <c r="BG100" s="94"/>
      <c r="BH100" s="94"/>
      <c r="BI100" s="94"/>
      <c r="BJ100" s="94"/>
      <c r="BK100" s="94"/>
      <c r="BL100" s="94"/>
      <c r="BM100" s="94"/>
      <c r="BN100" s="94"/>
      <c r="BO100" s="94"/>
      <c r="BP100" s="94"/>
      <c r="BQ100" s="94"/>
      <c r="BR100" s="94"/>
      <c r="BS100" s="94"/>
      <c r="BT100" s="94"/>
      <c r="BU100" s="94"/>
      <c r="BV100" s="94"/>
      <c r="BW100" s="94"/>
      <c r="BX100" s="94"/>
      <c r="BY100" s="94"/>
      <c r="BZ100" s="94"/>
      <c r="CA100" s="94"/>
      <c r="CB100" s="94"/>
      <c r="CC100" s="94"/>
      <c r="CD100" s="94"/>
      <c r="CE100" s="94"/>
      <c r="CF100" s="94"/>
      <c r="CG100" s="94"/>
      <c r="CH100" s="94"/>
      <c r="CI100" s="94"/>
      <c r="CJ100" s="94"/>
      <c r="CK100" s="94"/>
      <c r="CL100" s="94"/>
      <c r="CM100" s="94"/>
      <c r="CN100" s="94"/>
      <c r="CO100" s="94"/>
      <c r="CP100" s="94"/>
      <c r="CQ100" s="94"/>
      <c r="CR100" s="94"/>
      <c r="CS100" s="94"/>
      <c r="CT100" s="94"/>
    </row>
    <row r="101" spans="1:98" s="9" customFormat="1" ht="12" customHeight="1" x14ac:dyDescent="0.2">
      <c r="A101" s="99">
        <v>32</v>
      </c>
      <c r="B101" s="133" t="s">
        <v>93</v>
      </c>
      <c r="C101" s="134"/>
      <c r="D101" s="135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94"/>
      <c r="AA101" s="94"/>
      <c r="AB101" s="94"/>
      <c r="AC101" s="94"/>
      <c r="AD101" s="94"/>
      <c r="AE101" s="94"/>
      <c r="AF101" s="94"/>
      <c r="AG101" s="94"/>
      <c r="AH101" s="94"/>
      <c r="AI101" s="94"/>
      <c r="AJ101" s="94"/>
      <c r="AK101" s="94"/>
      <c r="AL101" s="94"/>
      <c r="AM101" s="94"/>
      <c r="AN101" s="94"/>
      <c r="AO101" s="94"/>
      <c r="AP101" s="94"/>
      <c r="AQ101" s="94"/>
      <c r="AR101" s="94"/>
      <c r="AS101" s="94"/>
      <c r="AT101" s="94"/>
      <c r="AU101" s="94"/>
      <c r="AV101" s="94"/>
      <c r="AW101" s="94"/>
      <c r="AX101" s="94"/>
      <c r="AY101" s="94"/>
      <c r="AZ101" s="94"/>
      <c r="BA101" s="94"/>
      <c r="BB101" s="94"/>
      <c r="BC101" s="94"/>
      <c r="BD101" s="94"/>
      <c r="BE101" s="94"/>
      <c r="BF101" s="94"/>
      <c r="BG101" s="94"/>
      <c r="BH101" s="94"/>
      <c r="BI101" s="94"/>
      <c r="BJ101" s="94"/>
      <c r="BK101" s="94"/>
      <c r="BL101" s="94"/>
      <c r="BM101" s="94"/>
      <c r="BN101" s="94"/>
      <c r="BO101" s="94"/>
      <c r="BP101" s="94"/>
      <c r="BQ101" s="94"/>
      <c r="BR101" s="94"/>
      <c r="BS101" s="94"/>
      <c r="BT101" s="94"/>
      <c r="BU101" s="94"/>
      <c r="BV101" s="94"/>
      <c r="BW101" s="94"/>
      <c r="BX101" s="94"/>
      <c r="BY101" s="94"/>
      <c r="BZ101" s="94"/>
      <c r="CA101" s="94"/>
      <c r="CB101" s="94"/>
      <c r="CC101" s="94"/>
      <c r="CD101" s="94"/>
      <c r="CE101" s="94"/>
      <c r="CF101" s="94"/>
      <c r="CG101" s="94"/>
      <c r="CH101" s="94"/>
      <c r="CI101" s="94"/>
      <c r="CJ101" s="94"/>
      <c r="CK101" s="94"/>
      <c r="CL101" s="94"/>
      <c r="CM101" s="94"/>
      <c r="CN101" s="94"/>
      <c r="CO101" s="94"/>
      <c r="CP101" s="94"/>
      <c r="CQ101" s="94"/>
      <c r="CR101" s="94"/>
      <c r="CS101" s="94"/>
      <c r="CT101" s="94"/>
    </row>
    <row r="102" spans="1:98" s="9" customFormat="1" ht="12" customHeight="1" x14ac:dyDescent="0.2">
      <c r="A102" s="99">
        <v>33</v>
      </c>
      <c r="B102" s="133" t="s">
        <v>94</v>
      </c>
      <c r="C102" s="134"/>
      <c r="D102" s="135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Z102" s="94"/>
      <c r="AA102" s="94"/>
      <c r="AB102" s="94"/>
      <c r="AC102" s="94"/>
      <c r="AD102" s="94"/>
      <c r="AE102" s="94"/>
      <c r="AF102" s="94"/>
      <c r="AG102" s="94"/>
      <c r="AH102" s="94"/>
      <c r="AI102" s="94"/>
      <c r="AJ102" s="94"/>
      <c r="AK102" s="94"/>
      <c r="AL102" s="94"/>
      <c r="AM102" s="94"/>
      <c r="AN102" s="94"/>
      <c r="AO102" s="94"/>
      <c r="AP102" s="94"/>
      <c r="AQ102" s="94"/>
      <c r="AR102" s="94"/>
      <c r="AS102" s="94"/>
      <c r="AT102" s="94"/>
      <c r="AU102" s="94"/>
      <c r="AV102" s="94"/>
      <c r="AW102" s="94"/>
      <c r="AX102" s="94"/>
      <c r="AY102" s="94"/>
      <c r="AZ102" s="94"/>
      <c r="BA102" s="94"/>
      <c r="BB102" s="94"/>
      <c r="BC102" s="94"/>
      <c r="BD102" s="94"/>
      <c r="BE102" s="94"/>
      <c r="BF102" s="94"/>
      <c r="BG102" s="94"/>
      <c r="BH102" s="94"/>
      <c r="BI102" s="94"/>
      <c r="BJ102" s="94"/>
      <c r="BK102" s="94"/>
      <c r="BL102" s="94"/>
      <c r="BM102" s="94"/>
      <c r="BN102" s="94"/>
      <c r="BO102" s="94"/>
      <c r="BP102" s="94"/>
      <c r="BQ102" s="94"/>
      <c r="BR102" s="94"/>
      <c r="BS102" s="94"/>
      <c r="BT102" s="94"/>
      <c r="BU102" s="94"/>
      <c r="BV102" s="94"/>
      <c r="BW102" s="94"/>
      <c r="BX102" s="94"/>
      <c r="BY102" s="94"/>
      <c r="BZ102" s="94"/>
      <c r="CA102" s="94"/>
      <c r="CB102" s="94"/>
      <c r="CC102" s="94"/>
      <c r="CD102" s="94"/>
      <c r="CE102" s="94"/>
      <c r="CF102" s="94"/>
      <c r="CG102" s="94"/>
      <c r="CH102" s="94"/>
      <c r="CI102" s="94"/>
      <c r="CJ102" s="94"/>
      <c r="CK102" s="94"/>
      <c r="CL102" s="94"/>
      <c r="CM102" s="94"/>
      <c r="CN102" s="94"/>
      <c r="CO102" s="94"/>
      <c r="CP102" s="94"/>
      <c r="CQ102" s="94"/>
      <c r="CR102" s="94"/>
      <c r="CS102" s="94"/>
      <c r="CT102" s="94"/>
    </row>
    <row r="103" spans="1:98" s="9" customFormat="1" ht="12" customHeight="1" x14ac:dyDescent="0.2">
      <c r="A103" s="99">
        <v>34</v>
      </c>
      <c r="B103" s="133" t="s">
        <v>95</v>
      </c>
      <c r="C103" s="134"/>
      <c r="D103" s="135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  <c r="R103" s="94"/>
      <c r="S103" s="94"/>
      <c r="T103" s="94"/>
      <c r="U103" s="94"/>
      <c r="V103" s="94"/>
      <c r="W103" s="94"/>
      <c r="X103" s="94"/>
      <c r="Y103" s="94"/>
      <c r="Z103" s="94"/>
      <c r="AA103" s="94"/>
      <c r="AB103" s="94"/>
      <c r="AC103" s="94"/>
      <c r="AD103" s="94"/>
      <c r="AE103" s="94"/>
      <c r="AF103" s="94"/>
      <c r="AG103" s="94"/>
      <c r="AH103" s="94"/>
      <c r="AI103" s="94"/>
      <c r="AJ103" s="94"/>
      <c r="AK103" s="94"/>
      <c r="AL103" s="94"/>
      <c r="AM103" s="94"/>
      <c r="AN103" s="94"/>
      <c r="AO103" s="94"/>
      <c r="AP103" s="94"/>
      <c r="AQ103" s="94"/>
      <c r="AR103" s="94"/>
      <c r="AS103" s="94"/>
      <c r="AT103" s="94"/>
      <c r="AU103" s="94"/>
      <c r="AV103" s="94"/>
      <c r="AW103" s="94"/>
      <c r="AX103" s="94"/>
      <c r="AY103" s="94"/>
      <c r="AZ103" s="94"/>
      <c r="BA103" s="94"/>
      <c r="BB103" s="94"/>
      <c r="BC103" s="94"/>
      <c r="BD103" s="94"/>
      <c r="BE103" s="94"/>
      <c r="BF103" s="94"/>
      <c r="BG103" s="94"/>
      <c r="BH103" s="94"/>
      <c r="BI103" s="94"/>
      <c r="BJ103" s="94"/>
      <c r="BK103" s="94"/>
      <c r="BL103" s="94"/>
      <c r="BM103" s="94"/>
      <c r="BN103" s="94"/>
      <c r="BO103" s="94"/>
      <c r="BP103" s="94"/>
      <c r="BQ103" s="94"/>
      <c r="BR103" s="94"/>
      <c r="BS103" s="94"/>
      <c r="BT103" s="94"/>
      <c r="BU103" s="94"/>
      <c r="BV103" s="94"/>
      <c r="BW103" s="94"/>
      <c r="BX103" s="94"/>
      <c r="BY103" s="94"/>
      <c r="BZ103" s="94"/>
      <c r="CA103" s="94"/>
      <c r="CB103" s="94"/>
      <c r="CC103" s="94"/>
      <c r="CD103" s="94"/>
      <c r="CE103" s="94"/>
      <c r="CF103" s="94"/>
      <c r="CG103" s="94"/>
      <c r="CH103" s="94"/>
      <c r="CI103" s="94"/>
      <c r="CJ103" s="94"/>
      <c r="CK103" s="94"/>
      <c r="CL103" s="94"/>
      <c r="CM103" s="94"/>
      <c r="CN103" s="94"/>
      <c r="CO103" s="94"/>
      <c r="CP103" s="94"/>
      <c r="CQ103" s="94"/>
      <c r="CR103" s="94"/>
      <c r="CS103" s="94"/>
      <c r="CT103" s="94"/>
    </row>
    <row r="104" spans="1:98" s="9" customFormat="1" ht="12" customHeight="1" x14ac:dyDescent="0.2">
      <c r="A104" s="99">
        <v>35</v>
      </c>
      <c r="B104" s="133" t="s">
        <v>96</v>
      </c>
      <c r="C104" s="134"/>
      <c r="D104" s="135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  <c r="R104" s="94"/>
      <c r="S104" s="94"/>
      <c r="T104" s="94"/>
      <c r="U104" s="94"/>
      <c r="V104" s="94"/>
      <c r="W104" s="94"/>
      <c r="X104" s="94"/>
      <c r="Y104" s="94"/>
      <c r="Z104" s="94"/>
      <c r="AA104" s="94"/>
      <c r="AB104" s="94"/>
      <c r="AC104" s="94"/>
      <c r="AD104" s="94"/>
      <c r="AE104" s="94"/>
      <c r="AF104" s="94"/>
      <c r="AG104" s="94"/>
      <c r="AH104" s="94"/>
      <c r="AI104" s="94"/>
      <c r="AJ104" s="94"/>
      <c r="AK104" s="94"/>
      <c r="AL104" s="94"/>
      <c r="AM104" s="94"/>
      <c r="AN104" s="94"/>
      <c r="AO104" s="94"/>
      <c r="AP104" s="94"/>
      <c r="AQ104" s="94"/>
      <c r="AR104" s="94"/>
      <c r="AS104" s="94"/>
      <c r="AT104" s="94"/>
      <c r="AU104" s="94"/>
      <c r="AV104" s="94"/>
      <c r="AW104" s="94"/>
      <c r="AX104" s="94"/>
      <c r="AY104" s="94"/>
      <c r="AZ104" s="94"/>
      <c r="BA104" s="94"/>
      <c r="BB104" s="94"/>
      <c r="BC104" s="94"/>
      <c r="BD104" s="94"/>
      <c r="BE104" s="94"/>
      <c r="BF104" s="94"/>
      <c r="BG104" s="94"/>
      <c r="BH104" s="94"/>
      <c r="BI104" s="94"/>
      <c r="BJ104" s="94"/>
      <c r="BK104" s="94"/>
      <c r="BL104" s="94"/>
      <c r="BM104" s="94"/>
      <c r="BN104" s="94"/>
      <c r="BO104" s="94"/>
      <c r="BP104" s="94"/>
      <c r="BQ104" s="94"/>
      <c r="BR104" s="94"/>
      <c r="BS104" s="94"/>
      <c r="BT104" s="94"/>
      <c r="BU104" s="94"/>
      <c r="BV104" s="94"/>
      <c r="BW104" s="94"/>
      <c r="BX104" s="94"/>
      <c r="BY104" s="94"/>
      <c r="BZ104" s="94"/>
      <c r="CA104" s="94"/>
      <c r="CB104" s="94"/>
      <c r="CC104" s="94"/>
      <c r="CD104" s="94"/>
      <c r="CE104" s="94"/>
      <c r="CF104" s="94"/>
      <c r="CG104" s="94"/>
      <c r="CH104" s="94"/>
      <c r="CI104" s="94"/>
      <c r="CJ104" s="94"/>
      <c r="CK104" s="94"/>
      <c r="CL104" s="94"/>
      <c r="CM104" s="94"/>
      <c r="CN104" s="94"/>
      <c r="CO104" s="94"/>
      <c r="CP104" s="94"/>
      <c r="CQ104" s="94"/>
      <c r="CR104" s="94"/>
      <c r="CS104" s="94"/>
      <c r="CT104" s="94"/>
    </row>
    <row r="105" spans="1:98" s="9" customFormat="1" ht="12" customHeight="1" x14ac:dyDescent="0.2">
      <c r="A105" s="99">
        <v>36</v>
      </c>
      <c r="B105" s="133" t="s">
        <v>97</v>
      </c>
      <c r="C105" s="134"/>
      <c r="D105" s="135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4"/>
      <c r="AL105" s="94"/>
      <c r="AM105" s="94"/>
      <c r="AN105" s="94"/>
      <c r="AO105" s="94"/>
      <c r="AP105" s="94"/>
      <c r="AQ105" s="94"/>
      <c r="AR105" s="94"/>
      <c r="AS105" s="94"/>
      <c r="AT105" s="94"/>
      <c r="AU105" s="94"/>
      <c r="AV105" s="94"/>
      <c r="AW105" s="94"/>
      <c r="AX105" s="94"/>
      <c r="AY105" s="94"/>
      <c r="AZ105" s="94"/>
      <c r="BA105" s="94"/>
      <c r="BB105" s="94"/>
      <c r="BC105" s="94"/>
      <c r="BD105" s="94"/>
      <c r="BE105" s="94"/>
      <c r="BF105" s="94"/>
      <c r="BG105" s="94"/>
      <c r="BH105" s="94"/>
      <c r="BI105" s="94"/>
      <c r="BJ105" s="94"/>
      <c r="BK105" s="94"/>
      <c r="BL105" s="94"/>
      <c r="BM105" s="94"/>
      <c r="BN105" s="94"/>
      <c r="BO105" s="94"/>
      <c r="BP105" s="94"/>
      <c r="BQ105" s="94"/>
      <c r="BR105" s="94"/>
      <c r="BS105" s="94"/>
      <c r="BT105" s="94"/>
      <c r="BU105" s="94"/>
      <c r="BV105" s="94"/>
      <c r="BW105" s="94"/>
      <c r="BX105" s="94"/>
      <c r="BY105" s="94"/>
      <c r="BZ105" s="94"/>
      <c r="CA105" s="94"/>
      <c r="CB105" s="94"/>
      <c r="CC105" s="94"/>
      <c r="CD105" s="94"/>
      <c r="CE105" s="94"/>
      <c r="CF105" s="94"/>
      <c r="CG105" s="94"/>
      <c r="CH105" s="94"/>
      <c r="CI105" s="94"/>
      <c r="CJ105" s="94"/>
      <c r="CK105" s="94"/>
      <c r="CL105" s="94"/>
      <c r="CM105" s="94"/>
      <c r="CN105" s="94"/>
      <c r="CO105" s="94"/>
      <c r="CP105" s="94"/>
      <c r="CQ105" s="94"/>
      <c r="CR105" s="94"/>
      <c r="CS105" s="94"/>
      <c r="CT105" s="94"/>
    </row>
    <row r="106" spans="1:98" s="9" customFormat="1" ht="12" customHeight="1" x14ac:dyDescent="0.2">
      <c r="A106" s="99">
        <v>37</v>
      </c>
      <c r="B106" s="133" t="s">
        <v>98</v>
      </c>
      <c r="C106" s="134"/>
      <c r="D106" s="135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  <c r="R106" s="94"/>
      <c r="S106" s="94"/>
      <c r="T106" s="94"/>
      <c r="U106" s="94"/>
      <c r="V106" s="94"/>
      <c r="W106" s="94"/>
      <c r="X106" s="94"/>
      <c r="Y106" s="94"/>
      <c r="Z106" s="94"/>
      <c r="AA106" s="94"/>
      <c r="AB106" s="94"/>
      <c r="AC106" s="94"/>
      <c r="AD106" s="94"/>
      <c r="AE106" s="94"/>
      <c r="AF106" s="94"/>
      <c r="AG106" s="94"/>
      <c r="AH106" s="94"/>
      <c r="AI106" s="94"/>
      <c r="AJ106" s="94"/>
      <c r="AK106" s="94"/>
      <c r="AL106" s="94"/>
      <c r="AM106" s="94"/>
      <c r="AN106" s="94"/>
      <c r="AO106" s="94"/>
      <c r="AP106" s="94"/>
      <c r="AQ106" s="94"/>
      <c r="AR106" s="94"/>
      <c r="AS106" s="94"/>
      <c r="AT106" s="94"/>
      <c r="AU106" s="94"/>
      <c r="AV106" s="94"/>
      <c r="AW106" s="94"/>
      <c r="AX106" s="94"/>
      <c r="AY106" s="94"/>
      <c r="AZ106" s="94"/>
      <c r="BA106" s="94"/>
      <c r="BB106" s="94"/>
      <c r="BC106" s="94"/>
      <c r="BD106" s="94"/>
      <c r="BE106" s="94"/>
      <c r="BF106" s="94"/>
      <c r="BG106" s="94"/>
      <c r="BH106" s="94"/>
      <c r="BI106" s="94"/>
      <c r="BJ106" s="94"/>
      <c r="BK106" s="94"/>
      <c r="BL106" s="94"/>
      <c r="BM106" s="94"/>
      <c r="BN106" s="94"/>
      <c r="BO106" s="94"/>
      <c r="BP106" s="94"/>
      <c r="BQ106" s="94"/>
      <c r="BR106" s="94"/>
      <c r="BS106" s="94"/>
      <c r="BT106" s="94"/>
      <c r="BU106" s="94"/>
      <c r="BV106" s="94"/>
      <c r="BW106" s="94"/>
      <c r="BX106" s="94"/>
      <c r="BY106" s="94"/>
      <c r="BZ106" s="94"/>
      <c r="CA106" s="94"/>
      <c r="CB106" s="94"/>
      <c r="CC106" s="94"/>
      <c r="CD106" s="94"/>
      <c r="CE106" s="94"/>
      <c r="CF106" s="94"/>
      <c r="CG106" s="94"/>
      <c r="CH106" s="94"/>
      <c r="CI106" s="94"/>
      <c r="CJ106" s="94"/>
      <c r="CK106" s="94"/>
      <c r="CL106" s="94"/>
      <c r="CM106" s="94"/>
      <c r="CN106" s="94"/>
      <c r="CO106" s="94"/>
      <c r="CP106" s="94"/>
      <c r="CQ106" s="94"/>
      <c r="CR106" s="94"/>
      <c r="CS106" s="94"/>
      <c r="CT106" s="94"/>
    </row>
    <row r="107" spans="1:98" s="9" customFormat="1" ht="12" customHeight="1" x14ac:dyDescent="0.2">
      <c r="A107" s="99">
        <v>38</v>
      </c>
      <c r="B107" s="133" t="s">
        <v>99</v>
      </c>
      <c r="C107" s="134"/>
      <c r="D107" s="135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  <c r="R107" s="94"/>
      <c r="S107" s="94"/>
      <c r="T107" s="94"/>
      <c r="U107" s="94"/>
      <c r="V107" s="94"/>
      <c r="W107" s="94"/>
      <c r="X107" s="94"/>
      <c r="Y107" s="94"/>
      <c r="Z107" s="94"/>
      <c r="AA107" s="94"/>
      <c r="AB107" s="94"/>
      <c r="AC107" s="94"/>
      <c r="AD107" s="94"/>
      <c r="AE107" s="94"/>
      <c r="AF107" s="94"/>
      <c r="AG107" s="94"/>
      <c r="AH107" s="94"/>
      <c r="AI107" s="94"/>
      <c r="AJ107" s="94"/>
      <c r="AK107" s="94"/>
      <c r="AL107" s="94"/>
      <c r="AM107" s="94"/>
      <c r="AN107" s="94"/>
      <c r="AO107" s="94"/>
      <c r="AP107" s="94"/>
      <c r="AQ107" s="94"/>
      <c r="AR107" s="94"/>
      <c r="AS107" s="94"/>
      <c r="AT107" s="94"/>
      <c r="AU107" s="94"/>
      <c r="AV107" s="94"/>
      <c r="AW107" s="94"/>
      <c r="AX107" s="94"/>
      <c r="AY107" s="94"/>
      <c r="AZ107" s="94"/>
      <c r="BA107" s="94"/>
      <c r="BB107" s="94"/>
      <c r="BC107" s="94"/>
      <c r="BD107" s="94"/>
      <c r="BE107" s="94"/>
      <c r="BF107" s="94"/>
      <c r="BG107" s="94"/>
      <c r="BH107" s="94"/>
      <c r="BI107" s="94"/>
      <c r="BJ107" s="94"/>
      <c r="BK107" s="94"/>
      <c r="BL107" s="94"/>
      <c r="BM107" s="94"/>
      <c r="BN107" s="94"/>
      <c r="BO107" s="94"/>
      <c r="BP107" s="94"/>
      <c r="BQ107" s="94"/>
      <c r="BR107" s="94"/>
      <c r="BS107" s="94"/>
      <c r="BT107" s="94"/>
      <c r="BU107" s="94"/>
      <c r="BV107" s="94"/>
      <c r="BW107" s="94"/>
      <c r="BX107" s="94"/>
      <c r="BY107" s="94"/>
      <c r="BZ107" s="94"/>
      <c r="CA107" s="94"/>
      <c r="CB107" s="94"/>
      <c r="CC107" s="94"/>
      <c r="CD107" s="94"/>
      <c r="CE107" s="94"/>
      <c r="CF107" s="94"/>
      <c r="CG107" s="94"/>
      <c r="CH107" s="94"/>
      <c r="CI107" s="94"/>
      <c r="CJ107" s="94"/>
      <c r="CK107" s="94"/>
      <c r="CL107" s="94"/>
      <c r="CM107" s="94"/>
      <c r="CN107" s="94"/>
      <c r="CO107" s="94"/>
      <c r="CP107" s="94"/>
      <c r="CQ107" s="94"/>
      <c r="CR107" s="94"/>
      <c r="CS107" s="94"/>
      <c r="CT107" s="94"/>
    </row>
    <row r="108" spans="1:98" s="9" customFormat="1" ht="12" customHeight="1" x14ac:dyDescent="0.2">
      <c r="A108" s="99">
        <v>39</v>
      </c>
      <c r="B108" s="133" t="s">
        <v>100</v>
      </c>
      <c r="C108" s="134"/>
      <c r="D108" s="135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4"/>
      <c r="R108" s="94"/>
      <c r="S108" s="94"/>
      <c r="T108" s="94"/>
      <c r="U108" s="94"/>
      <c r="V108" s="94"/>
      <c r="W108" s="94"/>
      <c r="X108" s="94"/>
      <c r="Y108" s="94"/>
      <c r="Z108" s="94"/>
      <c r="AA108" s="94"/>
      <c r="AB108" s="94"/>
      <c r="AC108" s="94"/>
      <c r="AD108" s="94"/>
      <c r="AE108" s="94"/>
      <c r="AF108" s="94"/>
      <c r="AG108" s="94"/>
      <c r="AH108" s="94"/>
      <c r="AI108" s="94"/>
      <c r="AJ108" s="94"/>
      <c r="AK108" s="94"/>
      <c r="AL108" s="94"/>
      <c r="AM108" s="94"/>
      <c r="AN108" s="94"/>
      <c r="AO108" s="94"/>
      <c r="AP108" s="94"/>
      <c r="AQ108" s="94"/>
      <c r="AR108" s="94"/>
      <c r="AS108" s="94"/>
      <c r="AT108" s="94"/>
      <c r="AU108" s="94"/>
      <c r="AV108" s="94"/>
      <c r="AW108" s="94"/>
      <c r="AX108" s="94"/>
      <c r="AY108" s="94"/>
      <c r="AZ108" s="94"/>
      <c r="BA108" s="94"/>
      <c r="BB108" s="94"/>
      <c r="BC108" s="94"/>
      <c r="BD108" s="94"/>
      <c r="BE108" s="94"/>
      <c r="BF108" s="94"/>
      <c r="BG108" s="94"/>
      <c r="BH108" s="94"/>
      <c r="BI108" s="94"/>
      <c r="BJ108" s="94"/>
      <c r="BK108" s="94"/>
      <c r="BL108" s="94"/>
      <c r="BM108" s="94"/>
      <c r="BN108" s="94"/>
      <c r="BO108" s="94"/>
      <c r="BP108" s="94"/>
      <c r="BQ108" s="94"/>
      <c r="BR108" s="94"/>
      <c r="BS108" s="94"/>
      <c r="BT108" s="94"/>
      <c r="BU108" s="94"/>
      <c r="BV108" s="94"/>
      <c r="BW108" s="94"/>
      <c r="BX108" s="94"/>
      <c r="BY108" s="94"/>
      <c r="BZ108" s="94"/>
      <c r="CA108" s="94"/>
      <c r="CB108" s="94"/>
      <c r="CC108" s="94"/>
      <c r="CD108" s="94"/>
      <c r="CE108" s="94"/>
      <c r="CF108" s="94"/>
      <c r="CG108" s="94"/>
      <c r="CH108" s="94"/>
      <c r="CI108" s="94"/>
      <c r="CJ108" s="94"/>
      <c r="CK108" s="94"/>
      <c r="CL108" s="94"/>
      <c r="CM108" s="94"/>
      <c r="CN108" s="94"/>
      <c r="CO108" s="94"/>
      <c r="CP108" s="94"/>
      <c r="CQ108" s="94"/>
      <c r="CR108" s="94"/>
      <c r="CS108" s="94"/>
      <c r="CT108" s="94"/>
    </row>
    <row r="109" spans="1:98" s="9" customFormat="1" ht="12" customHeight="1" x14ac:dyDescent="0.2">
      <c r="A109" s="99">
        <v>40</v>
      </c>
      <c r="B109" s="133" t="s">
        <v>101</v>
      </c>
      <c r="C109" s="134"/>
      <c r="D109" s="135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  <c r="R109" s="94"/>
      <c r="S109" s="94"/>
      <c r="T109" s="94"/>
      <c r="U109" s="94"/>
      <c r="V109" s="94"/>
      <c r="W109" s="94"/>
      <c r="X109" s="94"/>
      <c r="Y109" s="94"/>
      <c r="Z109" s="94"/>
      <c r="AA109" s="94"/>
      <c r="AB109" s="94"/>
      <c r="AC109" s="94"/>
      <c r="AD109" s="94"/>
      <c r="AE109" s="94"/>
      <c r="AF109" s="94"/>
      <c r="AG109" s="94"/>
      <c r="AH109" s="94"/>
      <c r="AI109" s="94"/>
      <c r="AJ109" s="94"/>
      <c r="AK109" s="94"/>
      <c r="AL109" s="94"/>
      <c r="AM109" s="94"/>
      <c r="AN109" s="94"/>
      <c r="AO109" s="94"/>
      <c r="AP109" s="94"/>
      <c r="AQ109" s="94"/>
      <c r="AR109" s="94"/>
      <c r="AS109" s="94"/>
      <c r="AT109" s="94"/>
      <c r="AU109" s="94"/>
      <c r="AV109" s="94"/>
      <c r="AW109" s="94"/>
      <c r="AX109" s="94"/>
      <c r="AY109" s="94"/>
      <c r="AZ109" s="94"/>
      <c r="BA109" s="94"/>
      <c r="BB109" s="94"/>
      <c r="BC109" s="94"/>
      <c r="BD109" s="94"/>
      <c r="BE109" s="94"/>
      <c r="BF109" s="94"/>
      <c r="BG109" s="94"/>
      <c r="BH109" s="94"/>
      <c r="BI109" s="94"/>
      <c r="BJ109" s="94"/>
      <c r="BK109" s="94"/>
      <c r="BL109" s="94"/>
      <c r="BM109" s="94"/>
      <c r="BN109" s="94"/>
      <c r="BO109" s="94"/>
      <c r="BP109" s="94"/>
      <c r="BQ109" s="94"/>
      <c r="BR109" s="94"/>
      <c r="BS109" s="94"/>
      <c r="BT109" s="94"/>
      <c r="BU109" s="94"/>
      <c r="BV109" s="94"/>
      <c r="BW109" s="94"/>
      <c r="BX109" s="94"/>
      <c r="BY109" s="94"/>
      <c r="BZ109" s="94"/>
      <c r="CA109" s="94"/>
      <c r="CB109" s="94"/>
      <c r="CC109" s="94"/>
      <c r="CD109" s="94"/>
      <c r="CE109" s="94"/>
      <c r="CF109" s="94"/>
      <c r="CG109" s="94"/>
      <c r="CH109" s="94"/>
      <c r="CI109" s="94"/>
      <c r="CJ109" s="94"/>
      <c r="CK109" s="94"/>
      <c r="CL109" s="94"/>
      <c r="CM109" s="94"/>
      <c r="CN109" s="94"/>
      <c r="CO109" s="94"/>
      <c r="CP109" s="94"/>
      <c r="CQ109" s="94"/>
      <c r="CR109" s="94"/>
      <c r="CS109" s="94"/>
      <c r="CT109" s="94"/>
    </row>
    <row r="110" spans="1:98" ht="12.75" customHeight="1" x14ac:dyDescent="0.2">
      <c r="A110" s="99">
        <v>41</v>
      </c>
      <c r="B110" s="133" t="s">
        <v>102</v>
      </c>
      <c r="C110" s="134"/>
      <c r="D110" s="135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  <c r="R110" s="94"/>
      <c r="S110" s="94"/>
      <c r="T110" s="94"/>
      <c r="U110" s="94"/>
      <c r="V110" s="94"/>
      <c r="W110" s="94"/>
      <c r="X110" s="94"/>
      <c r="Y110" s="94"/>
      <c r="Z110" s="94"/>
      <c r="AA110" s="94"/>
      <c r="AB110" s="94"/>
      <c r="AC110" s="94"/>
      <c r="AD110" s="94"/>
      <c r="AE110" s="94"/>
      <c r="AF110" s="94"/>
      <c r="AG110" s="94"/>
      <c r="AH110" s="94"/>
      <c r="AI110" s="94"/>
      <c r="AJ110" s="94"/>
      <c r="AK110" s="94"/>
      <c r="AL110" s="94"/>
      <c r="AM110" s="94"/>
      <c r="AN110" s="94"/>
      <c r="AO110" s="94"/>
      <c r="AP110" s="94"/>
      <c r="AQ110" s="94"/>
      <c r="AR110" s="94"/>
      <c r="AS110" s="94"/>
      <c r="AT110" s="94"/>
      <c r="AU110" s="94"/>
      <c r="AV110" s="94"/>
      <c r="AW110" s="94"/>
      <c r="AX110" s="94"/>
      <c r="AY110" s="94"/>
      <c r="AZ110" s="94"/>
      <c r="BA110" s="94"/>
      <c r="BB110" s="94"/>
      <c r="BC110" s="94"/>
      <c r="BD110" s="94"/>
      <c r="BE110" s="94"/>
      <c r="BF110" s="94"/>
      <c r="BG110" s="94"/>
      <c r="BH110" s="94"/>
      <c r="BI110" s="94"/>
      <c r="BJ110" s="94"/>
      <c r="BK110" s="94"/>
      <c r="BL110" s="94"/>
      <c r="BM110" s="94"/>
      <c r="BN110" s="94"/>
      <c r="BO110" s="94"/>
      <c r="BP110" s="94"/>
      <c r="BQ110" s="94"/>
      <c r="BR110" s="94"/>
      <c r="BS110" s="94"/>
      <c r="BT110" s="94"/>
      <c r="BU110" s="94"/>
      <c r="BV110" s="94"/>
      <c r="BW110" s="94"/>
      <c r="BX110" s="94"/>
      <c r="BY110" s="94"/>
      <c r="BZ110" s="94"/>
      <c r="CA110" s="94"/>
      <c r="CB110" s="94"/>
      <c r="CC110" s="94"/>
      <c r="CD110" s="94"/>
      <c r="CE110" s="94"/>
      <c r="CF110" s="94"/>
      <c r="CG110" s="94"/>
      <c r="CH110" s="94"/>
      <c r="CI110" s="94"/>
      <c r="CJ110" s="94"/>
      <c r="CK110" s="94"/>
      <c r="CL110" s="94"/>
      <c r="CM110" s="94"/>
      <c r="CN110" s="94"/>
      <c r="CO110" s="94"/>
      <c r="CP110" s="94"/>
      <c r="CQ110" s="94"/>
      <c r="CR110" s="94"/>
      <c r="CS110" s="94"/>
      <c r="CT110" s="94"/>
    </row>
    <row r="111" spans="1:98" ht="12.75" customHeight="1" x14ac:dyDescent="0.2">
      <c r="A111" s="99">
        <v>42</v>
      </c>
      <c r="B111" s="133" t="s">
        <v>103</v>
      </c>
      <c r="C111" s="134"/>
      <c r="D111" s="135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  <c r="T111" s="94"/>
      <c r="U111" s="94"/>
      <c r="V111" s="94"/>
      <c r="W111" s="94"/>
      <c r="X111" s="94"/>
      <c r="Y111" s="94"/>
      <c r="Z111" s="94"/>
      <c r="AA111" s="94"/>
      <c r="AB111" s="94"/>
      <c r="AC111" s="94"/>
      <c r="AD111" s="94"/>
      <c r="AE111" s="94"/>
      <c r="AF111" s="94"/>
      <c r="AG111" s="94"/>
      <c r="AH111" s="94"/>
      <c r="AI111" s="94"/>
      <c r="AJ111" s="94"/>
      <c r="AK111" s="94"/>
      <c r="AL111" s="94"/>
      <c r="AM111" s="94"/>
      <c r="AN111" s="94"/>
      <c r="AO111" s="94"/>
      <c r="AP111" s="94"/>
      <c r="AQ111" s="94"/>
      <c r="AR111" s="94"/>
      <c r="AS111" s="94"/>
      <c r="AT111" s="94"/>
      <c r="AU111" s="94"/>
      <c r="AV111" s="94"/>
      <c r="AW111" s="94"/>
      <c r="AX111" s="94"/>
      <c r="AY111" s="94"/>
      <c r="AZ111" s="94"/>
      <c r="BA111" s="94"/>
      <c r="BB111" s="94"/>
      <c r="BC111" s="94"/>
      <c r="BD111" s="94"/>
      <c r="BE111" s="94"/>
      <c r="BF111" s="94"/>
      <c r="BG111" s="94"/>
      <c r="BH111" s="94"/>
      <c r="BI111" s="94"/>
      <c r="BJ111" s="94"/>
      <c r="BK111" s="94"/>
      <c r="BL111" s="94"/>
      <c r="BM111" s="94"/>
      <c r="BN111" s="94"/>
      <c r="BO111" s="94"/>
      <c r="BP111" s="94"/>
      <c r="BQ111" s="94"/>
      <c r="BR111" s="94"/>
      <c r="BS111" s="94"/>
      <c r="BT111" s="94"/>
      <c r="BU111" s="94"/>
      <c r="BV111" s="94"/>
      <c r="BW111" s="94"/>
      <c r="BX111" s="94"/>
      <c r="BY111" s="94"/>
      <c r="BZ111" s="94"/>
      <c r="CA111" s="94"/>
      <c r="CB111" s="94"/>
      <c r="CC111" s="94"/>
      <c r="CD111" s="94"/>
      <c r="CE111" s="94"/>
      <c r="CF111" s="94"/>
      <c r="CG111" s="94"/>
      <c r="CH111" s="94"/>
      <c r="CI111" s="94"/>
      <c r="CJ111" s="94"/>
      <c r="CK111" s="94"/>
      <c r="CL111" s="94"/>
      <c r="CM111" s="94"/>
      <c r="CN111" s="94"/>
      <c r="CO111" s="94"/>
      <c r="CP111" s="94"/>
      <c r="CQ111" s="94"/>
      <c r="CR111" s="94"/>
      <c r="CS111" s="94"/>
      <c r="CT111" s="94"/>
    </row>
    <row r="112" spans="1:98" ht="12.75" customHeight="1" x14ac:dyDescent="0.2">
      <c r="A112" s="99">
        <v>43</v>
      </c>
      <c r="B112" s="133" t="s">
        <v>104</v>
      </c>
      <c r="C112" s="134"/>
      <c r="D112" s="135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  <c r="S112" s="94"/>
      <c r="T112" s="94"/>
      <c r="U112" s="94"/>
      <c r="V112" s="94"/>
      <c r="W112" s="94"/>
      <c r="X112" s="94"/>
      <c r="Y112" s="94"/>
      <c r="Z112" s="94"/>
      <c r="AA112" s="94"/>
      <c r="AB112" s="94"/>
      <c r="AC112" s="94"/>
      <c r="AD112" s="94"/>
      <c r="AE112" s="94"/>
      <c r="AF112" s="94"/>
      <c r="AG112" s="94"/>
      <c r="AH112" s="94"/>
      <c r="AI112" s="94"/>
      <c r="AJ112" s="94"/>
      <c r="AK112" s="94"/>
      <c r="AL112" s="94"/>
      <c r="AM112" s="94"/>
      <c r="AN112" s="94"/>
      <c r="AO112" s="94"/>
      <c r="AP112" s="94"/>
      <c r="AQ112" s="94"/>
      <c r="AR112" s="94"/>
      <c r="AS112" s="94"/>
      <c r="AT112" s="94"/>
      <c r="AU112" s="94"/>
      <c r="AV112" s="94"/>
      <c r="AW112" s="94"/>
      <c r="AX112" s="94"/>
      <c r="AY112" s="94"/>
      <c r="AZ112" s="94"/>
      <c r="BA112" s="94"/>
      <c r="BB112" s="94"/>
      <c r="BC112" s="94"/>
      <c r="BD112" s="94"/>
      <c r="BE112" s="94"/>
      <c r="BF112" s="94"/>
      <c r="BG112" s="94"/>
      <c r="BH112" s="94"/>
      <c r="BI112" s="94"/>
      <c r="BJ112" s="94"/>
      <c r="BK112" s="94"/>
      <c r="BL112" s="94"/>
      <c r="BM112" s="94"/>
      <c r="BN112" s="94"/>
      <c r="BO112" s="94"/>
      <c r="BP112" s="94"/>
      <c r="BQ112" s="94"/>
      <c r="BR112" s="94"/>
      <c r="BS112" s="94"/>
      <c r="BT112" s="94"/>
      <c r="BU112" s="94"/>
      <c r="BV112" s="94"/>
      <c r="BW112" s="94"/>
      <c r="BX112" s="94"/>
      <c r="BY112" s="94"/>
      <c r="BZ112" s="94"/>
      <c r="CA112" s="94"/>
      <c r="CB112" s="94"/>
      <c r="CC112" s="94"/>
      <c r="CD112" s="94"/>
      <c r="CE112" s="94"/>
      <c r="CF112" s="94"/>
      <c r="CG112" s="94"/>
      <c r="CH112" s="94"/>
      <c r="CI112" s="94"/>
      <c r="CJ112" s="94"/>
      <c r="CK112" s="94"/>
      <c r="CL112" s="94"/>
      <c r="CM112" s="94"/>
      <c r="CN112" s="94"/>
      <c r="CO112" s="94"/>
      <c r="CP112" s="94"/>
      <c r="CQ112" s="94"/>
      <c r="CR112" s="94"/>
      <c r="CS112" s="94"/>
      <c r="CT112" s="94"/>
    </row>
    <row r="113" spans="1:98" ht="12.75" customHeight="1" x14ac:dyDescent="0.2">
      <c r="A113" s="99">
        <v>44</v>
      </c>
      <c r="B113" s="133" t="s">
        <v>105</v>
      </c>
      <c r="C113" s="134"/>
      <c r="D113" s="135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  <c r="T113" s="94"/>
      <c r="U113" s="94"/>
      <c r="V113" s="94"/>
      <c r="W113" s="94"/>
      <c r="X113" s="94"/>
      <c r="Y113" s="94"/>
      <c r="Z113" s="94"/>
      <c r="AA113" s="94"/>
      <c r="AB113" s="94"/>
      <c r="AC113" s="94"/>
      <c r="AD113" s="94"/>
      <c r="AE113" s="94"/>
      <c r="AF113" s="94"/>
      <c r="AG113" s="94"/>
      <c r="AH113" s="94"/>
      <c r="AI113" s="94"/>
      <c r="AJ113" s="94"/>
      <c r="AK113" s="94"/>
      <c r="AL113" s="94"/>
      <c r="AM113" s="94"/>
      <c r="AN113" s="94"/>
      <c r="AO113" s="94"/>
      <c r="AP113" s="94"/>
      <c r="AQ113" s="94"/>
      <c r="AR113" s="94"/>
      <c r="AS113" s="94"/>
      <c r="AT113" s="94"/>
      <c r="AU113" s="94"/>
      <c r="AV113" s="94"/>
      <c r="AW113" s="94"/>
      <c r="AX113" s="94"/>
      <c r="AY113" s="94"/>
      <c r="AZ113" s="94"/>
      <c r="BA113" s="94"/>
      <c r="BB113" s="94"/>
      <c r="BC113" s="94"/>
      <c r="BD113" s="94"/>
      <c r="BE113" s="94"/>
      <c r="BF113" s="94"/>
      <c r="BG113" s="94"/>
      <c r="BH113" s="94"/>
      <c r="BI113" s="94"/>
      <c r="BJ113" s="94"/>
      <c r="BK113" s="94"/>
      <c r="BL113" s="94"/>
      <c r="BM113" s="94"/>
      <c r="BN113" s="94"/>
      <c r="BO113" s="94"/>
      <c r="BP113" s="94"/>
      <c r="BQ113" s="94"/>
      <c r="BR113" s="94"/>
      <c r="BS113" s="94"/>
      <c r="BT113" s="94"/>
      <c r="BU113" s="94"/>
      <c r="BV113" s="94"/>
      <c r="BW113" s="94"/>
      <c r="BX113" s="94"/>
      <c r="BY113" s="94"/>
      <c r="BZ113" s="94"/>
      <c r="CA113" s="94"/>
      <c r="CB113" s="94"/>
      <c r="CC113" s="94"/>
      <c r="CD113" s="94"/>
      <c r="CE113" s="94"/>
      <c r="CF113" s="94"/>
      <c r="CG113" s="94"/>
      <c r="CH113" s="94"/>
      <c r="CI113" s="94"/>
      <c r="CJ113" s="94"/>
      <c r="CK113" s="94"/>
      <c r="CL113" s="94"/>
      <c r="CM113" s="94"/>
      <c r="CN113" s="94"/>
      <c r="CO113" s="94"/>
      <c r="CP113" s="94"/>
      <c r="CQ113" s="94"/>
      <c r="CR113" s="94"/>
      <c r="CS113" s="94"/>
      <c r="CT113" s="94"/>
    </row>
    <row r="114" spans="1:98" ht="12.75" customHeight="1" x14ac:dyDescent="0.2">
      <c r="A114" s="99">
        <v>45</v>
      </c>
      <c r="B114" s="133" t="s">
        <v>106</v>
      </c>
      <c r="C114" s="134"/>
      <c r="D114" s="135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  <c r="S114" s="94"/>
      <c r="T114" s="94"/>
      <c r="U114" s="94"/>
      <c r="V114" s="94"/>
      <c r="W114" s="94"/>
      <c r="X114" s="94"/>
      <c r="Y114" s="94"/>
      <c r="Z114" s="94"/>
      <c r="AA114" s="94"/>
      <c r="AB114" s="94"/>
      <c r="AC114" s="94"/>
      <c r="AD114" s="94"/>
      <c r="AE114" s="94"/>
      <c r="AF114" s="94"/>
      <c r="AG114" s="94"/>
      <c r="AH114" s="94"/>
      <c r="AI114" s="94"/>
      <c r="AJ114" s="94"/>
      <c r="AK114" s="94"/>
      <c r="AL114" s="94"/>
      <c r="AM114" s="94"/>
      <c r="AN114" s="94"/>
      <c r="AO114" s="94"/>
      <c r="AP114" s="94"/>
      <c r="AQ114" s="94"/>
      <c r="AR114" s="94"/>
      <c r="AS114" s="94"/>
      <c r="AT114" s="94"/>
      <c r="AU114" s="94"/>
      <c r="AV114" s="94"/>
      <c r="AW114" s="94"/>
      <c r="AX114" s="94"/>
      <c r="AY114" s="94"/>
      <c r="AZ114" s="94"/>
      <c r="BA114" s="94"/>
      <c r="BB114" s="94"/>
      <c r="BC114" s="94"/>
      <c r="BD114" s="94"/>
      <c r="BE114" s="94"/>
      <c r="BF114" s="94"/>
      <c r="BG114" s="94"/>
      <c r="BH114" s="94"/>
      <c r="BI114" s="94"/>
      <c r="BJ114" s="94"/>
      <c r="BK114" s="94"/>
      <c r="BL114" s="94"/>
      <c r="BM114" s="94"/>
      <c r="BN114" s="94"/>
      <c r="BO114" s="94"/>
      <c r="BP114" s="94"/>
      <c r="BQ114" s="94"/>
      <c r="BR114" s="94"/>
      <c r="BS114" s="94"/>
      <c r="BT114" s="94"/>
      <c r="BU114" s="94"/>
      <c r="BV114" s="94"/>
      <c r="BW114" s="94"/>
      <c r="BX114" s="94"/>
      <c r="BY114" s="94"/>
      <c r="BZ114" s="94"/>
      <c r="CA114" s="94"/>
      <c r="CB114" s="94"/>
      <c r="CC114" s="94"/>
      <c r="CD114" s="94"/>
      <c r="CE114" s="94"/>
      <c r="CF114" s="94"/>
      <c r="CG114" s="94"/>
      <c r="CH114" s="94"/>
      <c r="CI114" s="94"/>
      <c r="CJ114" s="94"/>
      <c r="CK114" s="94"/>
      <c r="CL114" s="94"/>
      <c r="CM114" s="94"/>
      <c r="CN114" s="94"/>
      <c r="CO114" s="94"/>
      <c r="CP114" s="94"/>
      <c r="CQ114" s="94"/>
      <c r="CR114" s="94"/>
      <c r="CS114" s="94"/>
      <c r="CT114" s="94"/>
    </row>
    <row r="115" spans="1:98" ht="12.75" customHeight="1" x14ac:dyDescent="0.2">
      <c r="A115" s="99">
        <v>46</v>
      </c>
      <c r="B115" s="133" t="s">
        <v>107</v>
      </c>
      <c r="C115" s="134"/>
      <c r="D115" s="135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  <c r="T115" s="94"/>
      <c r="U115" s="94"/>
      <c r="V115" s="94"/>
      <c r="W115" s="94"/>
      <c r="X115" s="94"/>
      <c r="Y115" s="94"/>
      <c r="Z115" s="94"/>
      <c r="AA115" s="94"/>
      <c r="AB115" s="94"/>
      <c r="AC115" s="94"/>
      <c r="AD115" s="94"/>
      <c r="AE115" s="94"/>
      <c r="AF115" s="94"/>
      <c r="AG115" s="94"/>
      <c r="AH115" s="94"/>
      <c r="AI115" s="94"/>
      <c r="AJ115" s="94"/>
      <c r="AK115" s="94"/>
      <c r="AL115" s="94"/>
      <c r="AM115" s="94"/>
      <c r="AN115" s="94"/>
      <c r="AO115" s="94"/>
      <c r="AP115" s="94"/>
      <c r="AQ115" s="94"/>
      <c r="AR115" s="94"/>
      <c r="AS115" s="94"/>
      <c r="AT115" s="94"/>
      <c r="AU115" s="94"/>
      <c r="AV115" s="94"/>
      <c r="AW115" s="94"/>
      <c r="AX115" s="94"/>
      <c r="AY115" s="94"/>
      <c r="AZ115" s="94"/>
      <c r="BA115" s="94"/>
      <c r="BB115" s="94"/>
      <c r="BC115" s="94"/>
      <c r="BD115" s="94"/>
      <c r="BE115" s="94"/>
      <c r="BF115" s="94"/>
      <c r="BG115" s="94"/>
      <c r="BH115" s="94"/>
      <c r="BI115" s="94"/>
      <c r="BJ115" s="94"/>
      <c r="BK115" s="94"/>
      <c r="BL115" s="94"/>
      <c r="BM115" s="94"/>
      <c r="BN115" s="94"/>
      <c r="BO115" s="94"/>
      <c r="BP115" s="94"/>
      <c r="BQ115" s="94"/>
      <c r="BR115" s="94"/>
      <c r="BS115" s="94"/>
      <c r="BT115" s="94"/>
      <c r="BU115" s="94"/>
      <c r="BV115" s="94"/>
      <c r="BW115" s="94"/>
      <c r="BX115" s="94"/>
      <c r="BY115" s="94"/>
      <c r="BZ115" s="94"/>
      <c r="CA115" s="94"/>
      <c r="CB115" s="94"/>
      <c r="CC115" s="94"/>
      <c r="CD115" s="94"/>
      <c r="CE115" s="94"/>
      <c r="CF115" s="94"/>
      <c r="CG115" s="94"/>
      <c r="CH115" s="94"/>
      <c r="CI115" s="94"/>
      <c r="CJ115" s="94"/>
      <c r="CK115" s="94"/>
      <c r="CL115" s="94"/>
      <c r="CM115" s="94"/>
      <c r="CN115" s="94"/>
      <c r="CO115" s="94"/>
      <c r="CP115" s="94"/>
      <c r="CQ115" s="94"/>
      <c r="CR115" s="94"/>
      <c r="CS115" s="94"/>
      <c r="CT115" s="94"/>
    </row>
    <row r="116" spans="1:98" ht="12.75" customHeight="1" x14ac:dyDescent="0.2">
      <c r="A116" s="99">
        <v>47</v>
      </c>
      <c r="B116" s="133" t="s">
        <v>108</v>
      </c>
      <c r="C116" s="134"/>
      <c r="D116" s="135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  <c r="R116" s="94"/>
      <c r="S116" s="94"/>
      <c r="T116" s="94"/>
      <c r="U116" s="94"/>
      <c r="V116" s="94"/>
      <c r="W116" s="94"/>
      <c r="X116" s="94"/>
      <c r="Y116" s="94"/>
      <c r="Z116" s="94"/>
      <c r="AA116" s="94"/>
      <c r="AB116" s="94"/>
      <c r="AC116" s="94"/>
      <c r="AD116" s="94"/>
      <c r="AE116" s="94"/>
      <c r="AF116" s="94"/>
      <c r="AG116" s="94"/>
      <c r="AH116" s="94"/>
      <c r="AI116" s="94"/>
      <c r="AJ116" s="94"/>
      <c r="AK116" s="94"/>
      <c r="AL116" s="94"/>
      <c r="AM116" s="94"/>
      <c r="AN116" s="94"/>
      <c r="AO116" s="94"/>
      <c r="AP116" s="94"/>
      <c r="AQ116" s="94"/>
      <c r="AR116" s="94"/>
      <c r="AS116" s="94"/>
      <c r="AT116" s="94"/>
      <c r="AU116" s="94"/>
      <c r="AV116" s="94"/>
      <c r="AW116" s="94"/>
      <c r="AX116" s="94"/>
      <c r="AY116" s="94"/>
      <c r="AZ116" s="94"/>
      <c r="BA116" s="94"/>
      <c r="BB116" s="94"/>
      <c r="BC116" s="94"/>
      <c r="BD116" s="94"/>
      <c r="BE116" s="94"/>
      <c r="BF116" s="94"/>
      <c r="BG116" s="94"/>
      <c r="BH116" s="94"/>
      <c r="BI116" s="94"/>
      <c r="BJ116" s="94"/>
      <c r="BK116" s="94"/>
      <c r="BL116" s="94"/>
      <c r="BM116" s="94"/>
      <c r="BN116" s="94"/>
      <c r="BO116" s="94"/>
      <c r="BP116" s="94"/>
      <c r="BQ116" s="94"/>
      <c r="BR116" s="94"/>
      <c r="BS116" s="94"/>
      <c r="BT116" s="94"/>
      <c r="BU116" s="94"/>
      <c r="BV116" s="94"/>
      <c r="BW116" s="94"/>
      <c r="BX116" s="94"/>
      <c r="BY116" s="94"/>
      <c r="BZ116" s="94"/>
      <c r="CA116" s="94"/>
      <c r="CB116" s="94"/>
      <c r="CC116" s="94"/>
      <c r="CD116" s="94"/>
      <c r="CE116" s="94"/>
      <c r="CF116" s="94"/>
      <c r="CG116" s="94"/>
      <c r="CH116" s="94"/>
      <c r="CI116" s="94"/>
      <c r="CJ116" s="94"/>
      <c r="CK116" s="94"/>
      <c r="CL116" s="94"/>
      <c r="CM116" s="94"/>
      <c r="CN116" s="94"/>
      <c r="CO116" s="94"/>
      <c r="CP116" s="94"/>
      <c r="CQ116" s="94"/>
      <c r="CR116" s="94"/>
      <c r="CS116" s="94"/>
      <c r="CT116" s="94"/>
    </row>
    <row r="117" spans="1:98" ht="12.75" customHeight="1" x14ac:dyDescent="0.2">
      <c r="A117" s="99">
        <v>48</v>
      </c>
      <c r="B117" s="133" t="s">
        <v>109</v>
      </c>
      <c r="C117" s="134"/>
      <c r="D117" s="135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  <c r="R117" s="94"/>
      <c r="S117" s="94"/>
      <c r="T117" s="94"/>
      <c r="U117" s="94"/>
      <c r="V117" s="94"/>
      <c r="W117" s="94"/>
      <c r="X117" s="94"/>
      <c r="Y117" s="94"/>
      <c r="Z117" s="94"/>
      <c r="AA117" s="94"/>
      <c r="AB117" s="94"/>
      <c r="AC117" s="94"/>
      <c r="AD117" s="94"/>
      <c r="AE117" s="94"/>
      <c r="AF117" s="94"/>
      <c r="AG117" s="94"/>
      <c r="AH117" s="94"/>
      <c r="AI117" s="94"/>
      <c r="AJ117" s="94"/>
      <c r="AK117" s="94"/>
      <c r="AL117" s="94"/>
      <c r="AM117" s="94"/>
      <c r="AN117" s="94"/>
      <c r="AO117" s="94"/>
      <c r="AP117" s="94"/>
      <c r="AQ117" s="94"/>
      <c r="AR117" s="94"/>
      <c r="AS117" s="94"/>
      <c r="AT117" s="94"/>
      <c r="AU117" s="94"/>
      <c r="AV117" s="94"/>
      <c r="AW117" s="94"/>
      <c r="AX117" s="94"/>
      <c r="AY117" s="94"/>
      <c r="AZ117" s="94"/>
      <c r="BA117" s="94"/>
      <c r="BB117" s="94"/>
      <c r="BC117" s="94"/>
      <c r="BD117" s="94"/>
      <c r="BE117" s="94"/>
      <c r="BF117" s="94"/>
      <c r="BG117" s="94"/>
      <c r="BH117" s="94"/>
      <c r="BI117" s="94"/>
      <c r="BJ117" s="94"/>
      <c r="BK117" s="94"/>
      <c r="BL117" s="94"/>
      <c r="BM117" s="94"/>
      <c r="BN117" s="94"/>
      <c r="BO117" s="94"/>
      <c r="BP117" s="94"/>
      <c r="BQ117" s="94"/>
      <c r="BR117" s="94"/>
      <c r="BS117" s="94"/>
      <c r="BT117" s="94"/>
      <c r="BU117" s="94"/>
      <c r="BV117" s="94"/>
      <c r="BW117" s="94"/>
      <c r="BX117" s="94"/>
      <c r="BY117" s="94"/>
      <c r="BZ117" s="94"/>
      <c r="CA117" s="94"/>
      <c r="CB117" s="94"/>
      <c r="CC117" s="94"/>
      <c r="CD117" s="94"/>
      <c r="CE117" s="94"/>
      <c r="CF117" s="94"/>
      <c r="CG117" s="94"/>
      <c r="CH117" s="94"/>
      <c r="CI117" s="94"/>
      <c r="CJ117" s="94"/>
      <c r="CK117" s="94"/>
      <c r="CL117" s="94"/>
      <c r="CM117" s="94"/>
      <c r="CN117" s="94"/>
      <c r="CO117" s="94"/>
      <c r="CP117" s="94"/>
      <c r="CQ117" s="94"/>
      <c r="CR117" s="94"/>
      <c r="CS117" s="94"/>
      <c r="CT117" s="94"/>
    </row>
    <row r="118" spans="1:98" ht="12.75" customHeight="1" x14ac:dyDescent="0.2">
      <c r="A118" s="99">
        <v>49</v>
      </c>
      <c r="B118" s="136" t="s">
        <v>130</v>
      </c>
      <c r="C118" s="137"/>
      <c r="D118" s="138"/>
      <c r="E118" s="94">
        <f>E79+E80+E81+E82+E83+E84+E86+E87+E88+E93+E94+E95+E112+E114+E115+E116+E117</f>
        <v>0</v>
      </c>
      <c r="F118" s="94">
        <f t="shared" ref="F118:BQ118" si="30">F79+F80+F81+F82+F83+F84+F86+F87+F88+F93+F94+F95+F112+F114+F115+F116+F117</f>
        <v>0</v>
      </c>
      <c r="G118" s="94">
        <f t="shared" si="30"/>
        <v>0</v>
      </c>
      <c r="H118" s="94">
        <f t="shared" si="30"/>
        <v>0</v>
      </c>
      <c r="I118" s="94">
        <f t="shared" si="30"/>
        <v>0</v>
      </c>
      <c r="J118" s="94">
        <f t="shared" si="30"/>
        <v>0</v>
      </c>
      <c r="K118" s="94">
        <f t="shared" si="30"/>
        <v>0</v>
      </c>
      <c r="L118" s="94">
        <f t="shared" si="30"/>
        <v>0</v>
      </c>
      <c r="M118" s="94">
        <f t="shared" si="30"/>
        <v>0</v>
      </c>
      <c r="N118" s="94">
        <f t="shared" si="30"/>
        <v>0</v>
      </c>
      <c r="O118" s="94">
        <f t="shared" si="30"/>
        <v>0</v>
      </c>
      <c r="P118" s="94">
        <f t="shared" si="30"/>
        <v>0</v>
      </c>
      <c r="Q118" s="94">
        <f t="shared" si="30"/>
        <v>0</v>
      </c>
      <c r="R118" s="94">
        <f t="shared" si="30"/>
        <v>0</v>
      </c>
      <c r="S118" s="94">
        <f t="shared" si="30"/>
        <v>0</v>
      </c>
      <c r="T118" s="94">
        <f t="shared" si="30"/>
        <v>0</v>
      </c>
      <c r="U118" s="94">
        <f t="shared" si="30"/>
        <v>0</v>
      </c>
      <c r="V118" s="94">
        <f t="shared" si="30"/>
        <v>0</v>
      </c>
      <c r="W118" s="94">
        <f t="shared" si="30"/>
        <v>0</v>
      </c>
      <c r="X118" s="94">
        <f t="shared" si="30"/>
        <v>0</v>
      </c>
      <c r="Y118" s="94">
        <f t="shared" si="30"/>
        <v>0</v>
      </c>
      <c r="Z118" s="94">
        <f t="shared" si="30"/>
        <v>0</v>
      </c>
      <c r="AA118" s="94">
        <f t="shared" si="30"/>
        <v>0</v>
      </c>
      <c r="AB118" s="94">
        <f t="shared" si="30"/>
        <v>0</v>
      </c>
      <c r="AC118" s="94">
        <f t="shared" si="30"/>
        <v>0</v>
      </c>
      <c r="AD118" s="94">
        <f t="shared" si="30"/>
        <v>0</v>
      </c>
      <c r="AE118" s="94">
        <f t="shared" si="30"/>
        <v>0</v>
      </c>
      <c r="AF118" s="94">
        <f t="shared" si="30"/>
        <v>0</v>
      </c>
      <c r="AG118" s="94">
        <f t="shared" si="30"/>
        <v>0</v>
      </c>
      <c r="AH118" s="94">
        <f t="shared" si="30"/>
        <v>0</v>
      </c>
      <c r="AI118" s="94">
        <f t="shared" si="30"/>
        <v>0</v>
      </c>
      <c r="AJ118" s="94">
        <f t="shared" si="30"/>
        <v>0</v>
      </c>
      <c r="AK118" s="94">
        <f t="shared" si="30"/>
        <v>0</v>
      </c>
      <c r="AL118" s="94">
        <f t="shared" si="30"/>
        <v>0</v>
      </c>
      <c r="AM118" s="94">
        <f t="shared" si="30"/>
        <v>0</v>
      </c>
      <c r="AN118" s="94">
        <f t="shared" si="30"/>
        <v>0</v>
      </c>
      <c r="AO118" s="94">
        <f t="shared" si="30"/>
        <v>0</v>
      </c>
      <c r="AP118" s="94">
        <f t="shared" si="30"/>
        <v>0</v>
      </c>
      <c r="AQ118" s="94">
        <f t="shared" si="30"/>
        <v>0</v>
      </c>
      <c r="AR118" s="94">
        <f t="shared" si="30"/>
        <v>0</v>
      </c>
      <c r="AS118" s="94">
        <f t="shared" si="30"/>
        <v>0</v>
      </c>
      <c r="AT118" s="94">
        <f t="shared" si="30"/>
        <v>0</v>
      </c>
      <c r="AU118" s="94">
        <f t="shared" si="30"/>
        <v>0</v>
      </c>
      <c r="AV118" s="94">
        <f t="shared" si="30"/>
        <v>0</v>
      </c>
      <c r="AW118" s="94">
        <f t="shared" si="30"/>
        <v>0</v>
      </c>
      <c r="AX118" s="94">
        <f t="shared" si="30"/>
        <v>0</v>
      </c>
      <c r="AY118" s="94">
        <f t="shared" si="30"/>
        <v>0</v>
      </c>
      <c r="AZ118" s="94">
        <f t="shared" si="30"/>
        <v>0</v>
      </c>
      <c r="BA118" s="94">
        <f t="shared" si="30"/>
        <v>0</v>
      </c>
      <c r="BB118" s="94">
        <f t="shared" si="30"/>
        <v>0</v>
      </c>
      <c r="BC118" s="94">
        <f t="shared" si="30"/>
        <v>0</v>
      </c>
      <c r="BD118" s="94">
        <f t="shared" si="30"/>
        <v>0</v>
      </c>
      <c r="BE118" s="94">
        <f t="shared" si="30"/>
        <v>0</v>
      </c>
      <c r="BF118" s="94">
        <f t="shared" si="30"/>
        <v>0</v>
      </c>
      <c r="BG118" s="94">
        <f t="shared" si="30"/>
        <v>0</v>
      </c>
      <c r="BH118" s="94">
        <f t="shared" si="30"/>
        <v>0</v>
      </c>
      <c r="BI118" s="94">
        <f t="shared" si="30"/>
        <v>0</v>
      </c>
      <c r="BJ118" s="94">
        <f t="shared" si="30"/>
        <v>0</v>
      </c>
      <c r="BK118" s="94">
        <f t="shared" si="30"/>
        <v>0</v>
      </c>
      <c r="BL118" s="94">
        <f t="shared" si="30"/>
        <v>0</v>
      </c>
      <c r="BM118" s="94">
        <f t="shared" si="30"/>
        <v>0</v>
      </c>
      <c r="BN118" s="94">
        <f t="shared" si="30"/>
        <v>0</v>
      </c>
      <c r="BO118" s="94">
        <f t="shared" si="30"/>
        <v>0</v>
      </c>
      <c r="BP118" s="94">
        <f t="shared" si="30"/>
        <v>0</v>
      </c>
      <c r="BQ118" s="94">
        <f t="shared" si="30"/>
        <v>0</v>
      </c>
      <c r="BR118" s="94">
        <f t="shared" ref="BR118:CT118" si="31">BR79+BR80+BR81+BR82+BR83+BR84+BR86+BR87+BR88+BR93+BR94+BR95+BR112+BR114+BR115+BR116+BR117</f>
        <v>0</v>
      </c>
      <c r="BS118" s="94">
        <f t="shared" si="31"/>
        <v>0</v>
      </c>
      <c r="BT118" s="94">
        <f t="shared" si="31"/>
        <v>0</v>
      </c>
      <c r="BU118" s="94">
        <f t="shared" si="31"/>
        <v>0</v>
      </c>
      <c r="BV118" s="94">
        <f t="shared" si="31"/>
        <v>0</v>
      </c>
      <c r="BW118" s="94">
        <f t="shared" si="31"/>
        <v>0</v>
      </c>
      <c r="BX118" s="94">
        <f t="shared" si="31"/>
        <v>0</v>
      </c>
      <c r="BY118" s="94">
        <f t="shared" si="31"/>
        <v>0</v>
      </c>
      <c r="BZ118" s="94">
        <f t="shared" si="31"/>
        <v>0</v>
      </c>
      <c r="CA118" s="94">
        <f t="shared" si="31"/>
        <v>0</v>
      </c>
      <c r="CB118" s="94">
        <f t="shared" si="31"/>
        <v>0</v>
      </c>
      <c r="CC118" s="94">
        <f t="shared" si="31"/>
        <v>0</v>
      </c>
      <c r="CD118" s="94">
        <f t="shared" si="31"/>
        <v>0</v>
      </c>
      <c r="CE118" s="94">
        <f t="shared" si="31"/>
        <v>0</v>
      </c>
      <c r="CF118" s="94">
        <f t="shared" si="31"/>
        <v>0</v>
      </c>
      <c r="CG118" s="94">
        <f t="shared" si="31"/>
        <v>0</v>
      </c>
      <c r="CH118" s="94">
        <f t="shared" si="31"/>
        <v>0</v>
      </c>
      <c r="CI118" s="94">
        <f t="shared" si="31"/>
        <v>0</v>
      </c>
      <c r="CJ118" s="94">
        <f t="shared" si="31"/>
        <v>0</v>
      </c>
      <c r="CK118" s="94">
        <f t="shared" si="31"/>
        <v>0</v>
      </c>
      <c r="CL118" s="94">
        <f t="shared" si="31"/>
        <v>0</v>
      </c>
      <c r="CM118" s="94">
        <f t="shared" si="31"/>
        <v>0</v>
      </c>
      <c r="CN118" s="94">
        <f t="shared" si="31"/>
        <v>0</v>
      </c>
      <c r="CO118" s="94">
        <f t="shared" si="31"/>
        <v>0</v>
      </c>
      <c r="CP118" s="94">
        <f t="shared" si="31"/>
        <v>0</v>
      </c>
      <c r="CQ118" s="94">
        <f t="shared" si="31"/>
        <v>0</v>
      </c>
      <c r="CR118" s="94">
        <f t="shared" si="31"/>
        <v>0</v>
      </c>
      <c r="CS118" s="94">
        <f t="shared" si="31"/>
        <v>0</v>
      </c>
      <c r="CT118" s="94">
        <f t="shared" si="31"/>
        <v>0</v>
      </c>
    </row>
    <row r="119" spans="1:98" ht="12.75" customHeight="1" x14ac:dyDescent="0.2">
      <c r="A119" s="99">
        <v>50</v>
      </c>
      <c r="B119" s="136" t="s">
        <v>84</v>
      </c>
      <c r="C119" s="137"/>
      <c r="D119" s="138"/>
      <c r="E119" s="94">
        <f>E92</f>
        <v>0</v>
      </c>
      <c r="F119" s="94">
        <f t="shared" ref="F119:BQ119" si="32">F92</f>
        <v>0</v>
      </c>
      <c r="G119" s="94">
        <f t="shared" si="32"/>
        <v>0</v>
      </c>
      <c r="H119" s="94">
        <f t="shared" si="32"/>
        <v>0</v>
      </c>
      <c r="I119" s="94">
        <f t="shared" si="32"/>
        <v>0</v>
      </c>
      <c r="J119" s="94">
        <f t="shared" si="32"/>
        <v>0</v>
      </c>
      <c r="K119" s="94">
        <f t="shared" si="32"/>
        <v>0</v>
      </c>
      <c r="L119" s="94">
        <f t="shared" si="32"/>
        <v>0</v>
      </c>
      <c r="M119" s="94">
        <f t="shared" si="32"/>
        <v>0</v>
      </c>
      <c r="N119" s="94">
        <f t="shared" si="32"/>
        <v>0</v>
      </c>
      <c r="O119" s="94">
        <f t="shared" si="32"/>
        <v>0</v>
      </c>
      <c r="P119" s="94">
        <f t="shared" si="32"/>
        <v>0</v>
      </c>
      <c r="Q119" s="94">
        <f t="shared" si="32"/>
        <v>0</v>
      </c>
      <c r="R119" s="94">
        <f t="shared" si="32"/>
        <v>0</v>
      </c>
      <c r="S119" s="94">
        <f t="shared" si="32"/>
        <v>0</v>
      </c>
      <c r="T119" s="94">
        <f t="shared" si="32"/>
        <v>0</v>
      </c>
      <c r="U119" s="94">
        <f t="shared" si="32"/>
        <v>0</v>
      </c>
      <c r="V119" s="94">
        <f t="shared" si="32"/>
        <v>0</v>
      </c>
      <c r="W119" s="94">
        <f t="shared" si="32"/>
        <v>0</v>
      </c>
      <c r="X119" s="94">
        <f t="shared" si="32"/>
        <v>0</v>
      </c>
      <c r="Y119" s="94">
        <f t="shared" si="32"/>
        <v>0</v>
      </c>
      <c r="Z119" s="94">
        <f t="shared" si="32"/>
        <v>0</v>
      </c>
      <c r="AA119" s="94">
        <f t="shared" si="32"/>
        <v>0</v>
      </c>
      <c r="AB119" s="94">
        <f t="shared" si="32"/>
        <v>0</v>
      </c>
      <c r="AC119" s="94">
        <f t="shared" si="32"/>
        <v>0</v>
      </c>
      <c r="AD119" s="94">
        <f t="shared" si="32"/>
        <v>0</v>
      </c>
      <c r="AE119" s="94">
        <f t="shared" si="32"/>
        <v>0</v>
      </c>
      <c r="AF119" s="94">
        <f t="shared" si="32"/>
        <v>0</v>
      </c>
      <c r="AG119" s="94">
        <f t="shared" si="32"/>
        <v>0</v>
      </c>
      <c r="AH119" s="94">
        <f t="shared" si="32"/>
        <v>0</v>
      </c>
      <c r="AI119" s="94">
        <f t="shared" si="32"/>
        <v>0</v>
      </c>
      <c r="AJ119" s="94">
        <f t="shared" si="32"/>
        <v>0</v>
      </c>
      <c r="AK119" s="94">
        <f t="shared" si="32"/>
        <v>0</v>
      </c>
      <c r="AL119" s="94">
        <f t="shared" si="32"/>
        <v>0</v>
      </c>
      <c r="AM119" s="94">
        <f t="shared" si="32"/>
        <v>0</v>
      </c>
      <c r="AN119" s="94">
        <f t="shared" si="32"/>
        <v>0</v>
      </c>
      <c r="AO119" s="94">
        <f t="shared" si="32"/>
        <v>0</v>
      </c>
      <c r="AP119" s="94">
        <f t="shared" si="32"/>
        <v>0</v>
      </c>
      <c r="AQ119" s="94">
        <f t="shared" si="32"/>
        <v>0</v>
      </c>
      <c r="AR119" s="94">
        <f t="shared" si="32"/>
        <v>0</v>
      </c>
      <c r="AS119" s="94">
        <f t="shared" si="32"/>
        <v>0</v>
      </c>
      <c r="AT119" s="94">
        <f t="shared" si="32"/>
        <v>0</v>
      </c>
      <c r="AU119" s="94">
        <f t="shared" si="32"/>
        <v>0</v>
      </c>
      <c r="AV119" s="94">
        <f t="shared" si="32"/>
        <v>0</v>
      </c>
      <c r="AW119" s="94">
        <f t="shared" si="32"/>
        <v>0</v>
      </c>
      <c r="AX119" s="94">
        <f t="shared" si="32"/>
        <v>0</v>
      </c>
      <c r="AY119" s="94">
        <f t="shared" si="32"/>
        <v>0</v>
      </c>
      <c r="AZ119" s="94">
        <f t="shared" si="32"/>
        <v>0</v>
      </c>
      <c r="BA119" s="94">
        <f t="shared" si="32"/>
        <v>0</v>
      </c>
      <c r="BB119" s="94">
        <f t="shared" si="32"/>
        <v>0</v>
      </c>
      <c r="BC119" s="94">
        <f t="shared" si="32"/>
        <v>0</v>
      </c>
      <c r="BD119" s="94">
        <f t="shared" si="32"/>
        <v>0</v>
      </c>
      <c r="BE119" s="94">
        <f t="shared" si="32"/>
        <v>0</v>
      </c>
      <c r="BF119" s="94">
        <f t="shared" si="32"/>
        <v>0</v>
      </c>
      <c r="BG119" s="94">
        <f t="shared" si="32"/>
        <v>0</v>
      </c>
      <c r="BH119" s="94">
        <f t="shared" si="32"/>
        <v>0</v>
      </c>
      <c r="BI119" s="94">
        <f t="shared" si="32"/>
        <v>0</v>
      </c>
      <c r="BJ119" s="94">
        <f t="shared" si="32"/>
        <v>0</v>
      </c>
      <c r="BK119" s="94">
        <f t="shared" si="32"/>
        <v>0</v>
      </c>
      <c r="BL119" s="94">
        <f t="shared" si="32"/>
        <v>0</v>
      </c>
      <c r="BM119" s="94">
        <f t="shared" si="32"/>
        <v>0</v>
      </c>
      <c r="BN119" s="94">
        <f t="shared" si="32"/>
        <v>0</v>
      </c>
      <c r="BO119" s="94">
        <f t="shared" si="32"/>
        <v>0</v>
      </c>
      <c r="BP119" s="94">
        <f t="shared" si="32"/>
        <v>0</v>
      </c>
      <c r="BQ119" s="94">
        <f t="shared" si="32"/>
        <v>0</v>
      </c>
      <c r="BR119" s="94">
        <f t="shared" ref="BR119:CT119" si="33">BR92</f>
        <v>0</v>
      </c>
      <c r="BS119" s="94">
        <f t="shared" si="33"/>
        <v>0</v>
      </c>
      <c r="BT119" s="94">
        <f t="shared" si="33"/>
        <v>0</v>
      </c>
      <c r="BU119" s="94">
        <f t="shared" si="33"/>
        <v>0</v>
      </c>
      <c r="BV119" s="94">
        <f t="shared" si="33"/>
        <v>0</v>
      </c>
      <c r="BW119" s="94">
        <f t="shared" si="33"/>
        <v>0</v>
      </c>
      <c r="BX119" s="94">
        <f t="shared" si="33"/>
        <v>0</v>
      </c>
      <c r="BY119" s="94">
        <f t="shared" si="33"/>
        <v>0</v>
      </c>
      <c r="BZ119" s="94">
        <f t="shared" si="33"/>
        <v>0</v>
      </c>
      <c r="CA119" s="94">
        <f t="shared" si="33"/>
        <v>0</v>
      </c>
      <c r="CB119" s="94">
        <f t="shared" si="33"/>
        <v>0</v>
      </c>
      <c r="CC119" s="94">
        <f t="shared" si="33"/>
        <v>0</v>
      </c>
      <c r="CD119" s="94">
        <f t="shared" si="33"/>
        <v>0</v>
      </c>
      <c r="CE119" s="94">
        <f t="shared" si="33"/>
        <v>0</v>
      </c>
      <c r="CF119" s="94">
        <f t="shared" si="33"/>
        <v>0</v>
      </c>
      <c r="CG119" s="94">
        <f t="shared" si="33"/>
        <v>0</v>
      </c>
      <c r="CH119" s="94">
        <f t="shared" si="33"/>
        <v>0</v>
      </c>
      <c r="CI119" s="94">
        <f t="shared" si="33"/>
        <v>0</v>
      </c>
      <c r="CJ119" s="94">
        <f t="shared" si="33"/>
        <v>0</v>
      </c>
      <c r="CK119" s="94">
        <f t="shared" si="33"/>
        <v>0</v>
      </c>
      <c r="CL119" s="94">
        <f t="shared" si="33"/>
        <v>0</v>
      </c>
      <c r="CM119" s="94">
        <f t="shared" si="33"/>
        <v>0</v>
      </c>
      <c r="CN119" s="94">
        <f t="shared" si="33"/>
        <v>0</v>
      </c>
      <c r="CO119" s="94">
        <f t="shared" si="33"/>
        <v>0</v>
      </c>
      <c r="CP119" s="94">
        <f t="shared" si="33"/>
        <v>0</v>
      </c>
      <c r="CQ119" s="94">
        <f t="shared" si="33"/>
        <v>0</v>
      </c>
      <c r="CR119" s="94">
        <f t="shared" si="33"/>
        <v>0</v>
      </c>
      <c r="CS119" s="94">
        <f t="shared" si="33"/>
        <v>0</v>
      </c>
      <c r="CT119" s="94">
        <f t="shared" si="33"/>
        <v>0</v>
      </c>
    </row>
    <row r="120" spans="1:98" ht="12.75" customHeight="1" x14ac:dyDescent="0.2">
      <c r="A120" s="99">
        <v>51</v>
      </c>
      <c r="B120" s="136" t="s">
        <v>89</v>
      </c>
      <c r="C120" s="137"/>
      <c r="D120" s="138"/>
      <c r="E120" s="94">
        <f>E97+E98+E99+E100+E101</f>
        <v>0</v>
      </c>
      <c r="F120" s="94">
        <f t="shared" ref="F120:BQ120" si="34">F97+F98+F99+F100+F101</f>
        <v>0</v>
      </c>
      <c r="G120" s="94">
        <f t="shared" si="34"/>
        <v>0</v>
      </c>
      <c r="H120" s="94">
        <f t="shared" si="34"/>
        <v>0</v>
      </c>
      <c r="I120" s="94">
        <f t="shared" si="34"/>
        <v>0</v>
      </c>
      <c r="J120" s="94">
        <f t="shared" si="34"/>
        <v>0</v>
      </c>
      <c r="K120" s="94">
        <f t="shared" si="34"/>
        <v>0</v>
      </c>
      <c r="L120" s="94">
        <f t="shared" si="34"/>
        <v>0</v>
      </c>
      <c r="M120" s="94">
        <f t="shared" si="34"/>
        <v>0</v>
      </c>
      <c r="N120" s="94">
        <f t="shared" si="34"/>
        <v>0</v>
      </c>
      <c r="O120" s="94">
        <f t="shared" si="34"/>
        <v>0</v>
      </c>
      <c r="P120" s="94">
        <f t="shared" si="34"/>
        <v>0</v>
      </c>
      <c r="Q120" s="94">
        <f t="shared" si="34"/>
        <v>0</v>
      </c>
      <c r="R120" s="94">
        <f t="shared" si="34"/>
        <v>0</v>
      </c>
      <c r="S120" s="94">
        <f t="shared" si="34"/>
        <v>0</v>
      </c>
      <c r="T120" s="94">
        <f t="shared" si="34"/>
        <v>0</v>
      </c>
      <c r="U120" s="94">
        <f t="shared" si="34"/>
        <v>0</v>
      </c>
      <c r="V120" s="94">
        <f t="shared" si="34"/>
        <v>0</v>
      </c>
      <c r="W120" s="94">
        <f t="shared" si="34"/>
        <v>0</v>
      </c>
      <c r="X120" s="94">
        <f t="shared" si="34"/>
        <v>0</v>
      </c>
      <c r="Y120" s="94">
        <f t="shared" si="34"/>
        <v>0</v>
      </c>
      <c r="Z120" s="94">
        <f t="shared" si="34"/>
        <v>0</v>
      </c>
      <c r="AA120" s="94">
        <f t="shared" si="34"/>
        <v>0</v>
      </c>
      <c r="AB120" s="94">
        <f t="shared" si="34"/>
        <v>0</v>
      </c>
      <c r="AC120" s="94">
        <f t="shared" si="34"/>
        <v>0</v>
      </c>
      <c r="AD120" s="94">
        <f t="shared" si="34"/>
        <v>0</v>
      </c>
      <c r="AE120" s="94">
        <f t="shared" si="34"/>
        <v>0</v>
      </c>
      <c r="AF120" s="94">
        <f t="shared" si="34"/>
        <v>0</v>
      </c>
      <c r="AG120" s="94">
        <f t="shared" si="34"/>
        <v>0</v>
      </c>
      <c r="AH120" s="94">
        <f t="shared" si="34"/>
        <v>0</v>
      </c>
      <c r="AI120" s="94">
        <f t="shared" si="34"/>
        <v>0</v>
      </c>
      <c r="AJ120" s="94">
        <f t="shared" si="34"/>
        <v>0</v>
      </c>
      <c r="AK120" s="94">
        <f t="shared" si="34"/>
        <v>0</v>
      </c>
      <c r="AL120" s="94">
        <f t="shared" si="34"/>
        <v>0</v>
      </c>
      <c r="AM120" s="94">
        <f t="shared" si="34"/>
        <v>0</v>
      </c>
      <c r="AN120" s="94">
        <f t="shared" si="34"/>
        <v>0</v>
      </c>
      <c r="AO120" s="94">
        <f t="shared" si="34"/>
        <v>0</v>
      </c>
      <c r="AP120" s="94">
        <f t="shared" si="34"/>
        <v>0</v>
      </c>
      <c r="AQ120" s="94">
        <f t="shared" si="34"/>
        <v>0</v>
      </c>
      <c r="AR120" s="94">
        <f t="shared" si="34"/>
        <v>0</v>
      </c>
      <c r="AS120" s="94">
        <f t="shared" si="34"/>
        <v>0</v>
      </c>
      <c r="AT120" s="94">
        <f t="shared" si="34"/>
        <v>0</v>
      </c>
      <c r="AU120" s="94">
        <f t="shared" si="34"/>
        <v>0</v>
      </c>
      <c r="AV120" s="94">
        <f t="shared" si="34"/>
        <v>0</v>
      </c>
      <c r="AW120" s="94">
        <f t="shared" si="34"/>
        <v>0</v>
      </c>
      <c r="AX120" s="94">
        <f t="shared" si="34"/>
        <v>0</v>
      </c>
      <c r="AY120" s="94">
        <f t="shared" si="34"/>
        <v>0</v>
      </c>
      <c r="AZ120" s="94">
        <f t="shared" si="34"/>
        <v>0</v>
      </c>
      <c r="BA120" s="94">
        <f t="shared" si="34"/>
        <v>0</v>
      </c>
      <c r="BB120" s="94">
        <f t="shared" si="34"/>
        <v>0</v>
      </c>
      <c r="BC120" s="94">
        <f t="shared" si="34"/>
        <v>0</v>
      </c>
      <c r="BD120" s="94">
        <f t="shared" si="34"/>
        <v>0</v>
      </c>
      <c r="BE120" s="94">
        <f t="shared" si="34"/>
        <v>0</v>
      </c>
      <c r="BF120" s="94">
        <f t="shared" si="34"/>
        <v>0</v>
      </c>
      <c r="BG120" s="94">
        <f t="shared" si="34"/>
        <v>0</v>
      </c>
      <c r="BH120" s="94">
        <f t="shared" si="34"/>
        <v>0</v>
      </c>
      <c r="BI120" s="94">
        <f t="shared" si="34"/>
        <v>0</v>
      </c>
      <c r="BJ120" s="94">
        <f t="shared" si="34"/>
        <v>0</v>
      </c>
      <c r="BK120" s="94">
        <f t="shared" si="34"/>
        <v>0</v>
      </c>
      <c r="BL120" s="94">
        <f t="shared" si="34"/>
        <v>0</v>
      </c>
      <c r="BM120" s="94">
        <f t="shared" si="34"/>
        <v>0</v>
      </c>
      <c r="BN120" s="94">
        <f t="shared" si="34"/>
        <v>0</v>
      </c>
      <c r="BO120" s="94">
        <f t="shared" si="34"/>
        <v>0</v>
      </c>
      <c r="BP120" s="94">
        <f t="shared" si="34"/>
        <v>0</v>
      </c>
      <c r="BQ120" s="94">
        <f t="shared" si="34"/>
        <v>0</v>
      </c>
      <c r="BR120" s="94">
        <f t="shared" ref="BR120:CT120" si="35">BR97+BR98+BR99+BR100+BR101</f>
        <v>0</v>
      </c>
      <c r="BS120" s="94">
        <f t="shared" si="35"/>
        <v>0</v>
      </c>
      <c r="BT120" s="94">
        <f t="shared" si="35"/>
        <v>0</v>
      </c>
      <c r="BU120" s="94">
        <f t="shared" si="35"/>
        <v>0</v>
      </c>
      <c r="BV120" s="94">
        <f t="shared" si="35"/>
        <v>0</v>
      </c>
      <c r="BW120" s="94">
        <f t="shared" si="35"/>
        <v>0</v>
      </c>
      <c r="BX120" s="94">
        <f t="shared" si="35"/>
        <v>0</v>
      </c>
      <c r="BY120" s="94">
        <f t="shared" si="35"/>
        <v>0</v>
      </c>
      <c r="BZ120" s="94">
        <f t="shared" si="35"/>
        <v>0</v>
      </c>
      <c r="CA120" s="94">
        <f t="shared" si="35"/>
        <v>0</v>
      </c>
      <c r="CB120" s="94">
        <f t="shared" si="35"/>
        <v>0</v>
      </c>
      <c r="CC120" s="94">
        <f t="shared" si="35"/>
        <v>0</v>
      </c>
      <c r="CD120" s="94">
        <f t="shared" si="35"/>
        <v>0</v>
      </c>
      <c r="CE120" s="94">
        <f t="shared" si="35"/>
        <v>0</v>
      </c>
      <c r="CF120" s="94">
        <f t="shared" si="35"/>
        <v>0</v>
      </c>
      <c r="CG120" s="94">
        <f t="shared" si="35"/>
        <v>0</v>
      </c>
      <c r="CH120" s="94">
        <f t="shared" si="35"/>
        <v>0</v>
      </c>
      <c r="CI120" s="94">
        <f t="shared" si="35"/>
        <v>0</v>
      </c>
      <c r="CJ120" s="94">
        <f t="shared" si="35"/>
        <v>0</v>
      </c>
      <c r="CK120" s="94">
        <f t="shared" si="35"/>
        <v>0</v>
      </c>
      <c r="CL120" s="94">
        <f t="shared" si="35"/>
        <v>0</v>
      </c>
      <c r="CM120" s="94">
        <f t="shared" si="35"/>
        <v>0</v>
      </c>
      <c r="CN120" s="94">
        <f t="shared" si="35"/>
        <v>0</v>
      </c>
      <c r="CO120" s="94">
        <f t="shared" si="35"/>
        <v>0</v>
      </c>
      <c r="CP120" s="94">
        <f t="shared" si="35"/>
        <v>0</v>
      </c>
      <c r="CQ120" s="94">
        <f t="shared" si="35"/>
        <v>0</v>
      </c>
      <c r="CR120" s="94">
        <f t="shared" si="35"/>
        <v>0</v>
      </c>
      <c r="CS120" s="94">
        <f t="shared" si="35"/>
        <v>0</v>
      </c>
      <c r="CT120" s="94">
        <f t="shared" si="35"/>
        <v>0</v>
      </c>
    </row>
    <row r="121" spans="1:98" ht="12.75" customHeight="1" x14ac:dyDescent="0.2">
      <c r="A121" s="99">
        <v>52</v>
      </c>
      <c r="B121" s="136" t="s">
        <v>94</v>
      </c>
      <c r="C121" s="137"/>
      <c r="D121" s="138"/>
      <c r="E121" s="94">
        <f>E85+E89+E90+E91+E102+E103+E104+E105+E106+E111</f>
        <v>0</v>
      </c>
      <c r="F121" s="94">
        <f t="shared" ref="F121:BQ121" si="36">F85+F89+F90+F91+F102+F103+F104+F105+F106+F111</f>
        <v>0</v>
      </c>
      <c r="G121" s="94">
        <f t="shared" si="36"/>
        <v>0</v>
      </c>
      <c r="H121" s="94">
        <f t="shared" si="36"/>
        <v>0</v>
      </c>
      <c r="I121" s="94">
        <f t="shared" si="36"/>
        <v>0</v>
      </c>
      <c r="J121" s="94">
        <f t="shared" si="36"/>
        <v>0</v>
      </c>
      <c r="K121" s="94">
        <f t="shared" si="36"/>
        <v>0</v>
      </c>
      <c r="L121" s="94">
        <f t="shared" si="36"/>
        <v>0</v>
      </c>
      <c r="M121" s="94">
        <f t="shared" si="36"/>
        <v>0</v>
      </c>
      <c r="N121" s="94">
        <f t="shared" si="36"/>
        <v>0</v>
      </c>
      <c r="O121" s="94">
        <f t="shared" si="36"/>
        <v>0</v>
      </c>
      <c r="P121" s="94">
        <f t="shared" si="36"/>
        <v>0</v>
      </c>
      <c r="Q121" s="94">
        <f t="shared" si="36"/>
        <v>0</v>
      </c>
      <c r="R121" s="94">
        <f t="shared" si="36"/>
        <v>0</v>
      </c>
      <c r="S121" s="94">
        <f t="shared" si="36"/>
        <v>0</v>
      </c>
      <c r="T121" s="94">
        <f t="shared" si="36"/>
        <v>0</v>
      </c>
      <c r="U121" s="94">
        <f t="shared" si="36"/>
        <v>0</v>
      </c>
      <c r="V121" s="94">
        <f t="shared" si="36"/>
        <v>0</v>
      </c>
      <c r="W121" s="94">
        <f t="shared" si="36"/>
        <v>0</v>
      </c>
      <c r="X121" s="94">
        <f t="shared" si="36"/>
        <v>0</v>
      </c>
      <c r="Y121" s="94">
        <f t="shared" si="36"/>
        <v>0</v>
      </c>
      <c r="Z121" s="94">
        <f t="shared" si="36"/>
        <v>0</v>
      </c>
      <c r="AA121" s="94">
        <f t="shared" si="36"/>
        <v>0</v>
      </c>
      <c r="AB121" s="94">
        <f t="shared" si="36"/>
        <v>0</v>
      </c>
      <c r="AC121" s="94">
        <f t="shared" si="36"/>
        <v>0</v>
      </c>
      <c r="AD121" s="94">
        <f t="shared" si="36"/>
        <v>0</v>
      </c>
      <c r="AE121" s="94">
        <f t="shared" si="36"/>
        <v>0</v>
      </c>
      <c r="AF121" s="94">
        <f t="shared" si="36"/>
        <v>0</v>
      </c>
      <c r="AG121" s="94">
        <f t="shared" si="36"/>
        <v>0</v>
      </c>
      <c r="AH121" s="94">
        <f t="shared" si="36"/>
        <v>0</v>
      </c>
      <c r="AI121" s="94">
        <f t="shared" si="36"/>
        <v>0</v>
      </c>
      <c r="AJ121" s="94">
        <f t="shared" si="36"/>
        <v>0</v>
      </c>
      <c r="AK121" s="94">
        <f t="shared" si="36"/>
        <v>0</v>
      </c>
      <c r="AL121" s="94">
        <f t="shared" si="36"/>
        <v>0</v>
      </c>
      <c r="AM121" s="94">
        <f t="shared" si="36"/>
        <v>0</v>
      </c>
      <c r="AN121" s="94">
        <f t="shared" si="36"/>
        <v>0</v>
      </c>
      <c r="AO121" s="94">
        <f t="shared" si="36"/>
        <v>0</v>
      </c>
      <c r="AP121" s="94">
        <f t="shared" si="36"/>
        <v>0</v>
      </c>
      <c r="AQ121" s="94">
        <f t="shared" si="36"/>
        <v>0</v>
      </c>
      <c r="AR121" s="94">
        <f t="shared" si="36"/>
        <v>0</v>
      </c>
      <c r="AS121" s="94">
        <f t="shared" si="36"/>
        <v>0</v>
      </c>
      <c r="AT121" s="94">
        <f t="shared" si="36"/>
        <v>0</v>
      </c>
      <c r="AU121" s="94">
        <f t="shared" si="36"/>
        <v>0</v>
      </c>
      <c r="AV121" s="94">
        <f t="shared" si="36"/>
        <v>0</v>
      </c>
      <c r="AW121" s="94">
        <f t="shared" si="36"/>
        <v>0</v>
      </c>
      <c r="AX121" s="94">
        <f t="shared" si="36"/>
        <v>0</v>
      </c>
      <c r="AY121" s="94">
        <f t="shared" si="36"/>
        <v>0</v>
      </c>
      <c r="AZ121" s="94">
        <f t="shared" si="36"/>
        <v>0</v>
      </c>
      <c r="BA121" s="94">
        <f t="shared" si="36"/>
        <v>0</v>
      </c>
      <c r="BB121" s="94">
        <f t="shared" si="36"/>
        <v>0</v>
      </c>
      <c r="BC121" s="94">
        <f t="shared" si="36"/>
        <v>0</v>
      </c>
      <c r="BD121" s="94">
        <f t="shared" si="36"/>
        <v>0</v>
      </c>
      <c r="BE121" s="94">
        <f t="shared" si="36"/>
        <v>0</v>
      </c>
      <c r="BF121" s="94">
        <f t="shared" si="36"/>
        <v>0</v>
      </c>
      <c r="BG121" s="94">
        <f t="shared" si="36"/>
        <v>0</v>
      </c>
      <c r="BH121" s="94">
        <f t="shared" si="36"/>
        <v>0</v>
      </c>
      <c r="BI121" s="94">
        <f t="shared" si="36"/>
        <v>0</v>
      </c>
      <c r="BJ121" s="94">
        <f t="shared" si="36"/>
        <v>0</v>
      </c>
      <c r="BK121" s="94">
        <f t="shared" si="36"/>
        <v>0</v>
      </c>
      <c r="BL121" s="94">
        <f t="shared" si="36"/>
        <v>0</v>
      </c>
      <c r="BM121" s="94">
        <f t="shared" si="36"/>
        <v>0</v>
      </c>
      <c r="BN121" s="94">
        <f t="shared" si="36"/>
        <v>0</v>
      </c>
      <c r="BO121" s="94">
        <f t="shared" si="36"/>
        <v>0</v>
      </c>
      <c r="BP121" s="94">
        <f t="shared" si="36"/>
        <v>0</v>
      </c>
      <c r="BQ121" s="94">
        <f t="shared" si="36"/>
        <v>0</v>
      </c>
      <c r="BR121" s="94">
        <f t="shared" ref="BR121:CT121" si="37">BR85+BR89+BR90+BR91+BR102+BR103+BR104+BR105+BR106+BR111</f>
        <v>0</v>
      </c>
      <c r="BS121" s="94">
        <f t="shared" si="37"/>
        <v>0</v>
      </c>
      <c r="BT121" s="94">
        <f t="shared" si="37"/>
        <v>0</v>
      </c>
      <c r="BU121" s="94">
        <f t="shared" si="37"/>
        <v>0</v>
      </c>
      <c r="BV121" s="94">
        <f t="shared" si="37"/>
        <v>0</v>
      </c>
      <c r="BW121" s="94">
        <f t="shared" si="37"/>
        <v>0</v>
      </c>
      <c r="BX121" s="94">
        <f t="shared" si="37"/>
        <v>0</v>
      </c>
      <c r="BY121" s="94">
        <f t="shared" si="37"/>
        <v>0</v>
      </c>
      <c r="BZ121" s="94">
        <f t="shared" si="37"/>
        <v>0</v>
      </c>
      <c r="CA121" s="94">
        <f t="shared" si="37"/>
        <v>0</v>
      </c>
      <c r="CB121" s="94">
        <f t="shared" si="37"/>
        <v>0</v>
      </c>
      <c r="CC121" s="94">
        <f t="shared" si="37"/>
        <v>0</v>
      </c>
      <c r="CD121" s="94">
        <f t="shared" si="37"/>
        <v>0</v>
      </c>
      <c r="CE121" s="94">
        <f t="shared" si="37"/>
        <v>0</v>
      </c>
      <c r="CF121" s="94">
        <f t="shared" si="37"/>
        <v>0</v>
      </c>
      <c r="CG121" s="94">
        <f t="shared" si="37"/>
        <v>0</v>
      </c>
      <c r="CH121" s="94">
        <f t="shared" si="37"/>
        <v>0</v>
      </c>
      <c r="CI121" s="94">
        <f t="shared" si="37"/>
        <v>0</v>
      </c>
      <c r="CJ121" s="94">
        <f t="shared" si="37"/>
        <v>0</v>
      </c>
      <c r="CK121" s="94">
        <f t="shared" si="37"/>
        <v>0</v>
      </c>
      <c r="CL121" s="94">
        <f t="shared" si="37"/>
        <v>0</v>
      </c>
      <c r="CM121" s="94">
        <f t="shared" si="37"/>
        <v>0</v>
      </c>
      <c r="CN121" s="94">
        <f t="shared" si="37"/>
        <v>0</v>
      </c>
      <c r="CO121" s="94">
        <f t="shared" si="37"/>
        <v>0</v>
      </c>
      <c r="CP121" s="94">
        <f t="shared" si="37"/>
        <v>0</v>
      </c>
      <c r="CQ121" s="94">
        <f t="shared" si="37"/>
        <v>0</v>
      </c>
      <c r="CR121" s="94">
        <f t="shared" si="37"/>
        <v>0</v>
      </c>
      <c r="CS121" s="94">
        <f t="shared" si="37"/>
        <v>0</v>
      </c>
      <c r="CT121" s="94">
        <f t="shared" si="37"/>
        <v>0</v>
      </c>
    </row>
    <row r="122" spans="1:98" ht="12.75" customHeight="1" x14ac:dyDescent="0.2">
      <c r="A122" s="99">
        <v>53</v>
      </c>
      <c r="B122" s="136" t="s">
        <v>131</v>
      </c>
      <c r="C122" s="137"/>
      <c r="D122" s="138"/>
      <c r="E122" s="94">
        <f>E107+E108+E109</f>
        <v>0</v>
      </c>
      <c r="F122" s="94">
        <f t="shared" ref="F122:BQ122" si="38">F107+F108+F109</f>
        <v>0</v>
      </c>
      <c r="G122" s="94">
        <f t="shared" si="38"/>
        <v>0</v>
      </c>
      <c r="H122" s="94">
        <f t="shared" si="38"/>
        <v>0</v>
      </c>
      <c r="I122" s="94">
        <f t="shared" si="38"/>
        <v>0</v>
      </c>
      <c r="J122" s="94">
        <f t="shared" si="38"/>
        <v>0</v>
      </c>
      <c r="K122" s="94">
        <f t="shared" si="38"/>
        <v>0</v>
      </c>
      <c r="L122" s="94">
        <f t="shared" si="38"/>
        <v>0</v>
      </c>
      <c r="M122" s="94">
        <f t="shared" si="38"/>
        <v>0</v>
      </c>
      <c r="N122" s="94">
        <f t="shared" si="38"/>
        <v>0</v>
      </c>
      <c r="O122" s="94">
        <f t="shared" si="38"/>
        <v>0</v>
      </c>
      <c r="P122" s="94">
        <f t="shared" si="38"/>
        <v>0</v>
      </c>
      <c r="Q122" s="94">
        <f t="shared" si="38"/>
        <v>0</v>
      </c>
      <c r="R122" s="94">
        <f t="shared" si="38"/>
        <v>0</v>
      </c>
      <c r="S122" s="94">
        <f t="shared" si="38"/>
        <v>0</v>
      </c>
      <c r="T122" s="94">
        <f t="shared" si="38"/>
        <v>0</v>
      </c>
      <c r="U122" s="94">
        <f t="shared" si="38"/>
        <v>0</v>
      </c>
      <c r="V122" s="94">
        <f t="shared" si="38"/>
        <v>0</v>
      </c>
      <c r="W122" s="94">
        <f t="shared" si="38"/>
        <v>0</v>
      </c>
      <c r="X122" s="94">
        <f t="shared" si="38"/>
        <v>0</v>
      </c>
      <c r="Y122" s="94">
        <f t="shared" si="38"/>
        <v>0</v>
      </c>
      <c r="Z122" s="94">
        <f t="shared" si="38"/>
        <v>0</v>
      </c>
      <c r="AA122" s="94">
        <f t="shared" si="38"/>
        <v>0</v>
      </c>
      <c r="AB122" s="94">
        <f t="shared" si="38"/>
        <v>0</v>
      </c>
      <c r="AC122" s="94">
        <f t="shared" si="38"/>
        <v>0</v>
      </c>
      <c r="AD122" s="94">
        <f t="shared" si="38"/>
        <v>0</v>
      </c>
      <c r="AE122" s="94">
        <f t="shared" si="38"/>
        <v>0</v>
      </c>
      <c r="AF122" s="94">
        <f t="shared" si="38"/>
        <v>0</v>
      </c>
      <c r="AG122" s="94">
        <f t="shared" si="38"/>
        <v>0</v>
      </c>
      <c r="AH122" s="94">
        <f t="shared" si="38"/>
        <v>0</v>
      </c>
      <c r="AI122" s="94">
        <f t="shared" si="38"/>
        <v>0</v>
      </c>
      <c r="AJ122" s="94">
        <f t="shared" si="38"/>
        <v>0</v>
      </c>
      <c r="AK122" s="94">
        <f t="shared" si="38"/>
        <v>0</v>
      </c>
      <c r="AL122" s="94">
        <f t="shared" si="38"/>
        <v>0</v>
      </c>
      <c r="AM122" s="94">
        <f t="shared" si="38"/>
        <v>0</v>
      </c>
      <c r="AN122" s="94">
        <f t="shared" si="38"/>
        <v>0</v>
      </c>
      <c r="AO122" s="94">
        <f t="shared" si="38"/>
        <v>0</v>
      </c>
      <c r="AP122" s="94">
        <f t="shared" si="38"/>
        <v>0</v>
      </c>
      <c r="AQ122" s="94">
        <f t="shared" si="38"/>
        <v>0</v>
      </c>
      <c r="AR122" s="94">
        <f t="shared" si="38"/>
        <v>0</v>
      </c>
      <c r="AS122" s="94">
        <f t="shared" si="38"/>
        <v>0</v>
      </c>
      <c r="AT122" s="94">
        <f t="shared" si="38"/>
        <v>0</v>
      </c>
      <c r="AU122" s="94">
        <f t="shared" si="38"/>
        <v>0</v>
      </c>
      <c r="AV122" s="94">
        <f t="shared" si="38"/>
        <v>0</v>
      </c>
      <c r="AW122" s="94">
        <f t="shared" si="38"/>
        <v>0</v>
      </c>
      <c r="AX122" s="94">
        <f t="shared" si="38"/>
        <v>0</v>
      </c>
      <c r="AY122" s="94">
        <f t="shared" si="38"/>
        <v>0</v>
      </c>
      <c r="AZ122" s="94">
        <f t="shared" si="38"/>
        <v>0</v>
      </c>
      <c r="BA122" s="94">
        <f t="shared" si="38"/>
        <v>0</v>
      </c>
      <c r="BB122" s="94">
        <f t="shared" si="38"/>
        <v>0</v>
      </c>
      <c r="BC122" s="94">
        <f t="shared" si="38"/>
        <v>0</v>
      </c>
      <c r="BD122" s="94">
        <f t="shared" si="38"/>
        <v>0</v>
      </c>
      <c r="BE122" s="94">
        <f t="shared" si="38"/>
        <v>0</v>
      </c>
      <c r="BF122" s="94">
        <f t="shared" si="38"/>
        <v>0</v>
      </c>
      <c r="BG122" s="94">
        <f t="shared" si="38"/>
        <v>0</v>
      </c>
      <c r="BH122" s="94">
        <f t="shared" si="38"/>
        <v>0</v>
      </c>
      <c r="BI122" s="94">
        <f t="shared" si="38"/>
        <v>0</v>
      </c>
      <c r="BJ122" s="94">
        <f t="shared" si="38"/>
        <v>0</v>
      </c>
      <c r="BK122" s="94">
        <f t="shared" si="38"/>
        <v>0</v>
      </c>
      <c r="BL122" s="94">
        <f t="shared" si="38"/>
        <v>0</v>
      </c>
      <c r="BM122" s="94">
        <f t="shared" si="38"/>
        <v>0</v>
      </c>
      <c r="BN122" s="94">
        <f t="shared" si="38"/>
        <v>0</v>
      </c>
      <c r="BO122" s="94">
        <f t="shared" si="38"/>
        <v>0</v>
      </c>
      <c r="BP122" s="94">
        <f t="shared" si="38"/>
        <v>0</v>
      </c>
      <c r="BQ122" s="94">
        <f t="shared" si="38"/>
        <v>0</v>
      </c>
      <c r="BR122" s="94">
        <f t="shared" ref="BR122:CT122" si="39">BR107+BR108+BR109</f>
        <v>0</v>
      </c>
      <c r="BS122" s="94">
        <f t="shared" si="39"/>
        <v>0</v>
      </c>
      <c r="BT122" s="94">
        <f t="shared" si="39"/>
        <v>0</v>
      </c>
      <c r="BU122" s="94">
        <f t="shared" si="39"/>
        <v>0</v>
      </c>
      <c r="BV122" s="94">
        <f t="shared" si="39"/>
        <v>0</v>
      </c>
      <c r="BW122" s="94">
        <f t="shared" si="39"/>
        <v>0</v>
      </c>
      <c r="BX122" s="94">
        <f t="shared" si="39"/>
        <v>0</v>
      </c>
      <c r="BY122" s="94">
        <f t="shared" si="39"/>
        <v>0</v>
      </c>
      <c r="BZ122" s="94">
        <f t="shared" si="39"/>
        <v>0</v>
      </c>
      <c r="CA122" s="94">
        <f t="shared" si="39"/>
        <v>0</v>
      </c>
      <c r="CB122" s="94">
        <f t="shared" si="39"/>
        <v>0</v>
      </c>
      <c r="CC122" s="94">
        <f t="shared" si="39"/>
        <v>0</v>
      </c>
      <c r="CD122" s="94">
        <f t="shared" si="39"/>
        <v>0</v>
      </c>
      <c r="CE122" s="94">
        <f t="shared" si="39"/>
        <v>0</v>
      </c>
      <c r="CF122" s="94">
        <f t="shared" si="39"/>
        <v>0</v>
      </c>
      <c r="CG122" s="94">
        <f t="shared" si="39"/>
        <v>0</v>
      </c>
      <c r="CH122" s="94">
        <f t="shared" si="39"/>
        <v>0</v>
      </c>
      <c r="CI122" s="94">
        <f t="shared" si="39"/>
        <v>0</v>
      </c>
      <c r="CJ122" s="94">
        <f t="shared" si="39"/>
        <v>0</v>
      </c>
      <c r="CK122" s="94">
        <f t="shared" si="39"/>
        <v>0</v>
      </c>
      <c r="CL122" s="94">
        <f t="shared" si="39"/>
        <v>0</v>
      </c>
      <c r="CM122" s="94">
        <f t="shared" si="39"/>
        <v>0</v>
      </c>
      <c r="CN122" s="94">
        <f t="shared" si="39"/>
        <v>0</v>
      </c>
      <c r="CO122" s="94">
        <f t="shared" si="39"/>
        <v>0</v>
      </c>
      <c r="CP122" s="94">
        <f t="shared" si="39"/>
        <v>0</v>
      </c>
      <c r="CQ122" s="94">
        <f t="shared" si="39"/>
        <v>0</v>
      </c>
      <c r="CR122" s="94">
        <f t="shared" si="39"/>
        <v>0</v>
      </c>
      <c r="CS122" s="94">
        <f t="shared" si="39"/>
        <v>0</v>
      </c>
      <c r="CT122" s="94">
        <f t="shared" si="39"/>
        <v>0</v>
      </c>
    </row>
    <row r="123" spans="1:98" ht="12.75" customHeight="1" x14ac:dyDescent="0.2">
      <c r="A123" s="99">
        <v>54</v>
      </c>
      <c r="B123" s="136" t="s">
        <v>102</v>
      </c>
      <c r="C123" s="137"/>
      <c r="D123" s="138"/>
      <c r="E123" s="94">
        <f>E110+E113</f>
        <v>0</v>
      </c>
      <c r="F123" s="94">
        <f t="shared" ref="F123:BQ123" si="40">F110+F113</f>
        <v>0</v>
      </c>
      <c r="G123" s="94">
        <f t="shared" si="40"/>
        <v>0</v>
      </c>
      <c r="H123" s="94">
        <f t="shared" si="40"/>
        <v>0</v>
      </c>
      <c r="I123" s="94">
        <f t="shared" si="40"/>
        <v>0</v>
      </c>
      <c r="J123" s="94">
        <f t="shared" si="40"/>
        <v>0</v>
      </c>
      <c r="K123" s="94">
        <f t="shared" si="40"/>
        <v>0</v>
      </c>
      <c r="L123" s="94">
        <f t="shared" si="40"/>
        <v>0</v>
      </c>
      <c r="M123" s="94">
        <f t="shared" si="40"/>
        <v>0</v>
      </c>
      <c r="N123" s="94">
        <f t="shared" si="40"/>
        <v>0</v>
      </c>
      <c r="O123" s="94">
        <f t="shared" si="40"/>
        <v>0</v>
      </c>
      <c r="P123" s="94">
        <f t="shared" si="40"/>
        <v>0</v>
      </c>
      <c r="Q123" s="94">
        <f t="shared" si="40"/>
        <v>0</v>
      </c>
      <c r="R123" s="94">
        <f t="shared" si="40"/>
        <v>0</v>
      </c>
      <c r="S123" s="94">
        <f t="shared" si="40"/>
        <v>0</v>
      </c>
      <c r="T123" s="94">
        <f t="shared" si="40"/>
        <v>0</v>
      </c>
      <c r="U123" s="94">
        <f t="shared" si="40"/>
        <v>0</v>
      </c>
      <c r="V123" s="94">
        <f t="shared" si="40"/>
        <v>0</v>
      </c>
      <c r="W123" s="94">
        <f t="shared" si="40"/>
        <v>0</v>
      </c>
      <c r="X123" s="94">
        <f t="shared" si="40"/>
        <v>0</v>
      </c>
      <c r="Y123" s="94">
        <f t="shared" si="40"/>
        <v>0</v>
      </c>
      <c r="Z123" s="94">
        <f t="shared" si="40"/>
        <v>0</v>
      </c>
      <c r="AA123" s="94">
        <f t="shared" si="40"/>
        <v>0</v>
      </c>
      <c r="AB123" s="94">
        <f t="shared" si="40"/>
        <v>0</v>
      </c>
      <c r="AC123" s="94">
        <f t="shared" si="40"/>
        <v>0</v>
      </c>
      <c r="AD123" s="94">
        <f t="shared" si="40"/>
        <v>0</v>
      </c>
      <c r="AE123" s="94">
        <f t="shared" si="40"/>
        <v>0</v>
      </c>
      <c r="AF123" s="94">
        <f t="shared" si="40"/>
        <v>0</v>
      </c>
      <c r="AG123" s="94">
        <f t="shared" si="40"/>
        <v>0</v>
      </c>
      <c r="AH123" s="94">
        <f t="shared" si="40"/>
        <v>0</v>
      </c>
      <c r="AI123" s="94">
        <f t="shared" si="40"/>
        <v>0</v>
      </c>
      <c r="AJ123" s="94">
        <f t="shared" si="40"/>
        <v>0</v>
      </c>
      <c r="AK123" s="94">
        <f t="shared" si="40"/>
        <v>0</v>
      </c>
      <c r="AL123" s="94">
        <f t="shared" si="40"/>
        <v>0</v>
      </c>
      <c r="AM123" s="94">
        <f t="shared" si="40"/>
        <v>0</v>
      </c>
      <c r="AN123" s="94">
        <f t="shared" si="40"/>
        <v>0</v>
      </c>
      <c r="AO123" s="94">
        <f t="shared" si="40"/>
        <v>0</v>
      </c>
      <c r="AP123" s="94">
        <f t="shared" si="40"/>
        <v>0</v>
      </c>
      <c r="AQ123" s="94">
        <f t="shared" si="40"/>
        <v>0</v>
      </c>
      <c r="AR123" s="94">
        <f t="shared" si="40"/>
        <v>0</v>
      </c>
      <c r="AS123" s="94">
        <f t="shared" si="40"/>
        <v>0</v>
      </c>
      <c r="AT123" s="94">
        <f t="shared" si="40"/>
        <v>0</v>
      </c>
      <c r="AU123" s="94">
        <f t="shared" si="40"/>
        <v>0</v>
      </c>
      <c r="AV123" s="94">
        <f t="shared" si="40"/>
        <v>0</v>
      </c>
      <c r="AW123" s="94">
        <f t="shared" si="40"/>
        <v>0</v>
      </c>
      <c r="AX123" s="94">
        <f t="shared" si="40"/>
        <v>0</v>
      </c>
      <c r="AY123" s="94">
        <f t="shared" si="40"/>
        <v>0</v>
      </c>
      <c r="AZ123" s="94">
        <f t="shared" si="40"/>
        <v>0</v>
      </c>
      <c r="BA123" s="94">
        <f t="shared" si="40"/>
        <v>0</v>
      </c>
      <c r="BB123" s="94">
        <f t="shared" si="40"/>
        <v>0</v>
      </c>
      <c r="BC123" s="94">
        <f t="shared" si="40"/>
        <v>0</v>
      </c>
      <c r="BD123" s="94">
        <f t="shared" si="40"/>
        <v>0</v>
      </c>
      <c r="BE123" s="94">
        <f t="shared" si="40"/>
        <v>0</v>
      </c>
      <c r="BF123" s="94">
        <f t="shared" si="40"/>
        <v>0</v>
      </c>
      <c r="BG123" s="94">
        <f t="shared" si="40"/>
        <v>0</v>
      </c>
      <c r="BH123" s="94">
        <f t="shared" si="40"/>
        <v>0</v>
      </c>
      <c r="BI123" s="94">
        <f t="shared" si="40"/>
        <v>0</v>
      </c>
      <c r="BJ123" s="94">
        <f t="shared" si="40"/>
        <v>0</v>
      </c>
      <c r="BK123" s="94">
        <f t="shared" si="40"/>
        <v>0</v>
      </c>
      <c r="BL123" s="94">
        <f t="shared" si="40"/>
        <v>0</v>
      </c>
      <c r="BM123" s="94">
        <f t="shared" si="40"/>
        <v>0</v>
      </c>
      <c r="BN123" s="94">
        <f t="shared" si="40"/>
        <v>0</v>
      </c>
      <c r="BO123" s="94">
        <f t="shared" si="40"/>
        <v>0</v>
      </c>
      <c r="BP123" s="94">
        <f t="shared" si="40"/>
        <v>0</v>
      </c>
      <c r="BQ123" s="94">
        <f t="shared" si="40"/>
        <v>0</v>
      </c>
      <c r="BR123" s="94">
        <f t="shared" ref="BR123:CT123" si="41">BR110+BR113</f>
        <v>0</v>
      </c>
      <c r="BS123" s="94">
        <f t="shared" si="41"/>
        <v>0</v>
      </c>
      <c r="BT123" s="94">
        <f t="shared" si="41"/>
        <v>0</v>
      </c>
      <c r="BU123" s="94">
        <f t="shared" si="41"/>
        <v>0</v>
      </c>
      <c r="BV123" s="94">
        <f t="shared" si="41"/>
        <v>0</v>
      </c>
      <c r="BW123" s="94">
        <f t="shared" si="41"/>
        <v>0</v>
      </c>
      <c r="BX123" s="94">
        <f t="shared" si="41"/>
        <v>0</v>
      </c>
      <c r="BY123" s="94">
        <f t="shared" si="41"/>
        <v>0</v>
      </c>
      <c r="BZ123" s="94">
        <f t="shared" si="41"/>
        <v>0</v>
      </c>
      <c r="CA123" s="94">
        <f t="shared" si="41"/>
        <v>0</v>
      </c>
      <c r="CB123" s="94">
        <f t="shared" si="41"/>
        <v>0</v>
      </c>
      <c r="CC123" s="94">
        <f t="shared" si="41"/>
        <v>0</v>
      </c>
      <c r="CD123" s="94">
        <f t="shared" si="41"/>
        <v>0</v>
      </c>
      <c r="CE123" s="94">
        <f t="shared" si="41"/>
        <v>0</v>
      </c>
      <c r="CF123" s="94">
        <f t="shared" si="41"/>
        <v>0</v>
      </c>
      <c r="CG123" s="94">
        <f t="shared" si="41"/>
        <v>0</v>
      </c>
      <c r="CH123" s="94">
        <f t="shared" si="41"/>
        <v>0</v>
      </c>
      <c r="CI123" s="94">
        <f t="shared" si="41"/>
        <v>0</v>
      </c>
      <c r="CJ123" s="94">
        <f t="shared" si="41"/>
        <v>0</v>
      </c>
      <c r="CK123" s="94">
        <f t="shared" si="41"/>
        <v>0</v>
      </c>
      <c r="CL123" s="94">
        <f t="shared" si="41"/>
        <v>0</v>
      </c>
      <c r="CM123" s="94">
        <f t="shared" si="41"/>
        <v>0</v>
      </c>
      <c r="CN123" s="94">
        <f t="shared" si="41"/>
        <v>0</v>
      </c>
      <c r="CO123" s="94">
        <f t="shared" si="41"/>
        <v>0</v>
      </c>
      <c r="CP123" s="94">
        <f t="shared" si="41"/>
        <v>0</v>
      </c>
      <c r="CQ123" s="94">
        <f t="shared" si="41"/>
        <v>0</v>
      </c>
      <c r="CR123" s="94">
        <f t="shared" si="41"/>
        <v>0</v>
      </c>
      <c r="CS123" s="94">
        <f t="shared" si="41"/>
        <v>0</v>
      </c>
      <c r="CT123" s="94">
        <f t="shared" si="41"/>
        <v>0</v>
      </c>
    </row>
    <row r="124" spans="1:98" ht="12.75" customHeight="1" x14ac:dyDescent="0.2">
      <c r="A124" s="99">
        <v>55</v>
      </c>
      <c r="B124" s="136" t="s">
        <v>88</v>
      </c>
      <c r="C124" s="137"/>
      <c r="D124" s="138"/>
      <c r="E124" s="94">
        <f>E96</f>
        <v>0</v>
      </c>
      <c r="F124" s="94">
        <f t="shared" ref="F124:BQ124" si="42">F96</f>
        <v>0</v>
      </c>
      <c r="G124" s="94">
        <f t="shared" si="42"/>
        <v>0</v>
      </c>
      <c r="H124" s="94">
        <f t="shared" si="42"/>
        <v>0</v>
      </c>
      <c r="I124" s="94">
        <f t="shared" si="42"/>
        <v>0</v>
      </c>
      <c r="J124" s="94">
        <f t="shared" si="42"/>
        <v>0</v>
      </c>
      <c r="K124" s="94">
        <f t="shared" si="42"/>
        <v>0</v>
      </c>
      <c r="L124" s="94">
        <f t="shared" si="42"/>
        <v>0</v>
      </c>
      <c r="M124" s="94">
        <f t="shared" si="42"/>
        <v>0</v>
      </c>
      <c r="N124" s="94">
        <f t="shared" si="42"/>
        <v>0</v>
      </c>
      <c r="O124" s="94">
        <f t="shared" si="42"/>
        <v>0</v>
      </c>
      <c r="P124" s="94">
        <f t="shared" si="42"/>
        <v>0</v>
      </c>
      <c r="Q124" s="94">
        <f t="shared" si="42"/>
        <v>0</v>
      </c>
      <c r="R124" s="94">
        <f t="shared" si="42"/>
        <v>0</v>
      </c>
      <c r="S124" s="94">
        <f t="shared" si="42"/>
        <v>0</v>
      </c>
      <c r="T124" s="94">
        <f t="shared" si="42"/>
        <v>0</v>
      </c>
      <c r="U124" s="94">
        <f t="shared" si="42"/>
        <v>0</v>
      </c>
      <c r="V124" s="94">
        <f t="shared" si="42"/>
        <v>0</v>
      </c>
      <c r="W124" s="94">
        <f t="shared" si="42"/>
        <v>0</v>
      </c>
      <c r="X124" s="94">
        <f t="shared" si="42"/>
        <v>0</v>
      </c>
      <c r="Y124" s="94">
        <f t="shared" si="42"/>
        <v>0</v>
      </c>
      <c r="Z124" s="94">
        <f t="shared" si="42"/>
        <v>0</v>
      </c>
      <c r="AA124" s="94">
        <f t="shared" si="42"/>
        <v>0</v>
      </c>
      <c r="AB124" s="94">
        <f t="shared" si="42"/>
        <v>0</v>
      </c>
      <c r="AC124" s="94">
        <f t="shared" si="42"/>
        <v>0</v>
      </c>
      <c r="AD124" s="94">
        <f t="shared" si="42"/>
        <v>0</v>
      </c>
      <c r="AE124" s="94">
        <f t="shared" si="42"/>
        <v>0</v>
      </c>
      <c r="AF124" s="94">
        <f t="shared" si="42"/>
        <v>0</v>
      </c>
      <c r="AG124" s="94">
        <f t="shared" si="42"/>
        <v>0</v>
      </c>
      <c r="AH124" s="94">
        <f t="shared" si="42"/>
        <v>0</v>
      </c>
      <c r="AI124" s="94">
        <f t="shared" si="42"/>
        <v>0</v>
      </c>
      <c r="AJ124" s="94">
        <f t="shared" si="42"/>
        <v>0</v>
      </c>
      <c r="AK124" s="94">
        <f t="shared" si="42"/>
        <v>0</v>
      </c>
      <c r="AL124" s="94">
        <f t="shared" si="42"/>
        <v>0</v>
      </c>
      <c r="AM124" s="94">
        <f t="shared" si="42"/>
        <v>0</v>
      </c>
      <c r="AN124" s="94">
        <f t="shared" si="42"/>
        <v>0</v>
      </c>
      <c r="AO124" s="94">
        <f t="shared" si="42"/>
        <v>0</v>
      </c>
      <c r="AP124" s="94">
        <f t="shared" si="42"/>
        <v>0</v>
      </c>
      <c r="AQ124" s="94">
        <f t="shared" si="42"/>
        <v>0</v>
      </c>
      <c r="AR124" s="94">
        <f t="shared" si="42"/>
        <v>0</v>
      </c>
      <c r="AS124" s="94">
        <f t="shared" si="42"/>
        <v>0</v>
      </c>
      <c r="AT124" s="94">
        <f t="shared" si="42"/>
        <v>0</v>
      </c>
      <c r="AU124" s="94">
        <f t="shared" si="42"/>
        <v>0</v>
      </c>
      <c r="AV124" s="94">
        <f t="shared" si="42"/>
        <v>0</v>
      </c>
      <c r="AW124" s="94">
        <f t="shared" si="42"/>
        <v>0</v>
      </c>
      <c r="AX124" s="94">
        <f t="shared" si="42"/>
        <v>0</v>
      </c>
      <c r="AY124" s="94">
        <f t="shared" si="42"/>
        <v>0</v>
      </c>
      <c r="AZ124" s="94">
        <f t="shared" si="42"/>
        <v>0</v>
      </c>
      <c r="BA124" s="94">
        <f t="shared" si="42"/>
        <v>0</v>
      </c>
      <c r="BB124" s="94">
        <f t="shared" si="42"/>
        <v>0</v>
      </c>
      <c r="BC124" s="94">
        <f t="shared" si="42"/>
        <v>0</v>
      </c>
      <c r="BD124" s="94">
        <f t="shared" si="42"/>
        <v>0</v>
      </c>
      <c r="BE124" s="94">
        <f t="shared" si="42"/>
        <v>0</v>
      </c>
      <c r="BF124" s="94">
        <f t="shared" si="42"/>
        <v>0</v>
      </c>
      <c r="BG124" s="94">
        <f t="shared" si="42"/>
        <v>0</v>
      </c>
      <c r="BH124" s="94">
        <f t="shared" si="42"/>
        <v>0</v>
      </c>
      <c r="BI124" s="94">
        <f t="shared" si="42"/>
        <v>0</v>
      </c>
      <c r="BJ124" s="94">
        <f t="shared" si="42"/>
        <v>0</v>
      </c>
      <c r="BK124" s="94">
        <f t="shared" si="42"/>
        <v>0</v>
      </c>
      <c r="BL124" s="94">
        <f t="shared" si="42"/>
        <v>0</v>
      </c>
      <c r="BM124" s="94">
        <f t="shared" si="42"/>
        <v>0</v>
      </c>
      <c r="BN124" s="94">
        <f t="shared" si="42"/>
        <v>0</v>
      </c>
      <c r="BO124" s="94">
        <f t="shared" si="42"/>
        <v>0</v>
      </c>
      <c r="BP124" s="94">
        <f t="shared" si="42"/>
        <v>0</v>
      </c>
      <c r="BQ124" s="94">
        <f t="shared" si="42"/>
        <v>0</v>
      </c>
      <c r="BR124" s="94">
        <f t="shared" ref="BR124:CT124" si="43">BR96</f>
        <v>0</v>
      </c>
      <c r="BS124" s="94">
        <f t="shared" si="43"/>
        <v>0</v>
      </c>
      <c r="BT124" s="94">
        <f t="shared" si="43"/>
        <v>0</v>
      </c>
      <c r="BU124" s="94">
        <f t="shared" si="43"/>
        <v>0</v>
      </c>
      <c r="BV124" s="94">
        <f t="shared" si="43"/>
        <v>0</v>
      </c>
      <c r="BW124" s="94">
        <f t="shared" si="43"/>
        <v>0</v>
      </c>
      <c r="BX124" s="94">
        <f t="shared" si="43"/>
        <v>0</v>
      </c>
      <c r="BY124" s="94">
        <f t="shared" si="43"/>
        <v>0</v>
      </c>
      <c r="BZ124" s="94">
        <f t="shared" si="43"/>
        <v>0</v>
      </c>
      <c r="CA124" s="94">
        <f t="shared" si="43"/>
        <v>0</v>
      </c>
      <c r="CB124" s="94">
        <f t="shared" si="43"/>
        <v>0</v>
      </c>
      <c r="CC124" s="94">
        <f t="shared" si="43"/>
        <v>0</v>
      </c>
      <c r="CD124" s="94">
        <f t="shared" si="43"/>
        <v>0</v>
      </c>
      <c r="CE124" s="94">
        <f t="shared" si="43"/>
        <v>0</v>
      </c>
      <c r="CF124" s="94">
        <f t="shared" si="43"/>
        <v>0</v>
      </c>
      <c r="CG124" s="94">
        <f t="shared" si="43"/>
        <v>0</v>
      </c>
      <c r="CH124" s="94">
        <f t="shared" si="43"/>
        <v>0</v>
      </c>
      <c r="CI124" s="94">
        <f t="shared" si="43"/>
        <v>0</v>
      </c>
      <c r="CJ124" s="94">
        <f t="shared" si="43"/>
        <v>0</v>
      </c>
      <c r="CK124" s="94">
        <f t="shared" si="43"/>
        <v>0</v>
      </c>
      <c r="CL124" s="94">
        <f t="shared" si="43"/>
        <v>0</v>
      </c>
      <c r="CM124" s="94">
        <f t="shared" si="43"/>
        <v>0</v>
      </c>
      <c r="CN124" s="94">
        <f t="shared" si="43"/>
        <v>0</v>
      </c>
      <c r="CO124" s="94">
        <f t="shared" si="43"/>
        <v>0</v>
      </c>
      <c r="CP124" s="94">
        <f t="shared" si="43"/>
        <v>0</v>
      </c>
      <c r="CQ124" s="94">
        <f t="shared" si="43"/>
        <v>0</v>
      </c>
      <c r="CR124" s="94">
        <f t="shared" si="43"/>
        <v>0</v>
      </c>
      <c r="CS124" s="94">
        <f t="shared" si="43"/>
        <v>0</v>
      </c>
      <c r="CT124" s="94">
        <f t="shared" si="43"/>
        <v>0</v>
      </c>
    </row>
    <row r="125" spans="1:98" ht="12.75" customHeight="1" x14ac:dyDescent="0.2">
      <c r="A125" s="99"/>
      <c r="B125" s="133"/>
      <c r="C125" s="134"/>
      <c r="D125" s="135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  <c r="T125" s="94"/>
      <c r="U125" s="94"/>
      <c r="V125" s="94"/>
      <c r="W125" s="94"/>
      <c r="X125" s="94"/>
      <c r="Y125" s="94"/>
      <c r="Z125" s="94"/>
      <c r="AA125" s="94"/>
      <c r="AB125" s="94"/>
      <c r="AC125" s="94"/>
      <c r="AD125" s="94"/>
      <c r="AE125" s="94"/>
      <c r="AF125" s="94"/>
      <c r="AG125" s="94"/>
      <c r="AH125" s="94"/>
      <c r="AI125" s="94"/>
      <c r="AJ125" s="94"/>
      <c r="AK125" s="94"/>
      <c r="AL125" s="94"/>
      <c r="AM125" s="94"/>
      <c r="AN125" s="94"/>
      <c r="AO125" s="94"/>
      <c r="AP125" s="94"/>
      <c r="AQ125" s="94"/>
      <c r="AR125" s="94"/>
      <c r="AS125" s="94"/>
      <c r="AT125" s="94"/>
      <c r="AU125" s="94"/>
      <c r="AV125" s="94"/>
      <c r="AW125" s="94"/>
      <c r="AX125" s="94"/>
      <c r="AY125" s="94"/>
      <c r="AZ125" s="94"/>
      <c r="BA125" s="94"/>
      <c r="BB125" s="94"/>
      <c r="BC125" s="94"/>
      <c r="BD125" s="94"/>
      <c r="BE125" s="94"/>
      <c r="BF125" s="94"/>
      <c r="BG125" s="94"/>
      <c r="BH125" s="94"/>
      <c r="BI125" s="94"/>
      <c r="BJ125" s="94"/>
      <c r="BK125" s="94"/>
      <c r="BL125" s="94"/>
      <c r="BM125" s="94"/>
      <c r="BN125" s="94"/>
      <c r="BO125" s="94"/>
      <c r="BP125" s="94"/>
      <c r="BQ125" s="94"/>
      <c r="BR125" s="94"/>
      <c r="BS125" s="94"/>
      <c r="BT125" s="94"/>
      <c r="BU125" s="94"/>
      <c r="BV125" s="94"/>
      <c r="BW125" s="94"/>
      <c r="BX125" s="94"/>
      <c r="BY125" s="94"/>
      <c r="BZ125" s="94"/>
      <c r="CA125" s="94"/>
      <c r="CB125" s="94"/>
      <c r="CC125" s="94"/>
      <c r="CD125" s="94"/>
      <c r="CE125" s="94"/>
      <c r="CF125" s="94"/>
      <c r="CG125" s="94"/>
      <c r="CH125" s="94"/>
      <c r="CI125" s="94"/>
      <c r="CJ125" s="94"/>
      <c r="CK125" s="94"/>
      <c r="CL125" s="94"/>
      <c r="CM125" s="94"/>
      <c r="CN125" s="94"/>
      <c r="CO125" s="94"/>
      <c r="CP125" s="94"/>
      <c r="CQ125" s="94"/>
      <c r="CR125" s="94"/>
      <c r="CS125" s="94"/>
      <c r="CT125" s="94"/>
    </row>
  </sheetData>
  <mergeCells count="128">
    <mergeCell ref="B4:J4"/>
    <mergeCell ref="B45:C45"/>
    <mergeCell ref="B46:C46"/>
    <mergeCell ref="B47:C47"/>
    <mergeCell ref="B70:D70"/>
    <mergeCell ref="B110:D110"/>
    <mergeCell ref="B111:D111"/>
    <mergeCell ref="B112:D112"/>
    <mergeCell ref="B113:D113"/>
    <mergeCell ref="A67:A69"/>
    <mergeCell ref="B67:D69"/>
    <mergeCell ref="E67:O67"/>
    <mergeCell ref="P67:Z67"/>
    <mergeCell ref="AA67:AK67"/>
    <mergeCell ref="AL67:AV67"/>
    <mergeCell ref="AW67:BG67"/>
    <mergeCell ref="BH67:BR67"/>
    <mergeCell ref="BS67:CC67"/>
    <mergeCell ref="CA68:CB68"/>
    <mergeCell ref="CC68:CC69"/>
    <mergeCell ref="CD67:CI67"/>
    <mergeCell ref="CJ67:CO67"/>
    <mergeCell ref="CP67:CP69"/>
    <mergeCell ref="CQ67:CQ69"/>
    <mergeCell ref="CR67:CR69"/>
    <mergeCell ref="AL68:AM68"/>
    <mergeCell ref="AN68:AO68"/>
    <mergeCell ref="AP68:AQ68"/>
    <mergeCell ref="AR68:AS68"/>
    <mergeCell ref="AT68:AU68"/>
    <mergeCell ref="AV68:AV69"/>
    <mergeCell ref="AW68:AX68"/>
    <mergeCell ref="AY68:AZ68"/>
    <mergeCell ref="BA68:BB68"/>
    <mergeCell ref="BC68:BD68"/>
    <mergeCell ref="BE68:BF68"/>
    <mergeCell ref="BG68:BG69"/>
    <mergeCell ref="BH68:BI68"/>
    <mergeCell ref="BJ68:BK68"/>
    <mergeCell ref="BL68:BM68"/>
    <mergeCell ref="CM68:CM69"/>
    <mergeCell ref="CN68:CN69"/>
    <mergeCell ref="CO68:CO69"/>
    <mergeCell ref="BY68:BZ68"/>
    <mergeCell ref="CS67:CS69"/>
    <mergeCell ref="CG68:CG69"/>
    <mergeCell ref="CH68:CH69"/>
    <mergeCell ref="CI68:CI69"/>
    <mergeCell ref="CJ68:CJ69"/>
    <mergeCell ref="CT67:CT69"/>
    <mergeCell ref="E68:F68"/>
    <mergeCell ref="G68:H68"/>
    <mergeCell ref="I68:J68"/>
    <mergeCell ref="K68:L68"/>
    <mergeCell ref="M68:N68"/>
    <mergeCell ref="O68:O69"/>
    <mergeCell ref="P68:Q68"/>
    <mergeCell ref="R68:S68"/>
    <mergeCell ref="T68:U68"/>
    <mergeCell ref="V68:W68"/>
    <mergeCell ref="X68:Y68"/>
    <mergeCell ref="Z68:Z69"/>
    <mergeCell ref="AA68:AB68"/>
    <mergeCell ref="AC68:AD68"/>
    <mergeCell ref="AE68:AF68"/>
    <mergeCell ref="AG68:AH68"/>
    <mergeCell ref="AI68:AJ68"/>
    <mergeCell ref="AK68:AK69"/>
    <mergeCell ref="B75:D75"/>
    <mergeCell ref="B76:D76"/>
    <mergeCell ref="B77:D77"/>
    <mergeCell ref="B78:D78"/>
    <mergeCell ref="CD68:CD69"/>
    <mergeCell ref="CE68:CE69"/>
    <mergeCell ref="CF68:CF69"/>
    <mergeCell ref="BN68:BO68"/>
    <mergeCell ref="BP68:BQ68"/>
    <mergeCell ref="BR68:BR69"/>
    <mergeCell ref="BS68:BT68"/>
    <mergeCell ref="BU68:BV68"/>
    <mergeCell ref="BW68:BX68"/>
    <mergeCell ref="CL68:CL69"/>
    <mergeCell ref="B94:D94"/>
    <mergeCell ref="B95:D95"/>
    <mergeCell ref="B96:D96"/>
    <mergeCell ref="B98:D98"/>
    <mergeCell ref="B97:D97"/>
    <mergeCell ref="B81:D81"/>
    <mergeCell ref="B82:D82"/>
    <mergeCell ref="B83:D83"/>
    <mergeCell ref="B84:D84"/>
    <mergeCell ref="B85:D85"/>
    <mergeCell ref="B86:D86"/>
    <mergeCell ref="B87:D87"/>
    <mergeCell ref="B89:D89"/>
    <mergeCell ref="B80:D80"/>
    <mergeCell ref="B90:D90"/>
    <mergeCell ref="B91:D91"/>
    <mergeCell ref="B92:D92"/>
    <mergeCell ref="B93:D93"/>
    <mergeCell ref="CK68:CK69"/>
    <mergeCell ref="B71:D71"/>
    <mergeCell ref="B72:D72"/>
    <mergeCell ref="B73:D73"/>
    <mergeCell ref="B74:D74"/>
    <mergeCell ref="B125:D125"/>
    <mergeCell ref="B99:D99"/>
    <mergeCell ref="B100:D100"/>
    <mergeCell ref="B101:D101"/>
    <mergeCell ref="B108:D108"/>
    <mergeCell ref="B109:D109"/>
    <mergeCell ref="B102:D102"/>
    <mergeCell ref="B103:D103"/>
    <mergeCell ref="B104:D104"/>
    <mergeCell ref="B105:D105"/>
    <mergeCell ref="B106:D106"/>
    <mergeCell ref="B107:D107"/>
    <mergeCell ref="B117:D117"/>
    <mergeCell ref="B118:D118"/>
    <mergeCell ref="B119:D119"/>
    <mergeCell ref="B120:D120"/>
    <mergeCell ref="B124:D124"/>
    <mergeCell ref="B123:D123"/>
    <mergeCell ref="B122:D122"/>
    <mergeCell ref="B121:D121"/>
    <mergeCell ref="B114:D114"/>
    <mergeCell ref="B115:D115"/>
    <mergeCell ref="B116:D116"/>
  </mergeCells>
  <printOptions horizontalCentered="1" verticalCentered="1"/>
  <pageMargins left="0.19685039370078741" right="0.19685039370078741" top="0.19685039370078741" bottom="0.19685039370078741" header="0" footer="0"/>
  <pageSetup paperSize="9" scale="8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25"/>
  <sheetViews>
    <sheetView showGridLines="0" zoomScaleNormal="100" zoomScaleSheetLayoutView="100" workbookViewId="0">
      <selection activeCell="F17" sqref="F17"/>
    </sheetView>
  </sheetViews>
  <sheetFormatPr baseColWidth="10" defaultColWidth="11.42578125" defaultRowHeight="12.75" customHeight="1" x14ac:dyDescent="0.2"/>
  <cols>
    <col min="1" max="1" width="4.7109375" style="1" customWidth="1"/>
    <col min="2" max="2" width="32.28515625" style="1" customWidth="1"/>
    <col min="3" max="3" width="6.28515625" style="2" customWidth="1"/>
    <col min="4" max="10" width="10" style="1" customWidth="1"/>
    <col min="11" max="14" width="8.7109375" style="1" customWidth="1"/>
    <col min="15" max="21" width="11.42578125" style="1"/>
    <col min="22" max="23" width="8.7109375" style="1" customWidth="1"/>
    <col min="24" max="32" width="11.42578125" style="1"/>
    <col min="33" max="34" width="8.7109375" style="1" customWidth="1"/>
    <col min="35" max="43" width="11.42578125" style="1"/>
    <col min="44" max="45" width="8.7109375" style="1" customWidth="1"/>
    <col min="46" max="54" width="11.42578125" style="1"/>
    <col min="55" max="56" width="8.7109375" style="1" customWidth="1"/>
    <col min="57" max="65" width="11.42578125" style="1"/>
    <col min="66" max="67" width="8.7109375" style="1" customWidth="1"/>
    <col min="68" max="76" width="11.42578125" style="1"/>
    <col min="77" max="78" width="8.7109375" style="1" customWidth="1"/>
    <col min="79" max="16384" width="11.42578125" style="1"/>
  </cols>
  <sheetData>
    <row r="1" spans="2:78" customFormat="1" ht="12.75" customHeight="1" x14ac:dyDescent="0.2"/>
    <row r="2" spans="2:78" customFormat="1" ht="12.75" customHeight="1" x14ac:dyDescent="0.2"/>
    <row r="3" spans="2:78" customFormat="1" ht="12.75" customHeight="1" x14ac:dyDescent="0.2"/>
    <row r="4" spans="2:78" s="18" customFormat="1" ht="12.75" customHeight="1" x14ac:dyDescent="0.2">
      <c r="B4" s="166" t="s">
        <v>26</v>
      </c>
      <c r="C4" s="167"/>
      <c r="D4" s="167"/>
      <c r="E4" s="167"/>
      <c r="F4" s="167"/>
      <c r="G4" s="167"/>
      <c r="H4" s="167"/>
      <c r="I4" s="167"/>
      <c r="J4" s="168"/>
      <c r="K4"/>
      <c r="L4"/>
      <c r="M4"/>
      <c r="N4"/>
      <c r="V4"/>
      <c r="W4"/>
      <c r="AG4"/>
      <c r="AH4"/>
      <c r="AR4"/>
      <c r="AS4"/>
      <c r="BC4"/>
      <c r="BD4"/>
      <c r="BN4"/>
      <c r="BO4"/>
      <c r="BY4"/>
      <c r="BZ4"/>
    </row>
    <row r="5" spans="2:78" s="18" customFormat="1" ht="12.75" customHeight="1" x14ac:dyDescent="0.2">
      <c r="B5" s="70"/>
      <c r="C5"/>
      <c r="D5"/>
      <c r="E5" s="72"/>
      <c r="F5" s="72"/>
      <c r="G5"/>
      <c r="H5" s="74"/>
      <c r="I5"/>
      <c r="J5"/>
    </row>
    <row r="6" spans="2:78" s="18" customFormat="1" ht="12.75" customHeight="1" x14ac:dyDescent="0.2">
      <c r="B6" s="77" t="s">
        <v>39</v>
      </c>
      <c r="C6" s="100" t="s">
        <v>71</v>
      </c>
      <c r="D6" s="79"/>
      <c r="E6" s="80"/>
      <c r="F6" s="81"/>
      <c r="G6" s="82" t="s">
        <v>40</v>
      </c>
      <c r="H6" s="83"/>
      <c r="I6" s="84"/>
      <c r="J6" s="85"/>
    </row>
    <row r="7" spans="2:78" s="18" customFormat="1" ht="3" customHeight="1" x14ac:dyDescent="0.2">
      <c r="B7" s="77"/>
      <c r="C7" s="86"/>
      <c r="D7" s="86"/>
      <c r="E7" s="86"/>
      <c r="F7" s="81"/>
      <c r="G7" s="86"/>
      <c r="H7" s="83"/>
      <c r="I7" s="86"/>
      <c r="J7" s="85"/>
    </row>
    <row r="8" spans="2:78" s="18" customFormat="1" ht="12.75" customHeight="1" x14ac:dyDescent="0.2">
      <c r="B8" s="77" t="s">
        <v>41</v>
      </c>
      <c r="C8" s="78" t="str">
        <f>VLOOKUP($F$8,$A$70:$CT$109,2)</f>
        <v>CONSOLIDADO</v>
      </c>
      <c r="D8" s="79"/>
      <c r="E8" s="80"/>
      <c r="F8" s="102">
        <v>1</v>
      </c>
      <c r="G8" s="82" t="s">
        <v>42</v>
      </c>
      <c r="H8" s="83"/>
      <c r="I8" s="84"/>
      <c r="J8" s="85"/>
    </row>
    <row r="9" spans="2:78" s="18" customFormat="1" ht="3" customHeight="1" x14ac:dyDescent="0.2">
      <c r="B9" s="87"/>
      <c r="C9" s="88"/>
      <c r="D9" s="88"/>
      <c r="E9" s="88"/>
      <c r="F9" s="81"/>
      <c r="G9" s="89"/>
      <c r="H9" s="83"/>
      <c r="I9" s="88"/>
      <c r="J9" s="85"/>
    </row>
    <row r="10" spans="2:78" s="18" customFormat="1" ht="12.75" customHeight="1" x14ac:dyDescent="0.2">
      <c r="B10" s="77" t="s">
        <v>43</v>
      </c>
      <c r="C10" s="100" t="s">
        <v>112</v>
      </c>
      <c r="D10" s="103"/>
      <c r="E10" s="80"/>
      <c r="F10" s="81"/>
      <c r="G10" s="90" t="s">
        <v>44</v>
      </c>
      <c r="H10" s="83"/>
      <c r="I10" s="84"/>
      <c r="J10" s="85"/>
    </row>
    <row r="11" spans="2:78" s="18" customFormat="1" ht="3" customHeight="1" x14ac:dyDescent="0.2">
      <c r="B11" s="77"/>
      <c r="C11" s="91"/>
      <c r="D11" s="91"/>
      <c r="E11" s="91"/>
      <c r="F11" s="81"/>
      <c r="G11" s="92"/>
      <c r="H11" s="83"/>
      <c r="I11" s="83"/>
      <c r="J11" s="85"/>
    </row>
    <row r="12" spans="2:78" s="18" customFormat="1" ht="12.75" customHeight="1" x14ac:dyDescent="0.2">
      <c r="B12" s="77" t="s">
        <v>45</v>
      </c>
      <c r="C12" s="101">
        <v>2021</v>
      </c>
      <c r="D12" s="88"/>
      <c r="E12" s="88"/>
      <c r="F12" s="81"/>
      <c r="G12" s="82" t="s">
        <v>46</v>
      </c>
      <c r="H12" s="93"/>
      <c r="I12" s="84"/>
      <c r="J12" s="85"/>
    </row>
    <row r="13" spans="2:78" s="18" customFormat="1" ht="3" customHeight="1" thickBot="1" x14ac:dyDescent="0.25">
      <c r="B13" s="12"/>
      <c r="C13" s="13"/>
      <c r="D13" s="14"/>
      <c r="E13" s="14"/>
      <c r="F13" s="15"/>
      <c r="G13" s="15"/>
      <c r="H13" s="15"/>
      <c r="I13" s="15"/>
      <c r="J13" s="16"/>
    </row>
    <row r="14" spans="2:78" s="18" customFormat="1" ht="12.75" customHeight="1" x14ac:dyDescent="0.2">
      <c r="B14" s="17"/>
      <c r="C14" s="17"/>
      <c r="D14" s="17"/>
      <c r="E14" s="17"/>
      <c r="F14" s="17"/>
      <c r="G14" s="17"/>
      <c r="H14" s="17"/>
    </row>
    <row r="15" spans="2:78" s="18" customFormat="1" ht="12.75" customHeight="1" x14ac:dyDescent="0.2">
      <c r="B15" s="5" t="s">
        <v>37</v>
      </c>
      <c r="C15" s="5" t="s">
        <v>6</v>
      </c>
      <c r="D15" s="5" t="s">
        <v>0</v>
      </c>
      <c r="E15" s="5" t="s">
        <v>33</v>
      </c>
      <c r="F15" s="5" t="s">
        <v>47</v>
      </c>
      <c r="G15" s="5" t="s">
        <v>48</v>
      </c>
      <c r="H15" s="5" t="s">
        <v>49</v>
      </c>
      <c r="I15" s="6" t="s">
        <v>50</v>
      </c>
      <c r="J15" s="7" t="s">
        <v>2</v>
      </c>
    </row>
    <row r="16" spans="2:78" s="18" customFormat="1" ht="12.75" customHeight="1" x14ac:dyDescent="0.2">
      <c r="B16" s="19" t="s">
        <v>17</v>
      </c>
      <c r="C16" s="20" t="s">
        <v>7</v>
      </c>
      <c r="D16" s="21">
        <f t="shared" ref="D16:D24" si="0">SUM(E16:I16)</f>
        <v>0</v>
      </c>
      <c r="E16" s="21">
        <f t="shared" ref="E16:J19" si="1">SUM(E17:E18)</f>
        <v>0</v>
      </c>
      <c r="F16" s="21">
        <f t="shared" si="1"/>
        <v>0</v>
      </c>
      <c r="G16" s="21">
        <f t="shared" si="1"/>
        <v>0</v>
      </c>
      <c r="H16" s="21">
        <f t="shared" si="1"/>
        <v>0</v>
      </c>
      <c r="I16" s="21">
        <f t="shared" si="1"/>
        <v>0</v>
      </c>
      <c r="J16" s="21">
        <f t="shared" si="1"/>
        <v>0</v>
      </c>
    </row>
    <row r="17" spans="2:10" s="18" customFormat="1" ht="12.75" customHeight="1" x14ac:dyDescent="0.2">
      <c r="B17" s="19"/>
      <c r="C17" s="20" t="s">
        <v>8</v>
      </c>
      <c r="D17" s="21">
        <f t="shared" si="0"/>
        <v>0</v>
      </c>
      <c r="E17" s="21">
        <f>E20+E23</f>
        <v>0</v>
      </c>
      <c r="F17" s="21">
        <f t="shared" ref="F17:J18" si="2">F20+F23</f>
        <v>0</v>
      </c>
      <c r="G17" s="21">
        <f t="shared" si="2"/>
        <v>0</v>
      </c>
      <c r="H17" s="21">
        <f t="shared" si="2"/>
        <v>0</v>
      </c>
      <c r="I17" s="21">
        <f t="shared" si="2"/>
        <v>0</v>
      </c>
      <c r="J17" s="22">
        <v>0</v>
      </c>
    </row>
    <row r="18" spans="2:10" s="11" customFormat="1" ht="12.75" customHeight="1" thickBot="1" x14ac:dyDescent="0.25">
      <c r="B18" s="19"/>
      <c r="C18" s="20" t="s">
        <v>9</v>
      </c>
      <c r="D18" s="21">
        <f t="shared" si="0"/>
        <v>0</v>
      </c>
      <c r="E18" s="21">
        <f>E21+E24</f>
        <v>0</v>
      </c>
      <c r="F18" s="21">
        <f t="shared" si="2"/>
        <v>0</v>
      </c>
      <c r="G18" s="21">
        <f t="shared" si="2"/>
        <v>0</v>
      </c>
      <c r="H18" s="21">
        <f t="shared" si="2"/>
        <v>0</v>
      </c>
      <c r="I18" s="21">
        <f t="shared" si="2"/>
        <v>0</v>
      </c>
      <c r="J18" s="21">
        <f t="shared" si="2"/>
        <v>0</v>
      </c>
    </row>
    <row r="19" spans="2:10" s="11" customFormat="1" ht="12.75" customHeight="1" x14ac:dyDescent="0.2">
      <c r="B19" s="23" t="s">
        <v>27</v>
      </c>
      <c r="C19" s="20" t="s">
        <v>7</v>
      </c>
      <c r="D19" s="21">
        <f t="shared" si="0"/>
        <v>0</v>
      </c>
      <c r="E19" s="21">
        <f t="shared" si="1"/>
        <v>0</v>
      </c>
      <c r="F19" s="21">
        <f t="shared" si="1"/>
        <v>0</v>
      </c>
      <c r="G19" s="21">
        <f t="shared" si="1"/>
        <v>0</v>
      </c>
      <c r="H19" s="21">
        <f t="shared" si="1"/>
        <v>0</v>
      </c>
      <c r="I19" s="21">
        <f t="shared" si="1"/>
        <v>0</v>
      </c>
      <c r="J19" s="21">
        <f t="shared" si="1"/>
        <v>0</v>
      </c>
    </row>
    <row r="20" spans="2:10" s="11" customFormat="1" ht="12.75" customHeight="1" x14ac:dyDescent="0.2">
      <c r="B20" s="8"/>
      <c r="C20" s="20" t="s">
        <v>8</v>
      </c>
      <c r="D20" s="21">
        <f t="shared" si="0"/>
        <v>0</v>
      </c>
      <c r="E20" s="24">
        <f>VLOOKUP($F$8,$A$70:$CT$109,5)</f>
        <v>0</v>
      </c>
      <c r="F20" s="24">
        <f>VLOOKUP($F$8,$A$70:$CT$109,7)</f>
        <v>0</v>
      </c>
      <c r="G20" s="24">
        <f>VLOOKUP($F$8,$A$70:$CT$109,9)</f>
        <v>0</v>
      </c>
      <c r="H20" s="24">
        <f>VLOOKUP($F$8,$A$70:$CT$109,11)</f>
        <v>0</v>
      </c>
      <c r="I20" s="24">
        <f>VLOOKUP($F$8,$A$70:$CT$109,13)</f>
        <v>0</v>
      </c>
      <c r="J20" s="22">
        <v>0</v>
      </c>
    </row>
    <row r="21" spans="2:10" s="11" customFormat="1" ht="12.75" customHeight="1" thickBot="1" x14ac:dyDescent="0.25">
      <c r="B21" s="27"/>
      <c r="C21" s="20" t="s">
        <v>9</v>
      </c>
      <c r="D21" s="21">
        <f t="shared" si="0"/>
        <v>0</v>
      </c>
      <c r="E21" s="24">
        <f>VLOOKUP($F$8,$A$70:$CT$109,6)</f>
        <v>0</v>
      </c>
      <c r="F21" s="24">
        <f>VLOOKUP($F$8,$A$70:$CT$109,8)</f>
        <v>0</v>
      </c>
      <c r="G21" s="24">
        <f>VLOOKUP($F$8,$A$70:$CT$109,10)</f>
        <v>0</v>
      </c>
      <c r="H21" s="24">
        <f>VLOOKUP($F$8,$A$70:$CT$109,12)</f>
        <v>0</v>
      </c>
      <c r="I21" s="24">
        <f>VLOOKUP($F$8,$A$70:$CT$109,14)</f>
        <v>0</v>
      </c>
      <c r="J21" s="28">
        <f>VLOOKUP($F$8,$A$70:$CT$109,15)</f>
        <v>0</v>
      </c>
    </row>
    <row r="22" spans="2:10" s="11" customFormat="1" ht="12.75" customHeight="1" x14ac:dyDescent="0.2">
      <c r="B22" s="23" t="s">
        <v>32</v>
      </c>
      <c r="C22" s="20" t="s">
        <v>7</v>
      </c>
      <c r="D22" s="21">
        <f t="shared" si="0"/>
        <v>0</v>
      </c>
      <c r="E22" s="21">
        <f t="shared" ref="E22:J22" si="3">SUM(E23:E24)</f>
        <v>0</v>
      </c>
      <c r="F22" s="21">
        <f t="shared" si="3"/>
        <v>0</v>
      </c>
      <c r="G22" s="21">
        <f t="shared" si="3"/>
        <v>0</v>
      </c>
      <c r="H22" s="21">
        <f t="shared" si="3"/>
        <v>0</v>
      </c>
      <c r="I22" s="21">
        <f t="shared" si="3"/>
        <v>0</v>
      </c>
      <c r="J22" s="21">
        <f t="shared" si="3"/>
        <v>0</v>
      </c>
    </row>
    <row r="23" spans="2:10" s="18" customFormat="1" ht="12.75" customHeight="1" x14ac:dyDescent="0.2">
      <c r="B23" s="29"/>
      <c r="C23" s="20" t="s">
        <v>8</v>
      </c>
      <c r="D23" s="21">
        <f t="shared" si="0"/>
        <v>0</v>
      </c>
      <c r="E23" s="25">
        <f>VLOOKUP($F$8,$A$70:$CT$109,16)</f>
        <v>0</v>
      </c>
      <c r="F23" s="25">
        <f>VLOOKUP($F$8,$A$70:$CT$109,18)</f>
        <v>0</v>
      </c>
      <c r="G23" s="25">
        <f>VLOOKUP($F$8,$A$70:$CT$109,20)</f>
        <v>0</v>
      </c>
      <c r="H23" s="25">
        <f>VLOOKUP($F$8,$A$70:$CT$109,22)</f>
        <v>0</v>
      </c>
      <c r="I23" s="25">
        <f>VLOOKUP($F$8,$A$70:$CT$109,24)</f>
        <v>0</v>
      </c>
      <c r="J23" s="22">
        <v>0</v>
      </c>
    </row>
    <row r="24" spans="2:10" s="41" customFormat="1" ht="12.75" customHeight="1" thickBot="1" x14ac:dyDescent="0.25">
      <c r="B24" s="30"/>
      <c r="C24" s="20" t="s">
        <v>9</v>
      </c>
      <c r="D24" s="21">
        <f t="shared" si="0"/>
        <v>0</v>
      </c>
      <c r="E24" s="25">
        <f>VLOOKUP($F$8,$A$70:$CT$109,17)</f>
        <v>0</v>
      </c>
      <c r="F24" s="25">
        <f>VLOOKUP($F$8,$A$70:$CT$109,19)</f>
        <v>0</v>
      </c>
      <c r="G24" s="25">
        <f>VLOOKUP($F$8,$A$70:$CT$109,21)</f>
        <v>0</v>
      </c>
      <c r="H24" s="25">
        <f>VLOOKUP($F$8,$A$70:$CT$109,23)</f>
        <v>0</v>
      </c>
      <c r="I24" s="25">
        <f>VLOOKUP($F$8,$A$70:$CT$109,25)</f>
        <v>0</v>
      </c>
      <c r="J24" s="28">
        <f>VLOOKUP($F$8,$A$70:$CT$109,26)</f>
        <v>0</v>
      </c>
    </row>
    <row r="25" spans="2:10" s="41" customFormat="1" ht="12.75" customHeight="1" x14ac:dyDescent="0.2">
      <c r="B25" s="17"/>
      <c r="C25" s="17"/>
      <c r="D25" s="17"/>
      <c r="E25" s="17"/>
      <c r="F25" s="17"/>
      <c r="G25" s="17"/>
      <c r="H25" s="17"/>
      <c r="I25" s="18"/>
      <c r="J25" s="18"/>
    </row>
    <row r="26" spans="2:10" s="41" customFormat="1" ht="12.75" customHeight="1" x14ac:dyDescent="0.2">
      <c r="B26" s="31" t="s">
        <v>16</v>
      </c>
      <c r="C26" s="32"/>
      <c r="D26" s="33"/>
      <c r="E26" s="33"/>
      <c r="F26" s="33"/>
      <c r="G26" s="33"/>
      <c r="H26" s="33"/>
      <c r="I26" s="33"/>
      <c r="J26" s="33"/>
    </row>
    <row r="27" spans="2:10" s="41" customFormat="1" ht="12.75" customHeight="1" x14ac:dyDescent="0.2">
      <c r="B27" s="4" t="s">
        <v>38</v>
      </c>
      <c r="C27" s="5" t="s">
        <v>6</v>
      </c>
      <c r="D27" s="5" t="s">
        <v>0</v>
      </c>
      <c r="E27" s="5" t="s">
        <v>33</v>
      </c>
      <c r="F27" s="5" t="s">
        <v>47</v>
      </c>
      <c r="G27" s="5" t="s">
        <v>48</v>
      </c>
      <c r="H27" s="5" t="s">
        <v>49</v>
      </c>
      <c r="I27" s="6" t="s">
        <v>50</v>
      </c>
      <c r="J27" s="7" t="s">
        <v>2</v>
      </c>
    </row>
    <row r="28" spans="2:10" s="41" customFormat="1" ht="12.75" customHeight="1" x14ac:dyDescent="0.2">
      <c r="B28" s="34" t="s">
        <v>3</v>
      </c>
      <c r="C28" s="10" t="s">
        <v>7</v>
      </c>
      <c r="D28" s="21">
        <f t="shared" ref="D28:D42" si="4">SUM(E28:I28)</f>
        <v>0</v>
      </c>
      <c r="E28" s="21">
        <f t="shared" ref="E28:J28" si="5">SUM(E29:E30)</f>
        <v>0</v>
      </c>
      <c r="F28" s="21">
        <f t="shared" si="5"/>
        <v>0</v>
      </c>
      <c r="G28" s="21">
        <f t="shared" si="5"/>
        <v>0</v>
      </c>
      <c r="H28" s="21">
        <f t="shared" si="5"/>
        <v>0</v>
      </c>
      <c r="I28" s="21">
        <f t="shared" si="5"/>
        <v>0</v>
      </c>
      <c r="J28" s="21">
        <f t="shared" si="5"/>
        <v>0</v>
      </c>
    </row>
    <row r="29" spans="2:10" s="18" customFormat="1" ht="12.75" customHeight="1" x14ac:dyDescent="0.2">
      <c r="B29" s="29"/>
      <c r="C29" s="10" t="s">
        <v>8</v>
      </c>
      <c r="D29" s="21">
        <f t="shared" si="4"/>
        <v>0</v>
      </c>
      <c r="E29" s="21">
        <f t="shared" ref="E29:I30" si="6">E32+E35+E38+E41</f>
        <v>0</v>
      </c>
      <c r="F29" s="21">
        <f t="shared" si="6"/>
        <v>0</v>
      </c>
      <c r="G29" s="21">
        <f t="shared" si="6"/>
        <v>0</v>
      </c>
      <c r="H29" s="21">
        <f t="shared" si="6"/>
        <v>0</v>
      </c>
      <c r="I29" s="21">
        <f t="shared" si="6"/>
        <v>0</v>
      </c>
      <c r="J29" s="22">
        <v>0</v>
      </c>
    </row>
    <row r="30" spans="2:10" s="18" customFormat="1" ht="12.75" customHeight="1" x14ac:dyDescent="0.2">
      <c r="B30" s="35"/>
      <c r="C30" s="10" t="s">
        <v>9</v>
      </c>
      <c r="D30" s="21">
        <f t="shared" si="4"/>
        <v>0</v>
      </c>
      <c r="E30" s="21">
        <f t="shared" si="6"/>
        <v>0</v>
      </c>
      <c r="F30" s="21">
        <f t="shared" si="6"/>
        <v>0</v>
      </c>
      <c r="G30" s="21">
        <f t="shared" si="6"/>
        <v>0</v>
      </c>
      <c r="H30" s="21">
        <f t="shared" si="6"/>
        <v>0</v>
      </c>
      <c r="I30" s="21">
        <f t="shared" si="6"/>
        <v>0</v>
      </c>
      <c r="J30" s="21">
        <f>J33+J36+J39+J42</f>
        <v>0</v>
      </c>
    </row>
    <row r="31" spans="2:10" s="18" customFormat="1" ht="12.75" customHeight="1" x14ac:dyDescent="0.2">
      <c r="B31" s="36" t="s">
        <v>28</v>
      </c>
      <c r="C31" s="10" t="s">
        <v>7</v>
      </c>
      <c r="D31" s="21">
        <f t="shared" si="4"/>
        <v>0</v>
      </c>
      <c r="E31" s="21">
        <f t="shared" ref="E31:J31" si="7">SUM(E32:E33)</f>
        <v>0</v>
      </c>
      <c r="F31" s="21">
        <f t="shared" si="7"/>
        <v>0</v>
      </c>
      <c r="G31" s="21">
        <f t="shared" si="7"/>
        <v>0</v>
      </c>
      <c r="H31" s="21">
        <f t="shared" si="7"/>
        <v>0</v>
      </c>
      <c r="I31" s="21">
        <f t="shared" si="7"/>
        <v>0</v>
      </c>
      <c r="J31" s="21">
        <f t="shared" si="7"/>
        <v>0</v>
      </c>
    </row>
    <row r="32" spans="2:10" s="18" customFormat="1" ht="12.75" customHeight="1" x14ac:dyDescent="0.2">
      <c r="B32" s="29"/>
      <c r="C32" s="10" t="s">
        <v>8</v>
      </c>
      <c r="D32" s="21">
        <f t="shared" si="4"/>
        <v>0</v>
      </c>
      <c r="E32" s="25">
        <f>VLOOKUP($F$8,$A$70:$CT$109,27)</f>
        <v>0</v>
      </c>
      <c r="F32" s="25">
        <f>VLOOKUP($F$8,$A$70:$CT$109,29)</f>
        <v>0</v>
      </c>
      <c r="G32" s="25">
        <f>VLOOKUP($F$8,$A$70:$CT$109,31)</f>
        <v>0</v>
      </c>
      <c r="H32" s="25">
        <f>VLOOKUP($F$8,$A$70:$CT$109,33)</f>
        <v>0</v>
      </c>
      <c r="I32" s="26">
        <f>VLOOKUP($F$8,$A$70:$CT$109,35)</f>
        <v>0</v>
      </c>
      <c r="J32" s="22">
        <v>0</v>
      </c>
    </row>
    <row r="33" spans="2:10" s="18" customFormat="1" ht="12.75" customHeight="1" x14ac:dyDescent="0.2">
      <c r="B33" s="35"/>
      <c r="C33" s="10" t="s">
        <v>9</v>
      </c>
      <c r="D33" s="21">
        <f t="shared" si="4"/>
        <v>0</v>
      </c>
      <c r="E33" s="25">
        <f>VLOOKUP($F$8,$A$70:$CT$109,28)</f>
        <v>0</v>
      </c>
      <c r="F33" s="25">
        <f>VLOOKUP($F$8,$A$70:$CT$109,30)</f>
        <v>0</v>
      </c>
      <c r="G33" s="25">
        <f>VLOOKUP($F$8,$A$70:$CT$109,32)</f>
        <v>0</v>
      </c>
      <c r="H33" s="25">
        <f>VLOOKUP($F$8,$A$70:$CT$109,34)</f>
        <v>0</v>
      </c>
      <c r="I33" s="26">
        <f>VLOOKUP($F$8,$A$70:$CT$109,36)</f>
        <v>0</v>
      </c>
      <c r="J33" s="28">
        <f>VLOOKUP($F$8,$A$70:$CT$109,37)</f>
        <v>0</v>
      </c>
    </row>
    <row r="34" spans="2:10" s="18" customFormat="1" ht="12.75" customHeight="1" x14ac:dyDescent="0.2">
      <c r="B34" s="36" t="s">
        <v>29</v>
      </c>
      <c r="C34" s="10" t="s">
        <v>7</v>
      </c>
      <c r="D34" s="21">
        <f t="shared" si="4"/>
        <v>0</v>
      </c>
      <c r="E34" s="21">
        <f t="shared" ref="E34:J34" si="8">SUM(E35:E36)</f>
        <v>0</v>
      </c>
      <c r="F34" s="21">
        <f t="shared" si="8"/>
        <v>0</v>
      </c>
      <c r="G34" s="21">
        <f t="shared" si="8"/>
        <v>0</v>
      </c>
      <c r="H34" s="21">
        <f t="shared" si="8"/>
        <v>0</v>
      </c>
      <c r="I34" s="21">
        <f t="shared" si="8"/>
        <v>0</v>
      </c>
      <c r="J34" s="21">
        <f t="shared" si="8"/>
        <v>0</v>
      </c>
    </row>
    <row r="35" spans="2:10" s="41" customFormat="1" ht="12.75" customHeight="1" x14ac:dyDescent="0.2">
      <c r="B35" s="29"/>
      <c r="C35" s="10" t="s">
        <v>8</v>
      </c>
      <c r="D35" s="21">
        <f t="shared" si="4"/>
        <v>0</v>
      </c>
      <c r="E35" s="25">
        <f>VLOOKUP($F$8,$A$70:$CT$109,38)</f>
        <v>0</v>
      </c>
      <c r="F35" s="25">
        <f>VLOOKUP($F$8,$A$70:$CT$109,40)</f>
        <v>0</v>
      </c>
      <c r="G35" s="25">
        <f>VLOOKUP($F$8,$A$70:$CT$109,42)</f>
        <v>0</v>
      </c>
      <c r="H35" s="25">
        <f>VLOOKUP($F$8,$A$70:$CT$109,44)</f>
        <v>0</v>
      </c>
      <c r="I35" s="26">
        <f>VLOOKUP($F$8,$A$70:$CT$109,46)</f>
        <v>0</v>
      </c>
      <c r="J35" s="22">
        <v>0</v>
      </c>
    </row>
    <row r="36" spans="2:10" s="41" customFormat="1" ht="12.75" customHeight="1" x14ac:dyDescent="0.2">
      <c r="B36" s="35"/>
      <c r="C36" s="10" t="s">
        <v>9</v>
      </c>
      <c r="D36" s="21">
        <f t="shared" si="4"/>
        <v>0</v>
      </c>
      <c r="E36" s="25">
        <f>VLOOKUP($F$8,$A$70:$CT$109,39)</f>
        <v>0</v>
      </c>
      <c r="F36" s="25">
        <f>VLOOKUP($F$8,$A$70:$CT$109,41)</f>
        <v>0</v>
      </c>
      <c r="G36" s="25">
        <f>VLOOKUP($F$8,$A$70:$CT$109,43)</f>
        <v>0</v>
      </c>
      <c r="H36" s="25">
        <f>VLOOKUP($F$8,$A$70:$CT$109,45)</f>
        <v>0</v>
      </c>
      <c r="I36" s="26">
        <f>VLOOKUP($F$8,$A$70:$CT$109,47)</f>
        <v>0</v>
      </c>
      <c r="J36" s="28">
        <f>VLOOKUP($F$8,$A$70:$CT$109,48)</f>
        <v>0</v>
      </c>
    </row>
    <row r="37" spans="2:10" s="41" customFormat="1" ht="12.75" customHeight="1" x14ac:dyDescent="0.2">
      <c r="B37" s="36" t="s">
        <v>30</v>
      </c>
      <c r="C37" s="10" t="s">
        <v>7</v>
      </c>
      <c r="D37" s="21">
        <f t="shared" si="4"/>
        <v>0</v>
      </c>
      <c r="E37" s="21">
        <f t="shared" ref="E37:J37" si="9">SUM(E38:E39)</f>
        <v>0</v>
      </c>
      <c r="F37" s="21">
        <f t="shared" si="9"/>
        <v>0</v>
      </c>
      <c r="G37" s="21">
        <f t="shared" si="9"/>
        <v>0</v>
      </c>
      <c r="H37" s="21">
        <f t="shared" si="9"/>
        <v>0</v>
      </c>
      <c r="I37" s="21">
        <f t="shared" si="9"/>
        <v>0</v>
      </c>
      <c r="J37" s="21">
        <f t="shared" si="9"/>
        <v>0</v>
      </c>
    </row>
    <row r="38" spans="2:10" s="41" customFormat="1" ht="12.75" customHeight="1" x14ac:dyDescent="0.2">
      <c r="B38" s="29"/>
      <c r="C38" s="10" t="s">
        <v>8</v>
      </c>
      <c r="D38" s="21">
        <f t="shared" si="4"/>
        <v>0</v>
      </c>
      <c r="E38" s="25">
        <f>VLOOKUP($F$8,$A$70:$CT$109,49)</f>
        <v>0</v>
      </c>
      <c r="F38" s="25">
        <f>VLOOKUP($F$8,$A$70:$CT$109,51)</f>
        <v>0</v>
      </c>
      <c r="G38" s="25">
        <f>VLOOKUP($F$8,$A$70:$CT$109,53)</f>
        <v>0</v>
      </c>
      <c r="H38" s="25">
        <f>VLOOKUP($F$8,$A$70:$CT$109,55)</f>
        <v>0</v>
      </c>
      <c r="I38" s="26">
        <f>VLOOKUP($F$8,$A$70:$CT$109,57)</f>
        <v>0</v>
      </c>
      <c r="J38" s="22">
        <v>0</v>
      </c>
    </row>
    <row r="39" spans="2:10" s="41" customFormat="1" ht="12.75" customHeight="1" x14ac:dyDescent="0.2">
      <c r="B39" s="35"/>
      <c r="C39" s="10" t="s">
        <v>9</v>
      </c>
      <c r="D39" s="21">
        <f t="shared" si="4"/>
        <v>0</v>
      </c>
      <c r="E39" s="25">
        <f>VLOOKUP($F$8,$A$70:$CT$109,50)</f>
        <v>0</v>
      </c>
      <c r="F39" s="25">
        <f>VLOOKUP($F$8,$A$70:$CT$109,52)</f>
        <v>0</v>
      </c>
      <c r="G39" s="25">
        <f>VLOOKUP($F$8,$A$70:$CT$109,54)</f>
        <v>0</v>
      </c>
      <c r="H39" s="25">
        <f>VLOOKUP($F$8,$A$70:$CT$109,56)</f>
        <v>0</v>
      </c>
      <c r="I39" s="26">
        <f>VLOOKUP($F$8,$A$70:$CT$109,58)</f>
        <v>0</v>
      </c>
      <c r="J39" s="28">
        <f>VLOOKUP($F$8,$A$70:$CT$109,59)</f>
        <v>0</v>
      </c>
    </row>
    <row r="40" spans="2:10" s="41" customFormat="1" ht="12.75" customHeight="1" x14ac:dyDescent="0.2">
      <c r="B40" s="36" t="s">
        <v>31</v>
      </c>
      <c r="C40" s="10" t="s">
        <v>7</v>
      </c>
      <c r="D40" s="21">
        <f t="shared" si="4"/>
        <v>0</v>
      </c>
      <c r="E40" s="21">
        <f t="shared" ref="E40:J40" si="10">SUM(E41:E42)</f>
        <v>0</v>
      </c>
      <c r="F40" s="21">
        <f t="shared" si="10"/>
        <v>0</v>
      </c>
      <c r="G40" s="21">
        <f t="shared" si="10"/>
        <v>0</v>
      </c>
      <c r="H40" s="21">
        <f t="shared" si="10"/>
        <v>0</v>
      </c>
      <c r="I40" s="21">
        <f t="shared" si="10"/>
        <v>0</v>
      </c>
      <c r="J40" s="21">
        <f t="shared" si="10"/>
        <v>0</v>
      </c>
    </row>
    <row r="41" spans="2:10" s="41" customFormat="1" ht="12.75" customHeight="1" x14ac:dyDescent="0.2">
      <c r="B41" s="29"/>
      <c r="C41" s="10" t="s">
        <v>8</v>
      </c>
      <c r="D41" s="21">
        <f t="shared" si="4"/>
        <v>0</v>
      </c>
      <c r="E41" s="25">
        <f>VLOOKUP($F$8,$A$70:$CT$109,60)</f>
        <v>0</v>
      </c>
      <c r="F41" s="25">
        <f>VLOOKUP($F$8,$A$70:$CT$109,62)</f>
        <v>0</v>
      </c>
      <c r="G41" s="25">
        <f>VLOOKUP($F$8,$A$70:$CT$109,64)</f>
        <v>0</v>
      </c>
      <c r="H41" s="25">
        <f>VLOOKUP($F$8,$A$70:$CT$109,66)</f>
        <v>0</v>
      </c>
      <c r="I41" s="26">
        <f>VLOOKUP($F$8,$A$70:$CT$109,68)</f>
        <v>0</v>
      </c>
      <c r="J41" s="22">
        <v>0</v>
      </c>
    </row>
    <row r="42" spans="2:10" s="41" customFormat="1" ht="12.75" customHeight="1" x14ac:dyDescent="0.2">
      <c r="B42" s="35"/>
      <c r="C42" s="10" t="s">
        <v>9</v>
      </c>
      <c r="D42" s="21">
        <f t="shared" si="4"/>
        <v>0</v>
      </c>
      <c r="E42" s="25">
        <f>VLOOKUP($F$8,$A$70:$CT$109,61)</f>
        <v>0</v>
      </c>
      <c r="F42" s="25">
        <f>VLOOKUP($F$8,$A$70:$CT$109,63)</f>
        <v>0</v>
      </c>
      <c r="G42" s="25">
        <f>VLOOKUP($F$8,$A$70:$CT$109,65)</f>
        <v>0</v>
      </c>
      <c r="H42" s="25">
        <f>VLOOKUP($F$8,$A$70:$CT$109,67)</f>
        <v>0</v>
      </c>
      <c r="I42" s="26">
        <f>VLOOKUP($F$8,$A$70:$CT$109,69)</f>
        <v>0</v>
      </c>
      <c r="J42" s="28">
        <f>VLOOKUP($F$8,$A$70:$CT$109,70)</f>
        <v>0</v>
      </c>
    </row>
    <row r="43" spans="2:10" s="41" customFormat="1" ht="12.75" customHeight="1" x14ac:dyDescent="0.2">
      <c r="B43"/>
      <c r="C43"/>
      <c r="D43" s="3"/>
      <c r="E43"/>
      <c r="F43"/>
      <c r="G43"/>
      <c r="H43"/>
      <c r="I43"/>
      <c r="J43"/>
    </row>
    <row r="44" spans="2:10" s="41" customFormat="1" ht="12.75" customHeight="1" x14ac:dyDescent="0.2">
      <c r="B44" s="31" t="s">
        <v>23</v>
      </c>
      <c r="C44"/>
      <c r="D44" s="18"/>
    </row>
    <row r="45" spans="2:10" s="41" customFormat="1" ht="12.75" customHeight="1" x14ac:dyDescent="0.2">
      <c r="B45" s="169" t="s">
        <v>10</v>
      </c>
      <c r="C45" s="170"/>
      <c r="D45" s="5" t="s">
        <v>0</v>
      </c>
      <c r="E45" s="5" t="s">
        <v>51</v>
      </c>
      <c r="F45" s="5" t="s">
        <v>52</v>
      </c>
      <c r="G45" s="5" t="s">
        <v>48</v>
      </c>
      <c r="H45" s="5" t="s">
        <v>49</v>
      </c>
      <c r="I45" s="5" t="s">
        <v>50</v>
      </c>
      <c r="J45" s="5" t="s">
        <v>2</v>
      </c>
    </row>
    <row r="46" spans="2:10" s="41" customFormat="1" ht="12.75" customHeight="1" x14ac:dyDescent="0.2">
      <c r="B46" s="171" t="s">
        <v>11</v>
      </c>
      <c r="C46" s="172"/>
      <c r="D46" s="21">
        <f>SUM(E46:I46)</f>
        <v>0</v>
      </c>
      <c r="E46" s="25">
        <f>VLOOKUP($F$8,$A$70:$CT$109,71)</f>
        <v>0</v>
      </c>
      <c r="F46" s="25">
        <f>VLOOKUP($F$8,$A$70:$CT$109,72)</f>
        <v>0</v>
      </c>
      <c r="G46" s="25">
        <f>VLOOKUP($F$8,$A$70:$CT$109,73)</f>
        <v>0</v>
      </c>
      <c r="H46" s="25">
        <f>VLOOKUP($F$8,$A$70:$CT$109,74)</f>
        <v>0</v>
      </c>
      <c r="I46" s="26">
        <f>VLOOKUP($F$8,$A$70:$CT$109,75)</f>
        <v>0</v>
      </c>
      <c r="J46" s="26">
        <f>VLOOKUP($F$8,$A$70:$CT$109,76)</f>
        <v>0</v>
      </c>
    </row>
    <row r="47" spans="2:10" s="41" customFormat="1" ht="12.75" customHeight="1" x14ac:dyDescent="0.2">
      <c r="B47" s="171" t="s">
        <v>12</v>
      </c>
      <c r="C47" s="172"/>
      <c r="D47" s="21">
        <f>SUM(E47:I47)</f>
        <v>0</v>
      </c>
      <c r="E47" s="25">
        <f>VLOOKUP($F$8,$A$70:$CT$109,77)</f>
        <v>0</v>
      </c>
      <c r="F47" s="25">
        <f>VLOOKUP($F$8,$A$70:$CT$109,78)</f>
        <v>0</v>
      </c>
      <c r="G47" s="25">
        <f>VLOOKUP($F$8,$A$70:$CT$109,79)</f>
        <v>0</v>
      </c>
      <c r="H47" s="25">
        <f>VLOOKUP($F$8,$A$70:$CT$109,80)</f>
        <v>0</v>
      </c>
      <c r="I47" s="26">
        <f>VLOOKUP($F$8,$A$70:$CT$109,81)</f>
        <v>0</v>
      </c>
      <c r="J47" s="26">
        <f>VLOOKUP($F$8,$A$70:$CT$109,82)</f>
        <v>0</v>
      </c>
    </row>
    <row r="48" spans="2:10" s="41" customFormat="1" ht="12.75" customHeight="1" x14ac:dyDescent="0.2">
      <c r="B48"/>
      <c r="C48"/>
      <c r="D48"/>
      <c r="E48" s="45"/>
    </row>
    <row r="49" spans="2:98" s="41" customFormat="1" ht="12.75" customHeight="1" x14ac:dyDescent="0.2">
      <c r="B49" t="s">
        <v>21</v>
      </c>
      <c r="C49" s="7" t="s">
        <v>6</v>
      </c>
      <c r="D49" s="5" t="s">
        <v>0</v>
      </c>
      <c r="E49" s="5" t="s">
        <v>33</v>
      </c>
      <c r="F49" s="5" t="s">
        <v>47</v>
      </c>
      <c r="G49" s="5" t="s">
        <v>48</v>
      </c>
      <c r="H49" s="5" t="s">
        <v>49</v>
      </c>
      <c r="I49" s="6" t="s">
        <v>50</v>
      </c>
      <c r="J49" s="7" t="s">
        <v>2</v>
      </c>
    </row>
    <row r="50" spans="2:98" s="41" customFormat="1" ht="12.75" customHeight="1" x14ac:dyDescent="0.2">
      <c r="B50" t="s">
        <v>22</v>
      </c>
      <c r="C50" t="s">
        <v>7</v>
      </c>
      <c r="D50" s="21">
        <f>SUM(E50:I50)</f>
        <v>0</v>
      </c>
      <c r="E50" s="21">
        <f t="shared" ref="E50:J50" si="11">SUM(E51:E52)</f>
        <v>0</v>
      </c>
      <c r="F50" s="21">
        <f t="shared" si="11"/>
        <v>0</v>
      </c>
      <c r="G50" s="21">
        <f t="shared" si="11"/>
        <v>0</v>
      </c>
      <c r="H50" s="21">
        <f t="shared" si="11"/>
        <v>0</v>
      </c>
      <c r="I50" s="21">
        <f t="shared" si="11"/>
        <v>0</v>
      </c>
      <c r="J50" s="21">
        <f t="shared" si="11"/>
        <v>0</v>
      </c>
    </row>
    <row r="51" spans="2:98" s="41" customFormat="1" ht="12.75" customHeight="1" x14ac:dyDescent="0.2">
      <c r="B51"/>
      <c r="C51" t="s">
        <v>8</v>
      </c>
      <c r="D51" s="21">
        <f>SUM(E51:I51)</f>
        <v>0</v>
      </c>
      <c r="E51" s="25">
        <f>VLOOKUP($F$8,$A$70:$CT$109,83)</f>
        <v>0</v>
      </c>
      <c r="F51" s="25">
        <f>VLOOKUP($F$8,$A$70:$CT$109,85)</f>
        <v>0</v>
      </c>
      <c r="G51" s="25">
        <f>VLOOKUP($F$8,$A$70:$CT$109,87)</f>
        <v>0</v>
      </c>
      <c r="H51" s="25">
        <f>VLOOKUP($F$8,$A$70:$CT$109,89)</f>
        <v>0</v>
      </c>
      <c r="I51" s="26">
        <f>VLOOKUP($F$8,$A$70:$CT$109,91)</f>
        <v>0</v>
      </c>
      <c r="J51" s="22">
        <v>0</v>
      </c>
    </row>
    <row r="52" spans="2:98" s="41" customFormat="1" ht="12.75" customHeight="1" x14ac:dyDescent="0.2">
      <c r="B52"/>
      <c r="C52" t="s">
        <v>9</v>
      </c>
      <c r="D52" s="21">
        <f>SUM(E52:I52)</f>
        <v>0</v>
      </c>
      <c r="E52" s="25">
        <f>VLOOKUP($F$8,$A$70:$CT$109,84)</f>
        <v>0</v>
      </c>
      <c r="F52" s="25">
        <f>VLOOKUP($F$8,$A$70:$CT$109,86)</f>
        <v>0</v>
      </c>
      <c r="G52" s="25">
        <f>VLOOKUP($F$8,$A$70:$CT$109,88)</f>
        <v>0</v>
      </c>
      <c r="H52" s="25">
        <f>VLOOKUP($F$8,$A$70:$CT$109,90)</f>
        <v>0</v>
      </c>
      <c r="I52" s="26">
        <f>VLOOKUP($F$8,$A$70:$CT$109,92)</f>
        <v>0</v>
      </c>
      <c r="J52" s="28">
        <f>VLOOKUP($F$8,$A$70:$CT$109,93)</f>
        <v>0</v>
      </c>
    </row>
    <row r="53" spans="2:98" s="41" customFormat="1" ht="12.75" customHeight="1" x14ac:dyDescent="0.2">
      <c r="B53"/>
      <c r="C53"/>
      <c r="D53"/>
      <c r="E53"/>
      <c r="F53"/>
      <c r="G53"/>
      <c r="H53"/>
      <c r="I53"/>
      <c r="J53"/>
    </row>
    <row r="54" spans="2:98" s="41" customFormat="1" ht="12.75" customHeight="1" x14ac:dyDescent="0.2">
      <c r="B54" t="s">
        <v>24</v>
      </c>
      <c r="C54"/>
      <c r="D54" s="18"/>
      <c r="F54"/>
      <c r="G54"/>
      <c r="H54" s="18"/>
      <c r="I54" s="18"/>
      <c r="J54" s="18"/>
    </row>
    <row r="55" spans="2:98" s="41" customFormat="1" ht="12.75" customHeight="1" x14ac:dyDescent="0.2">
      <c r="B55" s="4" t="s">
        <v>5</v>
      </c>
      <c r="C55" s="5" t="s">
        <v>4</v>
      </c>
      <c r="D55" s="18"/>
      <c r="F55"/>
      <c r="G55"/>
      <c r="H55" s="18"/>
      <c r="I55" s="18"/>
      <c r="J55" s="18"/>
    </row>
    <row r="56" spans="2:98" s="41" customFormat="1" ht="12.75" customHeight="1" x14ac:dyDescent="0.2">
      <c r="B56" t="s">
        <v>13</v>
      </c>
      <c r="C56" s="25">
        <f>VLOOKUP($F$8,$A$70:$CT$109,94)</f>
        <v>0</v>
      </c>
      <c r="D56" s="18"/>
      <c r="F56"/>
      <c r="G56"/>
      <c r="H56" s="18"/>
      <c r="I56" s="18"/>
      <c r="J56" s="18"/>
    </row>
    <row r="57" spans="2:98" s="41" customFormat="1" ht="12.75" customHeight="1" x14ac:dyDescent="0.2">
      <c r="B57" t="s">
        <v>14</v>
      </c>
      <c r="C57" s="25">
        <f>VLOOKUP($F$8,$A$70:$CT$109,95)</f>
        <v>0</v>
      </c>
      <c r="D57" s="18"/>
      <c r="F57"/>
      <c r="G57"/>
      <c r="H57" s="18"/>
      <c r="I57" s="18"/>
      <c r="J57" s="18"/>
    </row>
    <row r="58" spans="2:98" s="41" customFormat="1" ht="12.75" customHeight="1" x14ac:dyDescent="0.2">
      <c r="B58" t="s">
        <v>18</v>
      </c>
      <c r="C58" s="25">
        <f>VLOOKUP($F$8,$A$70:$CT$109,96)</f>
        <v>0</v>
      </c>
      <c r="D58" s="18"/>
      <c r="F58"/>
      <c r="G58"/>
      <c r="H58" s="18"/>
      <c r="I58" s="18"/>
      <c r="J58" s="18"/>
    </row>
    <row r="59" spans="2:98" s="41" customFormat="1" ht="12.75" customHeight="1" x14ac:dyDescent="0.2">
      <c r="B59"/>
      <c r="C59"/>
      <c r="D59" s="18"/>
      <c r="F59"/>
      <c r="G59"/>
      <c r="H59" s="18"/>
      <c r="I59" s="18"/>
      <c r="J59" s="18"/>
    </row>
    <row r="60" spans="2:98" s="41" customFormat="1" ht="12.75" customHeight="1" x14ac:dyDescent="0.2">
      <c r="B60" s="4" t="s">
        <v>25</v>
      </c>
      <c r="C60" s="5" t="s">
        <v>19</v>
      </c>
    </row>
    <row r="61" spans="2:98" s="41" customFormat="1" ht="12.75" customHeight="1" x14ac:dyDescent="0.2">
      <c r="B61" t="s">
        <v>20</v>
      </c>
      <c r="C61" s="25">
        <f>VLOOKUP($F$8,$A$70:$CT$109,97)</f>
        <v>0</v>
      </c>
    </row>
    <row r="62" spans="2:98" s="41" customFormat="1" ht="12.75" customHeight="1" x14ac:dyDescent="0.2">
      <c r="B62" t="s">
        <v>15</v>
      </c>
      <c r="C62" s="25">
        <f>VLOOKUP($F$8,$A$70:$CT$109,98)</f>
        <v>0</v>
      </c>
    </row>
    <row r="64" spans="2:98" s="96" customFormat="1" ht="13.15" customHeight="1" x14ac:dyDescent="0.25">
      <c r="E64" s="97">
        <v>5</v>
      </c>
      <c r="F64" s="97">
        <v>6</v>
      </c>
      <c r="G64" s="97">
        <v>7</v>
      </c>
      <c r="H64" s="97">
        <v>8</v>
      </c>
      <c r="I64" s="97">
        <v>9</v>
      </c>
      <c r="J64" s="97">
        <v>10</v>
      </c>
      <c r="K64" s="97">
        <v>11</v>
      </c>
      <c r="L64" s="97">
        <v>12</v>
      </c>
      <c r="M64" s="97">
        <v>13</v>
      </c>
      <c r="N64" s="97">
        <v>14</v>
      </c>
      <c r="O64" s="97">
        <v>15</v>
      </c>
      <c r="P64" s="97">
        <v>16</v>
      </c>
      <c r="Q64" s="97">
        <v>17</v>
      </c>
      <c r="R64" s="97">
        <v>18</v>
      </c>
      <c r="S64" s="97">
        <v>19</v>
      </c>
      <c r="T64" s="97">
        <v>20</v>
      </c>
      <c r="U64" s="97">
        <v>21</v>
      </c>
      <c r="V64" s="97">
        <v>22</v>
      </c>
      <c r="W64" s="97">
        <v>23</v>
      </c>
      <c r="X64" s="97">
        <v>24</v>
      </c>
      <c r="Y64" s="97">
        <v>25</v>
      </c>
      <c r="Z64" s="97">
        <v>26</v>
      </c>
      <c r="AA64" s="97">
        <v>27</v>
      </c>
      <c r="AB64" s="97">
        <v>28</v>
      </c>
      <c r="AC64" s="97">
        <v>29</v>
      </c>
      <c r="AD64" s="97">
        <v>30</v>
      </c>
      <c r="AE64" s="97">
        <v>31</v>
      </c>
      <c r="AF64" s="97">
        <v>32</v>
      </c>
      <c r="AG64" s="97">
        <v>33</v>
      </c>
      <c r="AH64" s="97">
        <v>34</v>
      </c>
      <c r="AI64" s="97">
        <v>35</v>
      </c>
      <c r="AJ64" s="97">
        <v>36</v>
      </c>
      <c r="AK64" s="97">
        <v>37</v>
      </c>
      <c r="AL64" s="97">
        <v>38</v>
      </c>
      <c r="AM64" s="97">
        <v>39</v>
      </c>
      <c r="AN64" s="97">
        <v>40</v>
      </c>
      <c r="AO64" s="97">
        <v>41</v>
      </c>
      <c r="AP64" s="97">
        <v>42</v>
      </c>
      <c r="AQ64" s="97">
        <v>43</v>
      </c>
      <c r="AR64" s="97">
        <v>44</v>
      </c>
      <c r="AS64" s="97">
        <v>45</v>
      </c>
      <c r="AT64" s="97">
        <v>46</v>
      </c>
      <c r="AU64" s="97">
        <v>47</v>
      </c>
      <c r="AV64" s="97">
        <v>48</v>
      </c>
      <c r="AW64" s="97">
        <v>49</v>
      </c>
      <c r="AX64" s="97">
        <v>50</v>
      </c>
      <c r="AY64" s="97">
        <v>51</v>
      </c>
      <c r="AZ64" s="97">
        <v>52</v>
      </c>
      <c r="BA64" s="97">
        <v>53</v>
      </c>
      <c r="BB64" s="97">
        <v>54</v>
      </c>
      <c r="BC64" s="97">
        <v>55</v>
      </c>
      <c r="BD64" s="97">
        <v>56</v>
      </c>
      <c r="BE64" s="97">
        <v>57</v>
      </c>
      <c r="BF64" s="97">
        <v>58</v>
      </c>
      <c r="BG64" s="97">
        <v>59</v>
      </c>
      <c r="BH64" s="97">
        <v>60</v>
      </c>
      <c r="BI64" s="97">
        <v>61</v>
      </c>
      <c r="BJ64" s="97">
        <v>62</v>
      </c>
      <c r="BK64" s="97">
        <v>63</v>
      </c>
      <c r="BL64" s="97">
        <v>64</v>
      </c>
      <c r="BM64" s="97">
        <v>65</v>
      </c>
      <c r="BN64" s="97">
        <v>66</v>
      </c>
      <c r="BO64" s="97">
        <v>67</v>
      </c>
      <c r="BP64" s="97">
        <v>68</v>
      </c>
      <c r="BQ64" s="97">
        <v>69</v>
      </c>
      <c r="BR64" s="97">
        <v>70</v>
      </c>
      <c r="BS64" s="97">
        <v>71</v>
      </c>
      <c r="BT64" s="97">
        <v>72</v>
      </c>
      <c r="BU64" s="97">
        <v>73</v>
      </c>
      <c r="BV64" s="97">
        <v>74</v>
      </c>
      <c r="BW64" s="97">
        <v>75</v>
      </c>
      <c r="BX64" s="97">
        <v>76</v>
      </c>
      <c r="BY64" s="97">
        <v>77</v>
      </c>
      <c r="BZ64" s="97">
        <v>78</v>
      </c>
      <c r="CA64" s="97">
        <v>79</v>
      </c>
      <c r="CB64" s="97">
        <v>80</v>
      </c>
      <c r="CC64" s="97">
        <v>81</v>
      </c>
      <c r="CD64" s="97">
        <v>82</v>
      </c>
      <c r="CE64" s="97">
        <v>83</v>
      </c>
      <c r="CF64" s="97">
        <v>84</v>
      </c>
      <c r="CG64" s="97">
        <v>85</v>
      </c>
      <c r="CH64" s="97">
        <v>86</v>
      </c>
      <c r="CI64" s="97">
        <v>87</v>
      </c>
      <c r="CJ64" s="97">
        <v>88</v>
      </c>
      <c r="CK64" s="97">
        <v>89</v>
      </c>
      <c r="CL64" s="97">
        <v>90</v>
      </c>
      <c r="CM64" s="97">
        <v>91</v>
      </c>
      <c r="CN64" s="97">
        <v>92</v>
      </c>
      <c r="CO64" s="97">
        <v>93</v>
      </c>
      <c r="CP64" s="97">
        <v>94</v>
      </c>
      <c r="CQ64" s="97">
        <v>95</v>
      </c>
      <c r="CR64" s="97">
        <v>96</v>
      </c>
      <c r="CS64" s="97">
        <v>97</v>
      </c>
      <c r="CT64" s="97">
        <v>98</v>
      </c>
    </row>
    <row r="65" spans="1:98" s="96" customFormat="1" ht="13.5" x14ac:dyDescent="0.25">
      <c r="A65" s="97"/>
      <c r="B65" s="97"/>
      <c r="C65" s="97"/>
      <c r="D65" s="97"/>
      <c r="E65" s="97">
        <v>1</v>
      </c>
      <c r="F65" s="97">
        <v>2</v>
      </c>
      <c r="G65" s="97">
        <v>3</v>
      </c>
      <c r="H65" s="97">
        <v>4</v>
      </c>
      <c r="I65" s="97">
        <v>5</v>
      </c>
      <c r="J65" s="97">
        <v>6</v>
      </c>
      <c r="K65" s="97">
        <v>7</v>
      </c>
      <c r="L65" s="97">
        <v>8</v>
      </c>
      <c r="M65" s="97">
        <v>9</v>
      </c>
      <c r="N65" s="97">
        <v>10</v>
      </c>
      <c r="O65" s="97">
        <v>11</v>
      </c>
      <c r="P65" s="97">
        <v>12</v>
      </c>
      <c r="Q65" s="97">
        <v>13</v>
      </c>
      <c r="R65" s="97">
        <v>14</v>
      </c>
      <c r="S65" s="97">
        <v>15</v>
      </c>
      <c r="T65" s="97">
        <v>16</v>
      </c>
      <c r="U65" s="97">
        <v>17</v>
      </c>
      <c r="V65" s="97">
        <v>18</v>
      </c>
      <c r="W65" s="97">
        <v>19</v>
      </c>
      <c r="X65" s="97">
        <v>20</v>
      </c>
      <c r="Y65" s="97">
        <v>21</v>
      </c>
      <c r="Z65" s="97">
        <v>22</v>
      </c>
      <c r="AA65" s="97">
        <v>23</v>
      </c>
      <c r="AB65" s="97">
        <v>24</v>
      </c>
      <c r="AC65" s="97">
        <v>25</v>
      </c>
      <c r="AD65" s="97">
        <v>26</v>
      </c>
      <c r="AE65" s="97">
        <v>27</v>
      </c>
      <c r="AF65" s="97">
        <v>28</v>
      </c>
      <c r="AG65" s="97">
        <v>29</v>
      </c>
      <c r="AH65" s="97">
        <v>30</v>
      </c>
      <c r="AI65" s="97">
        <v>31</v>
      </c>
      <c r="AJ65" s="97">
        <v>32</v>
      </c>
      <c r="AK65" s="97">
        <v>33</v>
      </c>
      <c r="AL65" s="97">
        <v>34</v>
      </c>
      <c r="AM65" s="97">
        <v>35</v>
      </c>
      <c r="AN65" s="97">
        <v>36</v>
      </c>
      <c r="AO65" s="97">
        <v>37</v>
      </c>
      <c r="AP65" s="97">
        <v>38</v>
      </c>
      <c r="AQ65" s="97">
        <v>39</v>
      </c>
      <c r="AR65" s="97">
        <v>40</v>
      </c>
      <c r="AS65" s="97">
        <v>41</v>
      </c>
      <c r="AT65" s="97">
        <v>42</v>
      </c>
      <c r="AU65" s="97">
        <v>43</v>
      </c>
      <c r="AV65" s="97">
        <v>44</v>
      </c>
      <c r="AW65" s="97">
        <v>45</v>
      </c>
      <c r="AX65" s="97">
        <v>46</v>
      </c>
      <c r="AY65" s="97">
        <v>47</v>
      </c>
      <c r="AZ65" s="97">
        <v>48</v>
      </c>
      <c r="BA65" s="97">
        <v>49</v>
      </c>
      <c r="BB65" s="97">
        <v>50</v>
      </c>
      <c r="BC65" s="97">
        <v>51</v>
      </c>
      <c r="BD65" s="97">
        <v>52</v>
      </c>
      <c r="BE65" s="97">
        <v>53</v>
      </c>
      <c r="BF65" s="97">
        <v>54</v>
      </c>
      <c r="BG65" s="97">
        <v>55</v>
      </c>
      <c r="BH65" s="97">
        <v>56</v>
      </c>
      <c r="BI65" s="97">
        <v>57</v>
      </c>
      <c r="BJ65" s="97">
        <v>58</v>
      </c>
      <c r="BK65" s="97">
        <v>59</v>
      </c>
      <c r="BL65" s="97">
        <v>60</v>
      </c>
      <c r="BM65" s="97">
        <v>61</v>
      </c>
      <c r="BN65" s="97">
        <v>62</v>
      </c>
      <c r="BO65" s="97">
        <v>63</v>
      </c>
      <c r="BP65" s="97">
        <v>64</v>
      </c>
      <c r="BQ65" s="97">
        <v>65</v>
      </c>
      <c r="BR65" s="97">
        <v>66</v>
      </c>
      <c r="BS65" s="97">
        <v>67</v>
      </c>
      <c r="BT65" s="97">
        <v>68</v>
      </c>
      <c r="BU65" s="97">
        <v>69</v>
      </c>
      <c r="BV65" s="97">
        <v>70</v>
      </c>
      <c r="BW65" s="97">
        <v>71</v>
      </c>
      <c r="BX65" s="97">
        <v>72</v>
      </c>
      <c r="BY65" s="97">
        <v>73</v>
      </c>
      <c r="BZ65" s="97">
        <v>74</v>
      </c>
      <c r="CA65" s="97">
        <v>75</v>
      </c>
      <c r="CB65" s="97">
        <v>76</v>
      </c>
      <c r="CC65" s="97">
        <v>77</v>
      </c>
      <c r="CD65" s="97">
        <v>78</v>
      </c>
      <c r="CE65" s="97">
        <v>79</v>
      </c>
      <c r="CF65" s="97">
        <v>80</v>
      </c>
      <c r="CG65" s="97">
        <v>81</v>
      </c>
      <c r="CH65" s="97">
        <v>82</v>
      </c>
      <c r="CI65" s="97">
        <v>83</v>
      </c>
      <c r="CJ65" s="97">
        <v>84</v>
      </c>
      <c r="CK65" s="97">
        <v>85</v>
      </c>
      <c r="CL65" s="97">
        <v>86</v>
      </c>
      <c r="CM65" s="97">
        <v>87</v>
      </c>
      <c r="CN65" s="97">
        <v>88</v>
      </c>
      <c r="CO65" s="97">
        <v>89</v>
      </c>
      <c r="CP65" s="97">
        <v>90</v>
      </c>
      <c r="CQ65" s="97">
        <v>91</v>
      </c>
      <c r="CR65" s="97">
        <v>92</v>
      </c>
      <c r="CS65" s="97">
        <v>93</v>
      </c>
      <c r="CT65" s="97">
        <v>94</v>
      </c>
    </row>
    <row r="66" spans="1:98" s="96" customFormat="1" ht="14.25" thickBot="1" x14ac:dyDescent="0.3">
      <c r="A66" s="97"/>
      <c r="B66" s="97"/>
      <c r="C66" s="97"/>
      <c r="D66" s="97"/>
      <c r="E66" s="97">
        <v>1</v>
      </c>
      <c r="F66" s="97">
        <v>2</v>
      </c>
      <c r="G66" s="97">
        <v>3</v>
      </c>
      <c r="H66" s="97">
        <v>4</v>
      </c>
      <c r="I66" s="97">
        <v>5</v>
      </c>
      <c r="J66" s="97">
        <v>6</v>
      </c>
      <c r="K66" s="97">
        <v>7</v>
      </c>
      <c r="L66" s="97">
        <v>8</v>
      </c>
      <c r="M66" s="97">
        <v>9</v>
      </c>
      <c r="N66" s="97">
        <v>10</v>
      </c>
      <c r="O66" s="97">
        <v>11</v>
      </c>
      <c r="P66" s="97">
        <v>12</v>
      </c>
      <c r="Q66" s="97">
        <v>13</v>
      </c>
      <c r="R66" s="97">
        <v>14</v>
      </c>
      <c r="S66" s="97">
        <v>15</v>
      </c>
      <c r="T66" s="97">
        <v>16</v>
      </c>
      <c r="U66" s="97">
        <v>17</v>
      </c>
      <c r="V66" s="97">
        <v>18</v>
      </c>
      <c r="W66" s="97">
        <v>19</v>
      </c>
      <c r="X66" s="97">
        <v>20</v>
      </c>
      <c r="Y66" s="97">
        <v>21</v>
      </c>
      <c r="Z66" s="97">
        <v>22</v>
      </c>
      <c r="AA66" s="97">
        <v>23</v>
      </c>
      <c r="AB66" s="97">
        <v>24</v>
      </c>
      <c r="AC66" s="97">
        <v>25</v>
      </c>
      <c r="AD66" s="97">
        <v>26</v>
      </c>
      <c r="AE66" s="97">
        <v>27</v>
      </c>
      <c r="AF66" s="97">
        <v>28</v>
      </c>
      <c r="AG66" s="97">
        <v>29</v>
      </c>
      <c r="AH66" s="97">
        <v>30</v>
      </c>
      <c r="AI66" s="97">
        <v>31</v>
      </c>
      <c r="AJ66" s="97">
        <v>32</v>
      </c>
      <c r="AK66" s="97">
        <v>33</v>
      </c>
      <c r="AL66" s="97">
        <v>34</v>
      </c>
      <c r="AM66" s="97">
        <v>35</v>
      </c>
      <c r="AN66" s="97">
        <v>36</v>
      </c>
      <c r="AO66" s="97">
        <v>37</v>
      </c>
      <c r="AP66" s="97">
        <v>38</v>
      </c>
      <c r="AQ66" s="97">
        <v>39</v>
      </c>
      <c r="AR66" s="97">
        <v>40</v>
      </c>
      <c r="AS66" s="97">
        <v>41</v>
      </c>
      <c r="AT66" s="97">
        <v>42</v>
      </c>
      <c r="AU66" s="97">
        <v>43</v>
      </c>
      <c r="AV66" s="97">
        <v>44</v>
      </c>
      <c r="AW66" s="97">
        <v>45</v>
      </c>
      <c r="AX66" s="97">
        <v>46</v>
      </c>
      <c r="AY66" s="97">
        <v>47</v>
      </c>
      <c r="AZ66" s="97">
        <v>48</v>
      </c>
      <c r="BA66" s="97">
        <v>49</v>
      </c>
      <c r="BB66" s="97">
        <v>50</v>
      </c>
      <c r="BC66" s="97">
        <v>51</v>
      </c>
      <c r="BD66" s="97">
        <v>52</v>
      </c>
      <c r="BE66" s="97">
        <v>53</v>
      </c>
      <c r="BF66" s="97">
        <v>54</v>
      </c>
      <c r="BG66" s="97">
        <v>55</v>
      </c>
      <c r="BH66" s="97">
        <v>56</v>
      </c>
      <c r="BI66" s="97">
        <v>57</v>
      </c>
      <c r="BJ66" s="97">
        <v>58</v>
      </c>
      <c r="BK66" s="97">
        <v>59</v>
      </c>
      <c r="BL66" s="97">
        <v>60</v>
      </c>
      <c r="BM66" s="97">
        <v>61</v>
      </c>
      <c r="BN66" s="97">
        <v>62</v>
      </c>
      <c r="BO66" s="97">
        <v>63</v>
      </c>
      <c r="BP66" s="97">
        <v>64</v>
      </c>
      <c r="BQ66" s="97">
        <v>65</v>
      </c>
      <c r="BR66" s="97">
        <v>66</v>
      </c>
      <c r="BS66" s="97">
        <v>67</v>
      </c>
      <c r="BT66" s="97">
        <v>68</v>
      </c>
      <c r="BU66" s="97">
        <v>69</v>
      </c>
      <c r="BV66" s="97">
        <v>70</v>
      </c>
      <c r="BW66" s="97">
        <v>71</v>
      </c>
      <c r="BX66" s="97">
        <v>72</v>
      </c>
      <c r="BY66" s="97">
        <v>73</v>
      </c>
      <c r="BZ66" s="97">
        <v>74</v>
      </c>
      <c r="CA66" s="97">
        <v>75</v>
      </c>
      <c r="CB66" s="97">
        <v>76</v>
      </c>
      <c r="CC66" s="97">
        <v>77</v>
      </c>
      <c r="CD66" s="97">
        <v>78</v>
      </c>
      <c r="CE66" s="97">
        <v>79</v>
      </c>
      <c r="CF66" s="97">
        <v>80</v>
      </c>
      <c r="CG66" s="97">
        <v>81</v>
      </c>
      <c r="CH66" s="97">
        <v>82</v>
      </c>
      <c r="CI66" s="97">
        <v>83</v>
      </c>
      <c r="CJ66" s="97">
        <v>84</v>
      </c>
      <c r="CK66" s="97">
        <v>85</v>
      </c>
      <c r="CL66" s="97">
        <v>86</v>
      </c>
      <c r="CM66" s="97">
        <v>87</v>
      </c>
      <c r="CN66" s="97">
        <v>88</v>
      </c>
      <c r="CO66" s="97">
        <v>89</v>
      </c>
      <c r="CP66" s="97">
        <v>90</v>
      </c>
      <c r="CQ66" s="97">
        <v>91</v>
      </c>
      <c r="CR66" s="97">
        <v>92</v>
      </c>
      <c r="CS66" s="97">
        <v>93</v>
      </c>
      <c r="CT66" s="97">
        <v>94</v>
      </c>
    </row>
    <row r="67" spans="1:98" s="95" customFormat="1" ht="13.5" thickTop="1" x14ac:dyDescent="0.2">
      <c r="A67" s="147" t="s">
        <v>19</v>
      </c>
      <c r="B67" s="150" t="s">
        <v>53</v>
      </c>
      <c r="C67" s="151"/>
      <c r="D67" s="152"/>
      <c r="E67" s="159" t="s">
        <v>54</v>
      </c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 t="s">
        <v>55</v>
      </c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 t="s">
        <v>56</v>
      </c>
      <c r="AB67" s="159"/>
      <c r="AC67" s="159"/>
      <c r="AD67" s="159"/>
      <c r="AE67" s="159"/>
      <c r="AF67" s="159"/>
      <c r="AG67" s="159"/>
      <c r="AH67" s="159"/>
      <c r="AI67" s="159"/>
      <c r="AJ67" s="159"/>
      <c r="AK67" s="159"/>
      <c r="AL67" s="159" t="s">
        <v>57</v>
      </c>
      <c r="AM67" s="159"/>
      <c r="AN67" s="159"/>
      <c r="AO67" s="159"/>
      <c r="AP67" s="159"/>
      <c r="AQ67" s="159"/>
      <c r="AR67" s="159"/>
      <c r="AS67" s="159"/>
      <c r="AT67" s="159"/>
      <c r="AU67" s="159"/>
      <c r="AV67" s="159"/>
      <c r="AW67" s="159" t="s">
        <v>58</v>
      </c>
      <c r="AX67" s="159"/>
      <c r="AY67" s="159"/>
      <c r="AZ67" s="159"/>
      <c r="BA67" s="159"/>
      <c r="BB67" s="159"/>
      <c r="BC67" s="159"/>
      <c r="BD67" s="159"/>
      <c r="BE67" s="159"/>
      <c r="BF67" s="159"/>
      <c r="BG67" s="159"/>
      <c r="BH67" s="159" t="s">
        <v>59</v>
      </c>
      <c r="BI67" s="159"/>
      <c r="BJ67" s="159"/>
      <c r="BK67" s="159"/>
      <c r="BL67" s="159"/>
      <c r="BM67" s="159"/>
      <c r="BN67" s="159"/>
      <c r="BO67" s="159"/>
      <c r="BP67" s="159"/>
      <c r="BQ67" s="159"/>
      <c r="BR67" s="159"/>
      <c r="BS67" s="159" t="s">
        <v>60</v>
      </c>
      <c r="BT67" s="159"/>
      <c r="BU67" s="159"/>
      <c r="BV67" s="159"/>
      <c r="BW67" s="159"/>
      <c r="BX67" s="159"/>
      <c r="BY67" s="159"/>
      <c r="BZ67" s="159"/>
      <c r="CA67" s="159"/>
      <c r="CB67" s="159"/>
      <c r="CC67" s="159"/>
      <c r="CD67" s="159" t="s">
        <v>61</v>
      </c>
      <c r="CE67" s="159"/>
      <c r="CF67" s="159"/>
      <c r="CG67" s="159"/>
      <c r="CH67" s="159"/>
      <c r="CI67" s="159"/>
      <c r="CJ67" s="159" t="s">
        <v>62</v>
      </c>
      <c r="CK67" s="159"/>
      <c r="CL67" s="159"/>
      <c r="CM67" s="159"/>
      <c r="CN67" s="159"/>
      <c r="CO67" s="159"/>
      <c r="CP67" s="160" t="s">
        <v>63</v>
      </c>
      <c r="CQ67" s="160" t="s">
        <v>64</v>
      </c>
      <c r="CR67" s="160" t="s">
        <v>65</v>
      </c>
      <c r="CS67" s="160" t="s">
        <v>66</v>
      </c>
      <c r="CT67" s="163" t="s">
        <v>67</v>
      </c>
    </row>
    <row r="68" spans="1:98" s="95" customFormat="1" x14ac:dyDescent="0.2">
      <c r="A68" s="148"/>
      <c r="B68" s="153"/>
      <c r="C68" s="154"/>
      <c r="D68" s="155"/>
      <c r="E68" s="146" t="s">
        <v>69</v>
      </c>
      <c r="F68" s="146"/>
      <c r="G68" s="146" t="s">
        <v>34</v>
      </c>
      <c r="H68" s="146"/>
      <c r="I68" s="146" t="s">
        <v>36</v>
      </c>
      <c r="J68" s="146"/>
      <c r="K68" s="146" t="s">
        <v>35</v>
      </c>
      <c r="L68" s="146"/>
      <c r="M68" s="146" t="s">
        <v>1</v>
      </c>
      <c r="N68" s="146"/>
      <c r="O68" s="146" t="s">
        <v>2</v>
      </c>
      <c r="P68" s="146" t="s">
        <v>69</v>
      </c>
      <c r="Q68" s="146"/>
      <c r="R68" s="146" t="s">
        <v>34</v>
      </c>
      <c r="S68" s="146"/>
      <c r="T68" s="146" t="s">
        <v>36</v>
      </c>
      <c r="U68" s="146"/>
      <c r="V68" s="146" t="s">
        <v>35</v>
      </c>
      <c r="W68" s="146"/>
      <c r="X68" s="146" t="s">
        <v>1</v>
      </c>
      <c r="Y68" s="146"/>
      <c r="Z68" s="146" t="s">
        <v>2</v>
      </c>
      <c r="AA68" s="146" t="s">
        <v>69</v>
      </c>
      <c r="AB68" s="146"/>
      <c r="AC68" s="146" t="s">
        <v>34</v>
      </c>
      <c r="AD68" s="146"/>
      <c r="AE68" s="146" t="s">
        <v>36</v>
      </c>
      <c r="AF68" s="146"/>
      <c r="AG68" s="146" t="s">
        <v>35</v>
      </c>
      <c r="AH68" s="146"/>
      <c r="AI68" s="146" t="s">
        <v>1</v>
      </c>
      <c r="AJ68" s="146"/>
      <c r="AK68" s="146" t="s">
        <v>2</v>
      </c>
      <c r="AL68" s="146" t="s">
        <v>69</v>
      </c>
      <c r="AM68" s="146"/>
      <c r="AN68" s="146" t="s">
        <v>34</v>
      </c>
      <c r="AO68" s="146"/>
      <c r="AP68" s="146" t="s">
        <v>36</v>
      </c>
      <c r="AQ68" s="146"/>
      <c r="AR68" s="146" t="s">
        <v>35</v>
      </c>
      <c r="AS68" s="146"/>
      <c r="AT68" s="146" t="s">
        <v>1</v>
      </c>
      <c r="AU68" s="146"/>
      <c r="AV68" s="146" t="s">
        <v>2</v>
      </c>
      <c r="AW68" s="146" t="s">
        <v>69</v>
      </c>
      <c r="AX68" s="146"/>
      <c r="AY68" s="146" t="s">
        <v>34</v>
      </c>
      <c r="AZ68" s="146"/>
      <c r="BA68" s="146" t="s">
        <v>36</v>
      </c>
      <c r="BB68" s="146"/>
      <c r="BC68" s="146" t="s">
        <v>35</v>
      </c>
      <c r="BD68" s="146"/>
      <c r="BE68" s="146" t="s">
        <v>1</v>
      </c>
      <c r="BF68" s="146"/>
      <c r="BG68" s="146" t="s">
        <v>2</v>
      </c>
      <c r="BH68" s="146" t="s">
        <v>69</v>
      </c>
      <c r="BI68" s="146"/>
      <c r="BJ68" s="146" t="s">
        <v>34</v>
      </c>
      <c r="BK68" s="146"/>
      <c r="BL68" s="146" t="s">
        <v>36</v>
      </c>
      <c r="BM68" s="146"/>
      <c r="BN68" s="146" t="s">
        <v>35</v>
      </c>
      <c r="BO68" s="146"/>
      <c r="BP68" s="146" t="s">
        <v>1</v>
      </c>
      <c r="BQ68" s="146"/>
      <c r="BR68" s="146" t="s">
        <v>2</v>
      </c>
      <c r="BS68" s="146" t="s">
        <v>69</v>
      </c>
      <c r="BT68" s="146"/>
      <c r="BU68" s="146" t="s">
        <v>34</v>
      </c>
      <c r="BV68" s="146"/>
      <c r="BW68" s="146" t="s">
        <v>36</v>
      </c>
      <c r="BX68" s="146"/>
      <c r="BY68" s="146" t="s">
        <v>35</v>
      </c>
      <c r="BZ68" s="146"/>
      <c r="CA68" s="146" t="s">
        <v>1</v>
      </c>
      <c r="CB68" s="146"/>
      <c r="CC68" s="146" t="s">
        <v>2</v>
      </c>
      <c r="CD68" s="173" t="s">
        <v>69</v>
      </c>
      <c r="CE68" s="173" t="s">
        <v>34</v>
      </c>
      <c r="CF68" s="173" t="s">
        <v>36</v>
      </c>
      <c r="CG68" s="173" t="s">
        <v>35</v>
      </c>
      <c r="CH68" s="173" t="s">
        <v>1</v>
      </c>
      <c r="CI68" s="173" t="s">
        <v>2</v>
      </c>
      <c r="CJ68" s="173" t="s">
        <v>69</v>
      </c>
      <c r="CK68" s="173" t="s">
        <v>34</v>
      </c>
      <c r="CL68" s="173" t="s">
        <v>36</v>
      </c>
      <c r="CM68" s="173" t="s">
        <v>35</v>
      </c>
      <c r="CN68" s="173" t="s">
        <v>1</v>
      </c>
      <c r="CO68" s="173" t="s">
        <v>2</v>
      </c>
      <c r="CP68" s="161"/>
      <c r="CQ68" s="161"/>
      <c r="CR68" s="161"/>
      <c r="CS68" s="161"/>
      <c r="CT68" s="164"/>
    </row>
    <row r="69" spans="1:98" s="95" customFormat="1" x14ac:dyDescent="0.2">
      <c r="A69" s="149"/>
      <c r="B69" s="156"/>
      <c r="C69" s="157"/>
      <c r="D69" s="158"/>
      <c r="E69" s="98" t="s">
        <v>8</v>
      </c>
      <c r="F69" s="98" t="s">
        <v>9</v>
      </c>
      <c r="G69" s="98" t="s">
        <v>8</v>
      </c>
      <c r="H69" s="98" t="s">
        <v>9</v>
      </c>
      <c r="I69" s="98" t="s">
        <v>8</v>
      </c>
      <c r="J69" s="98" t="s">
        <v>9</v>
      </c>
      <c r="K69" s="98" t="s">
        <v>8</v>
      </c>
      <c r="L69" s="98" t="s">
        <v>9</v>
      </c>
      <c r="M69" s="98" t="s">
        <v>8</v>
      </c>
      <c r="N69" s="98" t="s">
        <v>9</v>
      </c>
      <c r="O69" s="146"/>
      <c r="P69" s="98" t="s">
        <v>8</v>
      </c>
      <c r="Q69" s="98" t="s">
        <v>9</v>
      </c>
      <c r="R69" s="98" t="s">
        <v>8</v>
      </c>
      <c r="S69" s="98" t="s">
        <v>9</v>
      </c>
      <c r="T69" s="98" t="s">
        <v>8</v>
      </c>
      <c r="U69" s="98" t="s">
        <v>9</v>
      </c>
      <c r="V69" s="98" t="s">
        <v>8</v>
      </c>
      <c r="W69" s="98" t="s">
        <v>9</v>
      </c>
      <c r="X69" s="98" t="s">
        <v>8</v>
      </c>
      <c r="Y69" s="98" t="s">
        <v>9</v>
      </c>
      <c r="Z69" s="146"/>
      <c r="AA69" s="98" t="s">
        <v>8</v>
      </c>
      <c r="AB69" s="98" t="s">
        <v>9</v>
      </c>
      <c r="AC69" s="98" t="s">
        <v>8</v>
      </c>
      <c r="AD69" s="98" t="s">
        <v>9</v>
      </c>
      <c r="AE69" s="98" t="s">
        <v>8</v>
      </c>
      <c r="AF69" s="98" t="s">
        <v>9</v>
      </c>
      <c r="AG69" s="98" t="s">
        <v>8</v>
      </c>
      <c r="AH69" s="98" t="s">
        <v>9</v>
      </c>
      <c r="AI69" s="98" t="s">
        <v>8</v>
      </c>
      <c r="AJ69" s="98" t="s">
        <v>9</v>
      </c>
      <c r="AK69" s="146"/>
      <c r="AL69" s="98" t="s">
        <v>8</v>
      </c>
      <c r="AM69" s="98" t="s">
        <v>9</v>
      </c>
      <c r="AN69" s="98" t="s">
        <v>8</v>
      </c>
      <c r="AO69" s="98" t="s">
        <v>9</v>
      </c>
      <c r="AP69" s="98" t="s">
        <v>8</v>
      </c>
      <c r="AQ69" s="98" t="s">
        <v>9</v>
      </c>
      <c r="AR69" s="98" t="s">
        <v>8</v>
      </c>
      <c r="AS69" s="98" t="s">
        <v>9</v>
      </c>
      <c r="AT69" s="98" t="s">
        <v>8</v>
      </c>
      <c r="AU69" s="98" t="s">
        <v>9</v>
      </c>
      <c r="AV69" s="146"/>
      <c r="AW69" s="98" t="s">
        <v>8</v>
      </c>
      <c r="AX69" s="98" t="s">
        <v>9</v>
      </c>
      <c r="AY69" s="98" t="s">
        <v>8</v>
      </c>
      <c r="AZ69" s="98" t="s">
        <v>9</v>
      </c>
      <c r="BA69" s="98" t="s">
        <v>8</v>
      </c>
      <c r="BB69" s="98" t="s">
        <v>9</v>
      </c>
      <c r="BC69" s="98" t="s">
        <v>8</v>
      </c>
      <c r="BD69" s="98" t="s">
        <v>9</v>
      </c>
      <c r="BE69" s="98" t="s">
        <v>8</v>
      </c>
      <c r="BF69" s="98" t="s">
        <v>9</v>
      </c>
      <c r="BG69" s="146"/>
      <c r="BH69" s="98" t="s">
        <v>8</v>
      </c>
      <c r="BI69" s="98" t="s">
        <v>9</v>
      </c>
      <c r="BJ69" s="98" t="s">
        <v>8</v>
      </c>
      <c r="BK69" s="98" t="s">
        <v>9</v>
      </c>
      <c r="BL69" s="98" t="s">
        <v>8</v>
      </c>
      <c r="BM69" s="98" t="s">
        <v>9</v>
      </c>
      <c r="BN69" s="98" t="s">
        <v>8</v>
      </c>
      <c r="BO69" s="98" t="s">
        <v>9</v>
      </c>
      <c r="BP69" s="98" t="s">
        <v>8</v>
      </c>
      <c r="BQ69" s="98" t="s">
        <v>9</v>
      </c>
      <c r="BR69" s="146"/>
      <c r="BS69" s="98" t="s">
        <v>8</v>
      </c>
      <c r="BT69" s="98" t="s">
        <v>9</v>
      </c>
      <c r="BU69" s="98" t="s">
        <v>8</v>
      </c>
      <c r="BV69" s="98" t="s">
        <v>9</v>
      </c>
      <c r="BW69" s="98" t="s">
        <v>8</v>
      </c>
      <c r="BX69" s="98" t="s">
        <v>9</v>
      </c>
      <c r="BY69" s="98" t="s">
        <v>8</v>
      </c>
      <c r="BZ69" s="98" t="s">
        <v>9</v>
      </c>
      <c r="CA69" s="98" t="s">
        <v>8</v>
      </c>
      <c r="CB69" s="98" t="s">
        <v>9</v>
      </c>
      <c r="CC69" s="146"/>
      <c r="CD69" s="174"/>
      <c r="CE69" s="174"/>
      <c r="CF69" s="174"/>
      <c r="CG69" s="174"/>
      <c r="CH69" s="174"/>
      <c r="CI69" s="174"/>
      <c r="CJ69" s="174"/>
      <c r="CK69" s="174"/>
      <c r="CL69" s="174"/>
      <c r="CM69" s="174"/>
      <c r="CN69" s="174"/>
      <c r="CO69" s="174"/>
      <c r="CP69" s="162"/>
      <c r="CQ69" s="162"/>
      <c r="CR69" s="162"/>
      <c r="CS69" s="162"/>
      <c r="CT69" s="165"/>
    </row>
    <row r="70" spans="1:98" s="9" customFormat="1" ht="12" customHeight="1" x14ac:dyDescent="0.2">
      <c r="A70" s="116">
        <v>1</v>
      </c>
      <c r="B70" s="142" t="s">
        <v>68</v>
      </c>
      <c r="C70" s="142"/>
      <c r="D70" s="142"/>
      <c r="E70" s="117">
        <f>SUM(E71:E79)</f>
        <v>0</v>
      </c>
      <c r="F70" s="117">
        <f t="shared" ref="F70:BQ70" si="12">SUM(F71:F79)</f>
        <v>0</v>
      </c>
      <c r="G70" s="117">
        <f t="shared" si="12"/>
        <v>0</v>
      </c>
      <c r="H70" s="117">
        <f t="shared" si="12"/>
        <v>0</v>
      </c>
      <c r="I70" s="117">
        <f t="shared" si="12"/>
        <v>0</v>
      </c>
      <c r="J70" s="117">
        <f t="shared" si="12"/>
        <v>0</v>
      </c>
      <c r="K70" s="117">
        <f t="shared" si="12"/>
        <v>0</v>
      </c>
      <c r="L70" s="117">
        <f t="shared" si="12"/>
        <v>0</v>
      </c>
      <c r="M70" s="117">
        <f t="shared" si="12"/>
        <v>0</v>
      </c>
      <c r="N70" s="117">
        <f t="shared" si="12"/>
        <v>0</v>
      </c>
      <c r="O70" s="117">
        <f t="shared" si="12"/>
        <v>0</v>
      </c>
      <c r="P70" s="117">
        <f t="shared" si="12"/>
        <v>0</v>
      </c>
      <c r="Q70" s="117">
        <f t="shared" si="12"/>
        <v>0</v>
      </c>
      <c r="R70" s="117">
        <f t="shared" si="12"/>
        <v>0</v>
      </c>
      <c r="S70" s="117">
        <f t="shared" si="12"/>
        <v>0</v>
      </c>
      <c r="T70" s="117">
        <f t="shared" si="12"/>
        <v>0</v>
      </c>
      <c r="U70" s="117">
        <f t="shared" si="12"/>
        <v>0</v>
      </c>
      <c r="V70" s="117">
        <f t="shared" si="12"/>
        <v>0</v>
      </c>
      <c r="W70" s="117">
        <f t="shared" si="12"/>
        <v>0</v>
      </c>
      <c r="X70" s="117">
        <f t="shared" si="12"/>
        <v>0</v>
      </c>
      <c r="Y70" s="117">
        <f t="shared" si="12"/>
        <v>0</v>
      </c>
      <c r="Z70" s="117">
        <f t="shared" si="12"/>
        <v>0</v>
      </c>
      <c r="AA70" s="117">
        <f t="shared" si="12"/>
        <v>0</v>
      </c>
      <c r="AB70" s="117">
        <f t="shared" si="12"/>
        <v>0</v>
      </c>
      <c r="AC70" s="117">
        <f t="shared" si="12"/>
        <v>0</v>
      </c>
      <c r="AD70" s="117">
        <f t="shared" si="12"/>
        <v>0</v>
      </c>
      <c r="AE70" s="117">
        <f t="shared" si="12"/>
        <v>0</v>
      </c>
      <c r="AF70" s="117">
        <f t="shared" si="12"/>
        <v>0</v>
      </c>
      <c r="AG70" s="117">
        <f t="shared" si="12"/>
        <v>0</v>
      </c>
      <c r="AH70" s="117">
        <f t="shared" si="12"/>
        <v>0</v>
      </c>
      <c r="AI70" s="117">
        <f t="shared" si="12"/>
        <v>0</v>
      </c>
      <c r="AJ70" s="117">
        <f t="shared" si="12"/>
        <v>0</v>
      </c>
      <c r="AK70" s="117">
        <f t="shared" si="12"/>
        <v>0</v>
      </c>
      <c r="AL70" s="117">
        <f t="shared" si="12"/>
        <v>0</v>
      </c>
      <c r="AM70" s="117">
        <f t="shared" si="12"/>
        <v>0</v>
      </c>
      <c r="AN70" s="117">
        <f t="shared" si="12"/>
        <v>0</v>
      </c>
      <c r="AO70" s="117">
        <f t="shared" si="12"/>
        <v>0</v>
      </c>
      <c r="AP70" s="117">
        <f t="shared" si="12"/>
        <v>0</v>
      </c>
      <c r="AQ70" s="117">
        <f t="shared" si="12"/>
        <v>0</v>
      </c>
      <c r="AR70" s="117">
        <f t="shared" si="12"/>
        <v>0</v>
      </c>
      <c r="AS70" s="117">
        <f t="shared" si="12"/>
        <v>0</v>
      </c>
      <c r="AT70" s="117">
        <f t="shared" si="12"/>
        <v>0</v>
      </c>
      <c r="AU70" s="117">
        <f t="shared" si="12"/>
        <v>0</v>
      </c>
      <c r="AV70" s="117">
        <f t="shared" si="12"/>
        <v>0</v>
      </c>
      <c r="AW70" s="117">
        <f t="shared" si="12"/>
        <v>0</v>
      </c>
      <c r="AX70" s="117">
        <f t="shared" si="12"/>
        <v>0</v>
      </c>
      <c r="AY70" s="117">
        <f t="shared" si="12"/>
        <v>0</v>
      </c>
      <c r="AZ70" s="117">
        <f t="shared" si="12"/>
        <v>0</v>
      </c>
      <c r="BA70" s="117">
        <f t="shared" si="12"/>
        <v>0</v>
      </c>
      <c r="BB70" s="117">
        <f t="shared" si="12"/>
        <v>0</v>
      </c>
      <c r="BC70" s="117">
        <f t="shared" si="12"/>
        <v>0</v>
      </c>
      <c r="BD70" s="117">
        <f t="shared" si="12"/>
        <v>0</v>
      </c>
      <c r="BE70" s="117">
        <f t="shared" si="12"/>
        <v>0</v>
      </c>
      <c r="BF70" s="117">
        <f t="shared" si="12"/>
        <v>0</v>
      </c>
      <c r="BG70" s="117">
        <f t="shared" si="12"/>
        <v>0</v>
      </c>
      <c r="BH70" s="117">
        <f t="shared" si="12"/>
        <v>0</v>
      </c>
      <c r="BI70" s="117">
        <f t="shared" si="12"/>
        <v>0</v>
      </c>
      <c r="BJ70" s="117">
        <f t="shared" si="12"/>
        <v>0</v>
      </c>
      <c r="BK70" s="117">
        <f t="shared" si="12"/>
        <v>0</v>
      </c>
      <c r="BL70" s="117">
        <f t="shared" si="12"/>
        <v>0</v>
      </c>
      <c r="BM70" s="117">
        <f t="shared" si="12"/>
        <v>0</v>
      </c>
      <c r="BN70" s="117">
        <f t="shared" si="12"/>
        <v>0</v>
      </c>
      <c r="BO70" s="117">
        <f t="shared" si="12"/>
        <v>0</v>
      </c>
      <c r="BP70" s="117">
        <f t="shared" si="12"/>
        <v>0</v>
      </c>
      <c r="BQ70" s="117">
        <f t="shared" si="12"/>
        <v>0</v>
      </c>
      <c r="BR70" s="117">
        <f t="shared" ref="BR70:CT70" si="13">SUM(BR71:BR79)</f>
        <v>0</v>
      </c>
      <c r="BS70" s="117">
        <f t="shared" si="13"/>
        <v>0</v>
      </c>
      <c r="BT70" s="117">
        <f t="shared" si="13"/>
        <v>0</v>
      </c>
      <c r="BU70" s="117">
        <f t="shared" si="13"/>
        <v>0</v>
      </c>
      <c r="BV70" s="117">
        <f t="shared" si="13"/>
        <v>0</v>
      </c>
      <c r="BW70" s="117">
        <f t="shared" si="13"/>
        <v>0</v>
      </c>
      <c r="BX70" s="117">
        <f t="shared" si="13"/>
        <v>0</v>
      </c>
      <c r="BY70" s="117">
        <f t="shared" si="13"/>
        <v>0</v>
      </c>
      <c r="BZ70" s="117">
        <f t="shared" si="13"/>
        <v>0</v>
      </c>
      <c r="CA70" s="117">
        <f t="shared" si="13"/>
        <v>0</v>
      </c>
      <c r="CB70" s="117">
        <f t="shared" si="13"/>
        <v>0</v>
      </c>
      <c r="CC70" s="117">
        <f t="shared" si="13"/>
        <v>0</v>
      </c>
      <c r="CD70" s="117">
        <f t="shared" si="13"/>
        <v>0</v>
      </c>
      <c r="CE70" s="117">
        <f t="shared" si="13"/>
        <v>0</v>
      </c>
      <c r="CF70" s="117">
        <f t="shared" si="13"/>
        <v>0</v>
      </c>
      <c r="CG70" s="117">
        <f t="shared" si="13"/>
        <v>0</v>
      </c>
      <c r="CH70" s="117">
        <f t="shared" si="13"/>
        <v>0</v>
      </c>
      <c r="CI70" s="117">
        <f t="shared" si="13"/>
        <v>0</v>
      </c>
      <c r="CJ70" s="117">
        <f t="shared" si="13"/>
        <v>0</v>
      </c>
      <c r="CK70" s="117">
        <f t="shared" si="13"/>
        <v>0</v>
      </c>
      <c r="CL70" s="117">
        <f t="shared" si="13"/>
        <v>0</v>
      </c>
      <c r="CM70" s="117">
        <f t="shared" si="13"/>
        <v>0</v>
      </c>
      <c r="CN70" s="117">
        <f t="shared" si="13"/>
        <v>0</v>
      </c>
      <c r="CO70" s="117">
        <f t="shared" si="13"/>
        <v>0</v>
      </c>
      <c r="CP70" s="117">
        <f t="shared" si="13"/>
        <v>0</v>
      </c>
      <c r="CQ70" s="117">
        <f t="shared" si="13"/>
        <v>0</v>
      </c>
      <c r="CR70" s="117">
        <f t="shared" si="13"/>
        <v>0</v>
      </c>
      <c r="CS70" s="117">
        <f t="shared" si="13"/>
        <v>0</v>
      </c>
      <c r="CT70" s="117">
        <f t="shared" si="13"/>
        <v>0</v>
      </c>
    </row>
    <row r="71" spans="1:98" s="9" customFormat="1" ht="12" customHeight="1" x14ac:dyDescent="0.2">
      <c r="A71" s="118">
        <v>2</v>
      </c>
      <c r="B71" s="143" t="s">
        <v>72</v>
      </c>
      <c r="C71" s="144"/>
      <c r="D71" s="145"/>
      <c r="E71" s="119">
        <f>SUM(E80:E88)</f>
        <v>0</v>
      </c>
      <c r="F71" s="119">
        <f t="shared" ref="F71:BQ71" si="14">SUM(F80:F88)</f>
        <v>0</v>
      </c>
      <c r="G71" s="119">
        <f t="shared" si="14"/>
        <v>0</v>
      </c>
      <c r="H71" s="119">
        <f t="shared" si="14"/>
        <v>0</v>
      </c>
      <c r="I71" s="119">
        <f t="shared" si="14"/>
        <v>0</v>
      </c>
      <c r="J71" s="119">
        <f t="shared" si="14"/>
        <v>0</v>
      </c>
      <c r="K71" s="119">
        <f t="shared" si="14"/>
        <v>0</v>
      </c>
      <c r="L71" s="119">
        <f t="shared" si="14"/>
        <v>0</v>
      </c>
      <c r="M71" s="119">
        <f t="shared" si="14"/>
        <v>0</v>
      </c>
      <c r="N71" s="119">
        <f t="shared" si="14"/>
        <v>0</v>
      </c>
      <c r="O71" s="119">
        <f t="shared" si="14"/>
        <v>0</v>
      </c>
      <c r="P71" s="119">
        <f t="shared" si="14"/>
        <v>0</v>
      </c>
      <c r="Q71" s="119">
        <f t="shared" si="14"/>
        <v>0</v>
      </c>
      <c r="R71" s="119">
        <f t="shared" si="14"/>
        <v>0</v>
      </c>
      <c r="S71" s="119">
        <f t="shared" si="14"/>
        <v>0</v>
      </c>
      <c r="T71" s="119">
        <f t="shared" si="14"/>
        <v>0</v>
      </c>
      <c r="U71" s="119">
        <f t="shared" si="14"/>
        <v>0</v>
      </c>
      <c r="V71" s="119">
        <f t="shared" si="14"/>
        <v>0</v>
      </c>
      <c r="W71" s="119">
        <f t="shared" si="14"/>
        <v>0</v>
      </c>
      <c r="X71" s="119">
        <f t="shared" si="14"/>
        <v>0</v>
      </c>
      <c r="Y71" s="119">
        <f t="shared" si="14"/>
        <v>0</v>
      </c>
      <c r="Z71" s="119">
        <f t="shared" si="14"/>
        <v>0</v>
      </c>
      <c r="AA71" s="119">
        <f t="shared" si="14"/>
        <v>0</v>
      </c>
      <c r="AB71" s="119">
        <f t="shared" si="14"/>
        <v>0</v>
      </c>
      <c r="AC71" s="119">
        <f t="shared" si="14"/>
        <v>0</v>
      </c>
      <c r="AD71" s="119">
        <f t="shared" si="14"/>
        <v>0</v>
      </c>
      <c r="AE71" s="119">
        <f t="shared" si="14"/>
        <v>0</v>
      </c>
      <c r="AF71" s="119">
        <f t="shared" si="14"/>
        <v>0</v>
      </c>
      <c r="AG71" s="119">
        <f t="shared" si="14"/>
        <v>0</v>
      </c>
      <c r="AH71" s="119">
        <f t="shared" si="14"/>
        <v>0</v>
      </c>
      <c r="AI71" s="119">
        <f t="shared" si="14"/>
        <v>0</v>
      </c>
      <c r="AJ71" s="119">
        <f t="shared" si="14"/>
        <v>0</v>
      </c>
      <c r="AK71" s="119">
        <f t="shared" si="14"/>
        <v>0</v>
      </c>
      <c r="AL71" s="119">
        <f t="shared" si="14"/>
        <v>0</v>
      </c>
      <c r="AM71" s="119">
        <f t="shared" si="14"/>
        <v>0</v>
      </c>
      <c r="AN71" s="119">
        <f t="shared" si="14"/>
        <v>0</v>
      </c>
      <c r="AO71" s="119">
        <f t="shared" si="14"/>
        <v>0</v>
      </c>
      <c r="AP71" s="119">
        <f t="shared" si="14"/>
        <v>0</v>
      </c>
      <c r="AQ71" s="119">
        <f t="shared" si="14"/>
        <v>0</v>
      </c>
      <c r="AR71" s="119">
        <f t="shared" si="14"/>
        <v>0</v>
      </c>
      <c r="AS71" s="119">
        <f t="shared" si="14"/>
        <v>0</v>
      </c>
      <c r="AT71" s="119">
        <f t="shared" si="14"/>
        <v>0</v>
      </c>
      <c r="AU71" s="119">
        <f t="shared" si="14"/>
        <v>0</v>
      </c>
      <c r="AV71" s="119">
        <f t="shared" si="14"/>
        <v>0</v>
      </c>
      <c r="AW71" s="119">
        <f t="shared" si="14"/>
        <v>0</v>
      </c>
      <c r="AX71" s="119">
        <f t="shared" si="14"/>
        <v>0</v>
      </c>
      <c r="AY71" s="119">
        <f t="shared" si="14"/>
        <v>0</v>
      </c>
      <c r="AZ71" s="119">
        <f t="shared" si="14"/>
        <v>0</v>
      </c>
      <c r="BA71" s="119">
        <f t="shared" si="14"/>
        <v>0</v>
      </c>
      <c r="BB71" s="119">
        <f t="shared" si="14"/>
        <v>0</v>
      </c>
      <c r="BC71" s="119">
        <f t="shared" si="14"/>
        <v>0</v>
      </c>
      <c r="BD71" s="119">
        <f t="shared" si="14"/>
        <v>0</v>
      </c>
      <c r="BE71" s="119">
        <f t="shared" si="14"/>
        <v>0</v>
      </c>
      <c r="BF71" s="119">
        <f t="shared" si="14"/>
        <v>0</v>
      </c>
      <c r="BG71" s="119">
        <f t="shared" si="14"/>
        <v>0</v>
      </c>
      <c r="BH71" s="119">
        <f t="shared" si="14"/>
        <v>0</v>
      </c>
      <c r="BI71" s="119">
        <f t="shared" si="14"/>
        <v>0</v>
      </c>
      <c r="BJ71" s="119">
        <f t="shared" si="14"/>
        <v>0</v>
      </c>
      <c r="BK71" s="119">
        <f t="shared" si="14"/>
        <v>0</v>
      </c>
      <c r="BL71" s="119">
        <f t="shared" si="14"/>
        <v>0</v>
      </c>
      <c r="BM71" s="119">
        <f t="shared" si="14"/>
        <v>0</v>
      </c>
      <c r="BN71" s="119">
        <f t="shared" si="14"/>
        <v>0</v>
      </c>
      <c r="BO71" s="119">
        <f t="shared" si="14"/>
        <v>0</v>
      </c>
      <c r="BP71" s="119">
        <f t="shared" si="14"/>
        <v>0</v>
      </c>
      <c r="BQ71" s="119">
        <f t="shared" si="14"/>
        <v>0</v>
      </c>
      <c r="BR71" s="119">
        <f t="shared" ref="BR71:CT71" si="15">SUM(BR80:BR88)</f>
        <v>0</v>
      </c>
      <c r="BS71" s="119">
        <f t="shared" si="15"/>
        <v>0</v>
      </c>
      <c r="BT71" s="119">
        <f t="shared" si="15"/>
        <v>0</v>
      </c>
      <c r="BU71" s="119">
        <f t="shared" si="15"/>
        <v>0</v>
      </c>
      <c r="BV71" s="119">
        <f t="shared" si="15"/>
        <v>0</v>
      </c>
      <c r="BW71" s="119">
        <f t="shared" si="15"/>
        <v>0</v>
      </c>
      <c r="BX71" s="119">
        <f t="shared" si="15"/>
        <v>0</v>
      </c>
      <c r="BY71" s="119">
        <f t="shared" si="15"/>
        <v>0</v>
      </c>
      <c r="BZ71" s="119">
        <f t="shared" si="15"/>
        <v>0</v>
      </c>
      <c r="CA71" s="119">
        <f t="shared" si="15"/>
        <v>0</v>
      </c>
      <c r="CB71" s="119">
        <f t="shared" si="15"/>
        <v>0</v>
      </c>
      <c r="CC71" s="119">
        <f t="shared" si="15"/>
        <v>0</v>
      </c>
      <c r="CD71" s="119">
        <f t="shared" si="15"/>
        <v>0</v>
      </c>
      <c r="CE71" s="119">
        <f t="shared" si="15"/>
        <v>0</v>
      </c>
      <c r="CF71" s="119">
        <f t="shared" si="15"/>
        <v>0</v>
      </c>
      <c r="CG71" s="119">
        <f t="shared" si="15"/>
        <v>0</v>
      </c>
      <c r="CH71" s="119">
        <f t="shared" si="15"/>
        <v>0</v>
      </c>
      <c r="CI71" s="119">
        <f t="shared" si="15"/>
        <v>0</v>
      </c>
      <c r="CJ71" s="119">
        <f t="shared" si="15"/>
        <v>0</v>
      </c>
      <c r="CK71" s="119">
        <f t="shared" si="15"/>
        <v>0</v>
      </c>
      <c r="CL71" s="119">
        <f t="shared" si="15"/>
        <v>0</v>
      </c>
      <c r="CM71" s="119">
        <f t="shared" si="15"/>
        <v>0</v>
      </c>
      <c r="CN71" s="119">
        <f t="shared" si="15"/>
        <v>0</v>
      </c>
      <c r="CO71" s="119">
        <f t="shared" si="15"/>
        <v>0</v>
      </c>
      <c r="CP71" s="119">
        <f t="shared" si="15"/>
        <v>0</v>
      </c>
      <c r="CQ71" s="119">
        <f t="shared" si="15"/>
        <v>0</v>
      </c>
      <c r="CR71" s="119">
        <f t="shared" si="15"/>
        <v>0</v>
      </c>
      <c r="CS71" s="119">
        <f t="shared" si="15"/>
        <v>0</v>
      </c>
      <c r="CT71" s="119">
        <f t="shared" si="15"/>
        <v>0</v>
      </c>
    </row>
    <row r="72" spans="1:98" s="9" customFormat="1" ht="12" customHeight="1" x14ac:dyDescent="0.2">
      <c r="A72" s="120">
        <v>3</v>
      </c>
      <c r="B72" s="139" t="s">
        <v>73</v>
      </c>
      <c r="C72" s="140"/>
      <c r="D72" s="141"/>
      <c r="E72" s="119">
        <f>SUM(E89:E91)</f>
        <v>0</v>
      </c>
      <c r="F72" s="119">
        <f t="shared" ref="F72:BQ72" si="16">SUM(F89:F91)</f>
        <v>0</v>
      </c>
      <c r="G72" s="119">
        <f t="shared" si="16"/>
        <v>0</v>
      </c>
      <c r="H72" s="119">
        <f t="shared" si="16"/>
        <v>0</v>
      </c>
      <c r="I72" s="119">
        <f t="shared" si="16"/>
        <v>0</v>
      </c>
      <c r="J72" s="119">
        <f t="shared" si="16"/>
        <v>0</v>
      </c>
      <c r="K72" s="119">
        <f t="shared" si="16"/>
        <v>0</v>
      </c>
      <c r="L72" s="119">
        <f t="shared" si="16"/>
        <v>0</v>
      </c>
      <c r="M72" s="119">
        <f t="shared" si="16"/>
        <v>0</v>
      </c>
      <c r="N72" s="119">
        <f t="shared" si="16"/>
        <v>0</v>
      </c>
      <c r="O72" s="119">
        <f t="shared" si="16"/>
        <v>0</v>
      </c>
      <c r="P72" s="119">
        <f t="shared" si="16"/>
        <v>0</v>
      </c>
      <c r="Q72" s="119">
        <f t="shared" si="16"/>
        <v>0</v>
      </c>
      <c r="R72" s="119">
        <f t="shared" si="16"/>
        <v>0</v>
      </c>
      <c r="S72" s="119">
        <f t="shared" si="16"/>
        <v>0</v>
      </c>
      <c r="T72" s="119">
        <f t="shared" si="16"/>
        <v>0</v>
      </c>
      <c r="U72" s="119">
        <f t="shared" si="16"/>
        <v>0</v>
      </c>
      <c r="V72" s="119">
        <f t="shared" si="16"/>
        <v>0</v>
      </c>
      <c r="W72" s="119">
        <f t="shared" si="16"/>
        <v>0</v>
      </c>
      <c r="X72" s="119">
        <f t="shared" si="16"/>
        <v>0</v>
      </c>
      <c r="Y72" s="119">
        <f t="shared" si="16"/>
        <v>0</v>
      </c>
      <c r="Z72" s="119">
        <f t="shared" si="16"/>
        <v>0</v>
      </c>
      <c r="AA72" s="119">
        <f t="shared" si="16"/>
        <v>0</v>
      </c>
      <c r="AB72" s="119">
        <f t="shared" si="16"/>
        <v>0</v>
      </c>
      <c r="AC72" s="119">
        <f t="shared" si="16"/>
        <v>0</v>
      </c>
      <c r="AD72" s="119">
        <f t="shared" si="16"/>
        <v>0</v>
      </c>
      <c r="AE72" s="119">
        <f t="shared" si="16"/>
        <v>0</v>
      </c>
      <c r="AF72" s="119">
        <f t="shared" si="16"/>
        <v>0</v>
      </c>
      <c r="AG72" s="119">
        <f t="shared" si="16"/>
        <v>0</v>
      </c>
      <c r="AH72" s="119">
        <f t="shared" si="16"/>
        <v>0</v>
      </c>
      <c r="AI72" s="119">
        <f t="shared" si="16"/>
        <v>0</v>
      </c>
      <c r="AJ72" s="119">
        <f t="shared" si="16"/>
        <v>0</v>
      </c>
      <c r="AK72" s="119">
        <f t="shared" si="16"/>
        <v>0</v>
      </c>
      <c r="AL72" s="119">
        <f t="shared" si="16"/>
        <v>0</v>
      </c>
      <c r="AM72" s="119">
        <f t="shared" si="16"/>
        <v>0</v>
      </c>
      <c r="AN72" s="119">
        <f t="shared" si="16"/>
        <v>0</v>
      </c>
      <c r="AO72" s="119">
        <f t="shared" si="16"/>
        <v>0</v>
      </c>
      <c r="AP72" s="119">
        <f t="shared" si="16"/>
        <v>0</v>
      </c>
      <c r="AQ72" s="119">
        <f t="shared" si="16"/>
        <v>0</v>
      </c>
      <c r="AR72" s="119">
        <f t="shared" si="16"/>
        <v>0</v>
      </c>
      <c r="AS72" s="119">
        <f t="shared" si="16"/>
        <v>0</v>
      </c>
      <c r="AT72" s="119">
        <f t="shared" si="16"/>
        <v>0</v>
      </c>
      <c r="AU72" s="119">
        <f t="shared" si="16"/>
        <v>0</v>
      </c>
      <c r="AV72" s="119">
        <f t="shared" si="16"/>
        <v>0</v>
      </c>
      <c r="AW72" s="119">
        <f t="shared" si="16"/>
        <v>0</v>
      </c>
      <c r="AX72" s="119">
        <f t="shared" si="16"/>
        <v>0</v>
      </c>
      <c r="AY72" s="119">
        <f t="shared" si="16"/>
        <v>0</v>
      </c>
      <c r="AZ72" s="119">
        <f t="shared" si="16"/>
        <v>0</v>
      </c>
      <c r="BA72" s="119">
        <f t="shared" si="16"/>
        <v>0</v>
      </c>
      <c r="BB72" s="119">
        <f t="shared" si="16"/>
        <v>0</v>
      </c>
      <c r="BC72" s="119">
        <f t="shared" si="16"/>
        <v>0</v>
      </c>
      <c r="BD72" s="119">
        <f t="shared" si="16"/>
        <v>0</v>
      </c>
      <c r="BE72" s="119">
        <f t="shared" si="16"/>
        <v>0</v>
      </c>
      <c r="BF72" s="119">
        <f t="shared" si="16"/>
        <v>0</v>
      </c>
      <c r="BG72" s="119">
        <f t="shared" si="16"/>
        <v>0</v>
      </c>
      <c r="BH72" s="119">
        <f t="shared" si="16"/>
        <v>0</v>
      </c>
      <c r="BI72" s="119">
        <f t="shared" si="16"/>
        <v>0</v>
      </c>
      <c r="BJ72" s="119">
        <f t="shared" si="16"/>
        <v>0</v>
      </c>
      <c r="BK72" s="119">
        <f t="shared" si="16"/>
        <v>0</v>
      </c>
      <c r="BL72" s="119">
        <f t="shared" si="16"/>
        <v>0</v>
      </c>
      <c r="BM72" s="119">
        <f t="shared" si="16"/>
        <v>0</v>
      </c>
      <c r="BN72" s="119">
        <f t="shared" si="16"/>
        <v>0</v>
      </c>
      <c r="BO72" s="119">
        <f t="shared" si="16"/>
        <v>0</v>
      </c>
      <c r="BP72" s="119">
        <f t="shared" si="16"/>
        <v>0</v>
      </c>
      <c r="BQ72" s="119">
        <f t="shared" si="16"/>
        <v>0</v>
      </c>
      <c r="BR72" s="119">
        <f t="shared" ref="BR72:CT72" si="17">SUM(BR89:BR91)</f>
        <v>0</v>
      </c>
      <c r="BS72" s="119">
        <f t="shared" si="17"/>
        <v>0</v>
      </c>
      <c r="BT72" s="119">
        <f t="shared" si="17"/>
        <v>0</v>
      </c>
      <c r="BU72" s="119">
        <f t="shared" si="17"/>
        <v>0</v>
      </c>
      <c r="BV72" s="119">
        <f t="shared" si="17"/>
        <v>0</v>
      </c>
      <c r="BW72" s="119">
        <f t="shared" si="17"/>
        <v>0</v>
      </c>
      <c r="BX72" s="119">
        <f t="shared" si="17"/>
        <v>0</v>
      </c>
      <c r="BY72" s="119">
        <f t="shared" si="17"/>
        <v>0</v>
      </c>
      <c r="BZ72" s="119">
        <f t="shared" si="17"/>
        <v>0</v>
      </c>
      <c r="CA72" s="119">
        <f t="shared" si="17"/>
        <v>0</v>
      </c>
      <c r="CB72" s="119">
        <f t="shared" si="17"/>
        <v>0</v>
      </c>
      <c r="CC72" s="119">
        <f t="shared" si="17"/>
        <v>0</v>
      </c>
      <c r="CD72" s="119">
        <f t="shared" si="17"/>
        <v>0</v>
      </c>
      <c r="CE72" s="119">
        <f t="shared" si="17"/>
        <v>0</v>
      </c>
      <c r="CF72" s="119">
        <f t="shared" si="17"/>
        <v>0</v>
      </c>
      <c r="CG72" s="119">
        <f t="shared" si="17"/>
        <v>0</v>
      </c>
      <c r="CH72" s="119">
        <f t="shared" si="17"/>
        <v>0</v>
      </c>
      <c r="CI72" s="119">
        <f t="shared" si="17"/>
        <v>0</v>
      </c>
      <c r="CJ72" s="119">
        <f t="shared" si="17"/>
        <v>0</v>
      </c>
      <c r="CK72" s="119">
        <f t="shared" si="17"/>
        <v>0</v>
      </c>
      <c r="CL72" s="119">
        <f t="shared" si="17"/>
        <v>0</v>
      </c>
      <c r="CM72" s="119">
        <f t="shared" si="17"/>
        <v>0</v>
      </c>
      <c r="CN72" s="119">
        <f t="shared" si="17"/>
        <v>0</v>
      </c>
      <c r="CO72" s="119">
        <f t="shared" si="17"/>
        <v>0</v>
      </c>
      <c r="CP72" s="119">
        <f t="shared" si="17"/>
        <v>0</v>
      </c>
      <c r="CQ72" s="119">
        <f t="shared" si="17"/>
        <v>0</v>
      </c>
      <c r="CR72" s="119">
        <f t="shared" si="17"/>
        <v>0</v>
      </c>
      <c r="CS72" s="119">
        <f t="shared" si="17"/>
        <v>0</v>
      </c>
      <c r="CT72" s="119">
        <f t="shared" si="17"/>
        <v>0</v>
      </c>
    </row>
    <row r="73" spans="1:98" s="9" customFormat="1" ht="12" customHeight="1" x14ac:dyDescent="0.2">
      <c r="A73" s="120">
        <v>4</v>
      </c>
      <c r="B73" s="139" t="s">
        <v>74</v>
      </c>
      <c r="C73" s="140"/>
      <c r="D73" s="141"/>
      <c r="E73" s="119">
        <f>SUM(E92:E94)</f>
        <v>0</v>
      </c>
      <c r="F73" s="119">
        <f t="shared" ref="F73:BQ73" si="18">SUM(F92:F94)</f>
        <v>0</v>
      </c>
      <c r="G73" s="119">
        <f t="shared" si="18"/>
        <v>0</v>
      </c>
      <c r="H73" s="119">
        <f t="shared" si="18"/>
        <v>0</v>
      </c>
      <c r="I73" s="119">
        <f t="shared" si="18"/>
        <v>0</v>
      </c>
      <c r="J73" s="119">
        <f t="shared" si="18"/>
        <v>0</v>
      </c>
      <c r="K73" s="119">
        <f t="shared" si="18"/>
        <v>0</v>
      </c>
      <c r="L73" s="119">
        <f t="shared" si="18"/>
        <v>0</v>
      </c>
      <c r="M73" s="119">
        <f t="shared" si="18"/>
        <v>0</v>
      </c>
      <c r="N73" s="119">
        <f t="shared" si="18"/>
        <v>0</v>
      </c>
      <c r="O73" s="119">
        <f t="shared" si="18"/>
        <v>0</v>
      </c>
      <c r="P73" s="119">
        <f t="shared" si="18"/>
        <v>0</v>
      </c>
      <c r="Q73" s="119">
        <f t="shared" si="18"/>
        <v>0</v>
      </c>
      <c r="R73" s="119">
        <f t="shared" si="18"/>
        <v>0</v>
      </c>
      <c r="S73" s="119">
        <f t="shared" si="18"/>
        <v>0</v>
      </c>
      <c r="T73" s="119">
        <f t="shared" si="18"/>
        <v>0</v>
      </c>
      <c r="U73" s="119">
        <f t="shared" si="18"/>
        <v>0</v>
      </c>
      <c r="V73" s="119">
        <f t="shared" si="18"/>
        <v>0</v>
      </c>
      <c r="W73" s="119">
        <f t="shared" si="18"/>
        <v>0</v>
      </c>
      <c r="X73" s="119">
        <f t="shared" si="18"/>
        <v>0</v>
      </c>
      <c r="Y73" s="119">
        <f t="shared" si="18"/>
        <v>0</v>
      </c>
      <c r="Z73" s="119">
        <f t="shared" si="18"/>
        <v>0</v>
      </c>
      <c r="AA73" s="119">
        <f t="shared" si="18"/>
        <v>0</v>
      </c>
      <c r="AB73" s="119">
        <f t="shared" si="18"/>
        <v>0</v>
      </c>
      <c r="AC73" s="119">
        <f t="shared" si="18"/>
        <v>0</v>
      </c>
      <c r="AD73" s="119">
        <f t="shared" si="18"/>
        <v>0</v>
      </c>
      <c r="AE73" s="119">
        <f t="shared" si="18"/>
        <v>0</v>
      </c>
      <c r="AF73" s="119">
        <f t="shared" si="18"/>
        <v>0</v>
      </c>
      <c r="AG73" s="119">
        <f t="shared" si="18"/>
        <v>0</v>
      </c>
      <c r="AH73" s="119">
        <f t="shared" si="18"/>
        <v>0</v>
      </c>
      <c r="AI73" s="119">
        <f t="shared" si="18"/>
        <v>0</v>
      </c>
      <c r="AJ73" s="119">
        <f t="shared" si="18"/>
        <v>0</v>
      </c>
      <c r="AK73" s="119">
        <f t="shared" si="18"/>
        <v>0</v>
      </c>
      <c r="AL73" s="119">
        <f t="shared" si="18"/>
        <v>0</v>
      </c>
      <c r="AM73" s="119">
        <f t="shared" si="18"/>
        <v>0</v>
      </c>
      <c r="AN73" s="119">
        <f t="shared" si="18"/>
        <v>0</v>
      </c>
      <c r="AO73" s="119">
        <f t="shared" si="18"/>
        <v>0</v>
      </c>
      <c r="AP73" s="119">
        <f t="shared" si="18"/>
        <v>0</v>
      </c>
      <c r="AQ73" s="119">
        <f t="shared" si="18"/>
        <v>0</v>
      </c>
      <c r="AR73" s="119">
        <f t="shared" si="18"/>
        <v>0</v>
      </c>
      <c r="AS73" s="119">
        <f t="shared" si="18"/>
        <v>0</v>
      </c>
      <c r="AT73" s="119">
        <f t="shared" si="18"/>
        <v>0</v>
      </c>
      <c r="AU73" s="119">
        <f t="shared" si="18"/>
        <v>0</v>
      </c>
      <c r="AV73" s="119">
        <f t="shared" si="18"/>
        <v>0</v>
      </c>
      <c r="AW73" s="119">
        <f t="shared" si="18"/>
        <v>0</v>
      </c>
      <c r="AX73" s="119">
        <f t="shared" si="18"/>
        <v>0</v>
      </c>
      <c r="AY73" s="119">
        <f t="shared" si="18"/>
        <v>0</v>
      </c>
      <c r="AZ73" s="119">
        <f t="shared" si="18"/>
        <v>0</v>
      </c>
      <c r="BA73" s="119">
        <f t="shared" si="18"/>
        <v>0</v>
      </c>
      <c r="BB73" s="119">
        <f t="shared" si="18"/>
        <v>0</v>
      </c>
      <c r="BC73" s="119">
        <f t="shared" si="18"/>
        <v>0</v>
      </c>
      <c r="BD73" s="119">
        <f t="shared" si="18"/>
        <v>0</v>
      </c>
      <c r="BE73" s="119">
        <f t="shared" si="18"/>
        <v>0</v>
      </c>
      <c r="BF73" s="119">
        <f t="shared" si="18"/>
        <v>0</v>
      </c>
      <c r="BG73" s="119">
        <f t="shared" si="18"/>
        <v>0</v>
      </c>
      <c r="BH73" s="119">
        <f t="shared" si="18"/>
        <v>0</v>
      </c>
      <c r="BI73" s="119">
        <f t="shared" si="18"/>
        <v>0</v>
      </c>
      <c r="BJ73" s="119">
        <f t="shared" si="18"/>
        <v>0</v>
      </c>
      <c r="BK73" s="119">
        <f t="shared" si="18"/>
        <v>0</v>
      </c>
      <c r="BL73" s="119">
        <f t="shared" si="18"/>
        <v>0</v>
      </c>
      <c r="BM73" s="119">
        <f t="shared" si="18"/>
        <v>0</v>
      </c>
      <c r="BN73" s="119">
        <f t="shared" si="18"/>
        <v>0</v>
      </c>
      <c r="BO73" s="119">
        <f t="shared" si="18"/>
        <v>0</v>
      </c>
      <c r="BP73" s="119">
        <f t="shared" si="18"/>
        <v>0</v>
      </c>
      <c r="BQ73" s="119">
        <f t="shared" si="18"/>
        <v>0</v>
      </c>
      <c r="BR73" s="119">
        <f t="shared" ref="BR73:CT73" si="19">SUM(BR92:BR94)</f>
        <v>0</v>
      </c>
      <c r="BS73" s="119">
        <f t="shared" si="19"/>
        <v>0</v>
      </c>
      <c r="BT73" s="119">
        <f t="shared" si="19"/>
        <v>0</v>
      </c>
      <c r="BU73" s="119">
        <f t="shared" si="19"/>
        <v>0</v>
      </c>
      <c r="BV73" s="119">
        <f t="shared" si="19"/>
        <v>0</v>
      </c>
      <c r="BW73" s="119">
        <f t="shared" si="19"/>
        <v>0</v>
      </c>
      <c r="BX73" s="119">
        <f t="shared" si="19"/>
        <v>0</v>
      </c>
      <c r="BY73" s="119">
        <f t="shared" si="19"/>
        <v>0</v>
      </c>
      <c r="BZ73" s="119">
        <f t="shared" si="19"/>
        <v>0</v>
      </c>
      <c r="CA73" s="119">
        <f t="shared" si="19"/>
        <v>0</v>
      </c>
      <c r="CB73" s="119">
        <f t="shared" si="19"/>
        <v>0</v>
      </c>
      <c r="CC73" s="119">
        <f t="shared" si="19"/>
        <v>0</v>
      </c>
      <c r="CD73" s="119">
        <f t="shared" si="19"/>
        <v>0</v>
      </c>
      <c r="CE73" s="119">
        <f t="shared" si="19"/>
        <v>0</v>
      </c>
      <c r="CF73" s="119">
        <f t="shared" si="19"/>
        <v>0</v>
      </c>
      <c r="CG73" s="119">
        <f t="shared" si="19"/>
        <v>0</v>
      </c>
      <c r="CH73" s="119">
        <f t="shared" si="19"/>
        <v>0</v>
      </c>
      <c r="CI73" s="119">
        <f t="shared" si="19"/>
        <v>0</v>
      </c>
      <c r="CJ73" s="119">
        <f t="shared" si="19"/>
        <v>0</v>
      </c>
      <c r="CK73" s="119">
        <f t="shared" si="19"/>
        <v>0</v>
      </c>
      <c r="CL73" s="119">
        <f t="shared" si="19"/>
        <v>0</v>
      </c>
      <c r="CM73" s="119">
        <f t="shared" si="19"/>
        <v>0</v>
      </c>
      <c r="CN73" s="119">
        <f t="shared" si="19"/>
        <v>0</v>
      </c>
      <c r="CO73" s="119">
        <f t="shared" si="19"/>
        <v>0</v>
      </c>
      <c r="CP73" s="119">
        <f t="shared" si="19"/>
        <v>0</v>
      </c>
      <c r="CQ73" s="119">
        <f t="shared" si="19"/>
        <v>0</v>
      </c>
      <c r="CR73" s="119">
        <f t="shared" si="19"/>
        <v>0</v>
      </c>
      <c r="CS73" s="119">
        <f t="shared" si="19"/>
        <v>0</v>
      </c>
      <c r="CT73" s="119">
        <f t="shared" si="19"/>
        <v>0</v>
      </c>
    </row>
    <row r="74" spans="1:98" s="9" customFormat="1" ht="12" customHeight="1" x14ac:dyDescent="0.2">
      <c r="A74" s="120">
        <v>5</v>
      </c>
      <c r="B74" s="139" t="s">
        <v>75</v>
      </c>
      <c r="C74" s="140"/>
      <c r="D74" s="141"/>
      <c r="E74" s="119">
        <f>SUM(E96:E101)</f>
        <v>0</v>
      </c>
      <c r="F74" s="119">
        <f t="shared" ref="F74:BQ74" si="20">SUM(F96:F101)</f>
        <v>0</v>
      </c>
      <c r="G74" s="119">
        <f t="shared" si="20"/>
        <v>0</v>
      </c>
      <c r="H74" s="119">
        <f t="shared" si="20"/>
        <v>0</v>
      </c>
      <c r="I74" s="119">
        <f t="shared" si="20"/>
        <v>0</v>
      </c>
      <c r="J74" s="119">
        <f t="shared" si="20"/>
        <v>0</v>
      </c>
      <c r="K74" s="119">
        <f t="shared" si="20"/>
        <v>0</v>
      </c>
      <c r="L74" s="119">
        <f t="shared" si="20"/>
        <v>0</v>
      </c>
      <c r="M74" s="119">
        <f t="shared" si="20"/>
        <v>0</v>
      </c>
      <c r="N74" s="119">
        <f t="shared" si="20"/>
        <v>0</v>
      </c>
      <c r="O74" s="119">
        <f t="shared" si="20"/>
        <v>0</v>
      </c>
      <c r="P74" s="119">
        <f t="shared" si="20"/>
        <v>0</v>
      </c>
      <c r="Q74" s="119">
        <f t="shared" si="20"/>
        <v>0</v>
      </c>
      <c r="R74" s="119">
        <f t="shared" si="20"/>
        <v>0</v>
      </c>
      <c r="S74" s="119">
        <f t="shared" si="20"/>
        <v>0</v>
      </c>
      <c r="T74" s="119">
        <f t="shared" si="20"/>
        <v>0</v>
      </c>
      <c r="U74" s="119">
        <f t="shared" si="20"/>
        <v>0</v>
      </c>
      <c r="V74" s="119">
        <f t="shared" si="20"/>
        <v>0</v>
      </c>
      <c r="W74" s="119">
        <f t="shared" si="20"/>
        <v>0</v>
      </c>
      <c r="X74" s="119">
        <f t="shared" si="20"/>
        <v>0</v>
      </c>
      <c r="Y74" s="119">
        <f t="shared" si="20"/>
        <v>0</v>
      </c>
      <c r="Z74" s="119">
        <f t="shared" si="20"/>
        <v>0</v>
      </c>
      <c r="AA74" s="119">
        <f t="shared" si="20"/>
        <v>0</v>
      </c>
      <c r="AB74" s="119">
        <f t="shared" si="20"/>
        <v>0</v>
      </c>
      <c r="AC74" s="119">
        <f t="shared" si="20"/>
        <v>0</v>
      </c>
      <c r="AD74" s="119">
        <f t="shared" si="20"/>
        <v>0</v>
      </c>
      <c r="AE74" s="119">
        <f t="shared" si="20"/>
        <v>0</v>
      </c>
      <c r="AF74" s="119">
        <f t="shared" si="20"/>
        <v>0</v>
      </c>
      <c r="AG74" s="119">
        <f t="shared" si="20"/>
        <v>0</v>
      </c>
      <c r="AH74" s="119">
        <f t="shared" si="20"/>
        <v>0</v>
      </c>
      <c r="AI74" s="119">
        <f t="shared" si="20"/>
        <v>0</v>
      </c>
      <c r="AJ74" s="119">
        <f t="shared" si="20"/>
        <v>0</v>
      </c>
      <c r="AK74" s="119">
        <f t="shared" si="20"/>
        <v>0</v>
      </c>
      <c r="AL74" s="119">
        <f t="shared" si="20"/>
        <v>0</v>
      </c>
      <c r="AM74" s="119">
        <f t="shared" si="20"/>
        <v>0</v>
      </c>
      <c r="AN74" s="119">
        <f t="shared" si="20"/>
        <v>0</v>
      </c>
      <c r="AO74" s="119">
        <f t="shared" si="20"/>
        <v>0</v>
      </c>
      <c r="AP74" s="119">
        <f t="shared" si="20"/>
        <v>0</v>
      </c>
      <c r="AQ74" s="119">
        <f t="shared" si="20"/>
        <v>0</v>
      </c>
      <c r="AR74" s="119">
        <f t="shared" si="20"/>
        <v>0</v>
      </c>
      <c r="AS74" s="119">
        <f t="shared" si="20"/>
        <v>0</v>
      </c>
      <c r="AT74" s="119">
        <f t="shared" si="20"/>
        <v>0</v>
      </c>
      <c r="AU74" s="119">
        <f t="shared" si="20"/>
        <v>0</v>
      </c>
      <c r="AV74" s="119">
        <f t="shared" si="20"/>
        <v>0</v>
      </c>
      <c r="AW74" s="119">
        <f t="shared" si="20"/>
        <v>0</v>
      </c>
      <c r="AX74" s="119">
        <f t="shared" si="20"/>
        <v>0</v>
      </c>
      <c r="AY74" s="119">
        <f t="shared" si="20"/>
        <v>0</v>
      </c>
      <c r="AZ74" s="119">
        <f t="shared" si="20"/>
        <v>0</v>
      </c>
      <c r="BA74" s="119">
        <f t="shared" si="20"/>
        <v>0</v>
      </c>
      <c r="BB74" s="119">
        <f t="shared" si="20"/>
        <v>0</v>
      </c>
      <c r="BC74" s="119">
        <f t="shared" si="20"/>
        <v>0</v>
      </c>
      <c r="BD74" s="119">
        <f t="shared" si="20"/>
        <v>0</v>
      </c>
      <c r="BE74" s="119">
        <f t="shared" si="20"/>
        <v>0</v>
      </c>
      <c r="BF74" s="119">
        <f t="shared" si="20"/>
        <v>0</v>
      </c>
      <c r="BG74" s="119">
        <f t="shared" si="20"/>
        <v>0</v>
      </c>
      <c r="BH74" s="119">
        <f t="shared" si="20"/>
        <v>0</v>
      </c>
      <c r="BI74" s="119">
        <f t="shared" si="20"/>
        <v>0</v>
      </c>
      <c r="BJ74" s="119">
        <f t="shared" si="20"/>
        <v>0</v>
      </c>
      <c r="BK74" s="119">
        <f t="shared" si="20"/>
        <v>0</v>
      </c>
      <c r="BL74" s="119">
        <f t="shared" si="20"/>
        <v>0</v>
      </c>
      <c r="BM74" s="119">
        <f t="shared" si="20"/>
        <v>0</v>
      </c>
      <c r="BN74" s="119">
        <f t="shared" si="20"/>
        <v>0</v>
      </c>
      <c r="BO74" s="119">
        <f t="shared" si="20"/>
        <v>0</v>
      </c>
      <c r="BP74" s="119">
        <f t="shared" si="20"/>
        <v>0</v>
      </c>
      <c r="BQ74" s="119">
        <f t="shared" si="20"/>
        <v>0</v>
      </c>
      <c r="BR74" s="119">
        <f t="shared" ref="BR74:CT74" si="21">SUM(BR96:BR101)</f>
        <v>0</v>
      </c>
      <c r="BS74" s="119">
        <f t="shared" si="21"/>
        <v>0</v>
      </c>
      <c r="BT74" s="119">
        <f t="shared" si="21"/>
        <v>0</v>
      </c>
      <c r="BU74" s="119">
        <f t="shared" si="21"/>
        <v>0</v>
      </c>
      <c r="BV74" s="119">
        <f t="shared" si="21"/>
        <v>0</v>
      </c>
      <c r="BW74" s="119">
        <f t="shared" si="21"/>
        <v>0</v>
      </c>
      <c r="BX74" s="119">
        <f t="shared" si="21"/>
        <v>0</v>
      </c>
      <c r="BY74" s="119">
        <f t="shared" si="21"/>
        <v>0</v>
      </c>
      <c r="BZ74" s="119">
        <f t="shared" si="21"/>
        <v>0</v>
      </c>
      <c r="CA74" s="119">
        <f t="shared" si="21"/>
        <v>0</v>
      </c>
      <c r="CB74" s="119">
        <f t="shared" si="21"/>
        <v>0</v>
      </c>
      <c r="CC74" s="119">
        <f t="shared" si="21"/>
        <v>0</v>
      </c>
      <c r="CD74" s="119">
        <f t="shared" si="21"/>
        <v>0</v>
      </c>
      <c r="CE74" s="119">
        <f t="shared" si="21"/>
        <v>0</v>
      </c>
      <c r="CF74" s="119">
        <f t="shared" si="21"/>
        <v>0</v>
      </c>
      <c r="CG74" s="119">
        <f t="shared" si="21"/>
        <v>0</v>
      </c>
      <c r="CH74" s="119">
        <f t="shared" si="21"/>
        <v>0</v>
      </c>
      <c r="CI74" s="119">
        <f t="shared" si="21"/>
        <v>0</v>
      </c>
      <c r="CJ74" s="119">
        <f t="shared" si="21"/>
        <v>0</v>
      </c>
      <c r="CK74" s="119">
        <f t="shared" si="21"/>
        <v>0</v>
      </c>
      <c r="CL74" s="119">
        <f t="shared" si="21"/>
        <v>0</v>
      </c>
      <c r="CM74" s="119">
        <f t="shared" si="21"/>
        <v>0</v>
      </c>
      <c r="CN74" s="119">
        <f t="shared" si="21"/>
        <v>0</v>
      </c>
      <c r="CO74" s="119">
        <f t="shared" si="21"/>
        <v>0</v>
      </c>
      <c r="CP74" s="119">
        <f t="shared" si="21"/>
        <v>0</v>
      </c>
      <c r="CQ74" s="119">
        <f t="shared" si="21"/>
        <v>0</v>
      </c>
      <c r="CR74" s="119">
        <f t="shared" si="21"/>
        <v>0</v>
      </c>
      <c r="CS74" s="119">
        <f t="shared" si="21"/>
        <v>0</v>
      </c>
      <c r="CT74" s="119">
        <f t="shared" si="21"/>
        <v>0</v>
      </c>
    </row>
    <row r="75" spans="1:98" s="9" customFormat="1" ht="12" customHeight="1" x14ac:dyDescent="0.2">
      <c r="A75" s="120">
        <v>6</v>
      </c>
      <c r="B75" s="139" t="s">
        <v>76</v>
      </c>
      <c r="C75" s="140"/>
      <c r="D75" s="141"/>
      <c r="E75" s="119">
        <f>SUM(E102:E106)</f>
        <v>0</v>
      </c>
      <c r="F75" s="119">
        <f t="shared" ref="F75:BQ75" si="22">SUM(F102:F106)</f>
        <v>0</v>
      </c>
      <c r="G75" s="119">
        <f t="shared" si="22"/>
        <v>0</v>
      </c>
      <c r="H75" s="119">
        <f t="shared" si="22"/>
        <v>0</v>
      </c>
      <c r="I75" s="119">
        <f t="shared" si="22"/>
        <v>0</v>
      </c>
      <c r="J75" s="119">
        <f t="shared" si="22"/>
        <v>0</v>
      </c>
      <c r="K75" s="119">
        <f t="shared" si="22"/>
        <v>0</v>
      </c>
      <c r="L75" s="119">
        <f t="shared" si="22"/>
        <v>0</v>
      </c>
      <c r="M75" s="119">
        <f t="shared" si="22"/>
        <v>0</v>
      </c>
      <c r="N75" s="119">
        <f t="shared" si="22"/>
        <v>0</v>
      </c>
      <c r="O75" s="119">
        <f t="shared" si="22"/>
        <v>0</v>
      </c>
      <c r="P75" s="119">
        <f t="shared" si="22"/>
        <v>0</v>
      </c>
      <c r="Q75" s="119">
        <f t="shared" si="22"/>
        <v>0</v>
      </c>
      <c r="R75" s="119">
        <f t="shared" si="22"/>
        <v>0</v>
      </c>
      <c r="S75" s="119">
        <f t="shared" si="22"/>
        <v>0</v>
      </c>
      <c r="T75" s="119">
        <f t="shared" si="22"/>
        <v>0</v>
      </c>
      <c r="U75" s="119">
        <f t="shared" si="22"/>
        <v>0</v>
      </c>
      <c r="V75" s="119">
        <f t="shared" si="22"/>
        <v>0</v>
      </c>
      <c r="W75" s="119">
        <f t="shared" si="22"/>
        <v>0</v>
      </c>
      <c r="X75" s="119">
        <f t="shared" si="22"/>
        <v>0</v>
      </c>
      <c r="Y75" s="119">
        <f t="shared" si="22"/>
        <v>0</v>
      </c>
      <c r="Z75" s="119">
        <f t="shared" si="22"/>
        <v>0</v>
      </c>
      <c r="AA75" s="119">
        <f t="shared" si="22"/>
        <v>0</v>
      </c>
      <c r="AB75" s="119">
        <f t="shared" si="22"/>
        <v>0</v>
      </c>
      <c r="AC75" s="119">
        <f t="shared" si="22"/>
        <v>0</v>
      </c>
      <c r="AD75" s="119">
        <f t="shared" si="22"/>
        <v>0</v>
      </c>
      <c r="AE75" s="119">
        <f t="shared" si="22"/>
        <v>0</v>
      </c>
      <c r="AF75" s="119">
        <f t="shared" si="22"/>
        <v>0</v>
      </c>
      <c r="AG75" s="119">
        <f t="shared" si="22"/>
        <v>0</v>
      </c>
      <c r="AH75" s="119">
        <f t="shared" si="22"/>
        <v>0</v>
      </c>
      <c r="AI75" s="119">
        <f t="shared" si="22"/>
        <v>0</v>
      </c>
      <c r="AJ75" s="119">
        <f t="shared" si="22"/>
        <v>0</v>
      </c>
      <c r="AK75" s="119">
        <f t="shared" si="22"/>
        <v>0</v>
      </c>
      <c r="AL75" s="119">
        <f t="shared" si="22"/>
        <v>0</v>
      </c>
      <c r="AM75" s="119">
        <f t="shared" si="22"/>
        <v>0</v>
      </c>
      <c r="AN75" s="119">
        <f t="shared" si="22"/>
        <v>0</v>
      </c>
      <c r="AO75" s="119">
        <f t="shared" si="22"/>
        <v>0</v>
      </c>
      <c r="AP75" s="119">
        <f t="shared" si="22"/>
        <v>0</v>
      </c>
      <c r="AQ75" s="119">
        <f t="shared" si="22"/>
        <v>0</v>
      </c>
      <c r="AR75" s="119">
        <f t="shared" si="22"/>
        <v>0</v>
      </c>
      <c r="AS75" s="119">
        <f t="shared" si="22"/>
        <v>0</v>
      </c>
      <c r="AT75" s="119">
        <f t="shared" si="22"/>
        <v>0</v>
      </c>
      <c r="AU75" s="119">
        <f t="shared" si="22"/>
        <v>0</v>
      </c>
      <c r="AV75" s="119">
        <f t="shared" si="22"/>
        <v>0</v>
      </c>
      <c r="AW75" s="119">
        <f t="shared" si="22"/>
        <v>0</v>
      </c>
      <c r="AX75" s="119">
        <f t="shared" si="22"/>
        <v>0</v>
      </c>
      <c r="AY75" s="119">
        <f t="shared" si="22"/>
        <v>0</v>
      </c>
      <c r="AZ75" s="119">
        <f t="shared" si="22"/>
        <v>0</v>
      </c>
      <c r="BA75" s="119">
        <f t="shared" si="22"/>
        <v>0</v>
      </c>
      <c r="BB75" s="119">
        <f t="shared" si="22"/>
        <v>0</v>
      </c>
      <c r="BC75" s="119">
        <f t="shared" si="22"/>
        <v>0</v>
      </c>
      <c r="BD75" s="119">
        <f t="shared" si="22"/>
        <v>0</v>
      </c>
      <c r="BE75" s="119">
        <f t="shared" si="22"/>
        <v>0</v>
      </c>
      <c r="BF75" s="119">
        <f t="shared" si="22"/>
        <v>0</v>
      </c>
      <c r="BG75" s="119">
        <f t="shared" si="22"/>
        <v>0</v>
      </c>
      <c r="BH75" s="119">
        <f t="shared" si="22"/>
        <v>0</v>
      </c>
      <c r="BI75" s="119">
        <f t="shared" si="22"/>
        <v>0</v>
      </c>
      <c r="BJ75" s="119">
        <f t="shared" si="22"/>
        <v>0</v>
      </c>
      <c r="BK75" s="119">
        <f t="shared" si="22"/>
        <v>0</v>
      </c>
      <c r="BL75" s="119">
        <f t="shared" si="22"/>
        <v>0</v>
      </c>
      <c r="BM75" s="119">
        <f t="shared" si="22"/>
        <v>0</v>
      </c>
      <c r="BN75" s="119">
        <f t="shared" si="22"/>
        <v>0</v>
      </c>
      <c r="BO75" s="119">
        <f t="shared" si="22"/>
        <v>0</v>
      </c>
      <c r="BP75" s="119">
        <f t="shared" si="22"/>
        <v>0</v>
      </c>
      <c r="BQ75" s="119">
        <f t="shared" si="22"/>
        <v>0</v>
      </c>
      <c r="BR75" s="119">
        <f t="shared" ref="BR75:CT75" si="23">SUM(BR102:BR106)</f>
        <v>0</v>
      </c>
      <c r="BS75" s="119">
        <f t="shared" si="23"/>
        <v>0</v>
      </c>
      <c r="BT75" s="119">
        <f t="shared" si="23"/>
        <v>0</v>
      </c>
      <c r="BU75" s="119">
        <f t="shared" si="23"/>
        <v>0</v>
      </c>
      <c r="BV75" s="119">
        <f t="shared" si="23"/>
        <v>0</v>
      </c>
      <c r="BW75" s="119">
        <f t="shared" si="23"/>
        <v>0</v>
      </c>
      <c r="BX75" s="119">
        <f t="shared" si="23"/>
        <v>0</v>
      </c>
      <c r="BY75" s="119">
        <f t="shared" si="23"/>
        <v>0</v>
      </c>
      <c r="BZ75" s="119">
        <f t="shared" si="23"/>
        <v>0</v>
      </c>
      <c r="CA75" s="119">
        <f t="shared" si="23"/>
        <v>0</v>
      </c>
      <c r="CB75" s="119">
        <f t="shared" si="23"/>
        <v>0</v>
      </c>
      <c r="CC75" s="119">
        <f t="shared" si="23"/>
        <v>0</v>
      </c>
      <c r="CD75" s="119">
        <f t="shared" si="23"/>
        <v>0</v>
      </c>
      <c r="CE75" s="119">
        <f t="shared" si="23"/>
        <v>0</v>
      </c>
      <c r="CF75" s="119">
        <f t="shared" si="23"/>
        <v>0</v>
      </c>
      <c r="CG75" s="119">
        <f t="shared" si="23"/>
        <v>0</v>
      </c>
      <c r="CH75" s="119">
        <f t="shared" si="23"/>
        <v>0</v>
      </c>
      <c r="CI75" s="119">
        <f t="shared" si="23"/>
        <v>0</v>
      </c>
      <c r="CJ75" s="119">
        <f t="shared" si="23"/>
        <v>0</v>
      </c>
      <c r="CK75" s="119">
        <f t="shared" si="23"/>
        <v>0</v>
      </c>
      <c r="CL75" s="119">
        <f t="shared" si="23"/>
        <v>0</v>
      </c>
      <c r="CM75" s="119">
        <f t="shared" si="23"/>
        <v>0</v>
      </c>
      <c r="CN75" s="119">
        <f t="shared" si="23"/>
        <v>0</v>
      </c>
      <c r="CO75" s="119">
        <f t="shared" si="23"/>
        <v>0</v>
      </c>
      <c r="CP75" s="119">
        <f t="shared" si="23"/>
        <v>0</v>
      </c>
      <c r="CQ75" s="119">
        <f t="shared" si="23"/>
        <v>0</v>
      </c>
      <c r="CR75" s="119">
        <f t="shared" si="23"/>
        <v>0</v>
      </c>
      <c r="CS75" s="119">
        <f t="shared" si="23"/>
        <v>0</v>
      </c>
      <c r="CT75" s="119">
        <f t="shared" si="23"/>
        <v>0</v>
      </c>
    </row>
    <row r="76" spans="1:98" s="9" customFormat="1" ht="12" customHeight="1" x14ac:dyDescent="0.2">
      <c r="A76" s="120">
        <v>7</v>
      </c>
      <c r="B76" s="139" t="s">
        <v>77</v>
      </c>
      <c r="C76" s="140"/>
      <c r="D76" s="141"/>
      <c r="E76" s="119">
        <f>SUM(E107:E109)</f>
        <v>0</v>
      </c>
      <c r="F76" s="119">
        <f t="shared" ref="F76:BQ76" si="24">SUM(F107:F109)</f>
        <v>0</v>
      </c>
      <c r="G76" s="119">
        <f t="shared" si="24"/>
        <v>0</v>
      </c>
      <c r="H76" s="119">
        <f t="shared" si="24"/>
        <v>0</v>
      </c>
      <c r="I76" s="119">
        <f t="shared" si="24"/>
        <v>0</v>
      </c>
      <c r="J76" s="119">
        <f t="shared" si="24"/>
        <v>0</v>
      </c>
      <c r="K76" s="119">
        <f t="shared" si="24"/>
        <v>0</v>
      </c>
      <c r="L76" s="119">
        <f t="shared" si="24"/>
        <v>0</v>
      </c>
      <c r="M76" s="119">
        <f t="shared" si="24"/>
        <v>0</v>
      </c>
      <c r="N76" s="119">
        <f t="shared" si="24"/>
        <v>0</v>
      </c>
      <c r="O76" s="119">
        <f t="shared" si="24"/>
        <v>0</v>
      </c>
      <c r="P76" s="119">
        <f t="shared" si="24"/>
        <v>0</v>
      </c>
      <c r="Q76" s="119">
        <f t="shared" si="24"/>
        <v>0</v>
      </c>
      <c r="R76" s="119">
        <f t="shared" si="24"/>
        <v>0</v>
      </c>
      <c r="S76" s="119">
        <f t="shared" si="24"/>
        <v>0</v>
      </c>
      <c r="T76" s="119">
        <f t="shared" si="24"/>
        <v>0</v>
      </c>
      <c r="U76" s="119">
        <f t="shared" si="24"/>
        <v>0</v>
      </c>
      <c r="V76" s="119">
        <f t="shared" si="24"/>
        <v>0</v>
      </c>
      <c r="W76" s="119">
        <f t="shared" si="24"/>
        <v>0</v>
      </c>
      <c r="X76" s="119">
        <f t="shared" si="24"/>
        <v>0</v>
      </c>
      <c r="Y76" s="119">
        <f t="shared" si="24"/>
        <v>0</v>
      </c>
      <c r="Z76" s="119">
        <f t="shared" si="24"/>
        <v>0</v>
      </c>
      <c r="AA76" s="119">
        <f t="shared" si="24"/>
        <v>0</v>
      </c>
      <c r="AB76" s="119">
        <f t="shared" si="24"/>
        <v>0</v>
      </c>
      <c r="AC76" s="119">
        <f t="shared" si="24"/>
        <v>0</v>
      </c>
      <c r="AD76" s="119">
        <f t="shared" si="24"/>
        <v>0</v>
      </c>
      <c r="AE76" s="119">
        <f t="shared" si="24"/>
        <v>0</v>
      </c>
      <c r="AF76" s="119">
        <f t="shared" si="24"/>
        <v>0</v>
      </c>
      <c r="AG76" s="119">
        <f t="shared" si="24"/>
        <v>0</v>
      </c>
      <c r="AH76" s="119">
        <f t="shared" si="24"/>
        <v>0</v>
      </c>
      <c r="AI76" s="119">
        <f t="shared" si="24"/>
        <v>0</v>
      </c>
      <c r="AJ76" s="119">
        <f t="shared" si="24"/>
        <v>0</v>
      </c>
      <c r="AK76" s="119">
        <f t="shared" si="24"/>
        <v>0</v>
      </c>
      <c r="AL76" s="119">
        <f t="shared" si="24"/>
        <v>0</v>
      </c>
      <c r="AM76" s="119">
        <f t="shared" si="24"/>
        <v>0</v>
      </c>
      <c r="AN76" s="119">
        <f t="shared" si="24"/>
        <v>0</v>
      </c>
      <c r="AO76" s="119">
        <f t="shared" si="24"/>
        <v>0</v>
      </c>
      <c r="AP76" s="119">
        <f t="shared" si="24"/>
        <v>0</v>
      </c>
      <c r="AQ76" s="119">
        <f t="shared" si="24"/>
        <v>0</v>
      </c>
      <c r="AR76" s="119">
        <f t="shared" si="24"/>
        <v>0</v>
      </c>
      <c r="AS76" s="119">
        <f t="shared" si="24"/>
        <v>0</v>
      </c>
      <c r="AT76" s="119">
        <f t="shared" si="24"/>
        <v>0</v>
      </c>
      <c r="AU76" s="119">
        <f t="shared" si="24"/>
        <v>0</v>
      </c>
      <c r="AV76" s="119">
        <f t="shared" si="24"/>
        <v>0</v>
      </c>
      <c r="AW76" s="119">
        <f t="shared" si="24"/>
        <v>0</v>
      </c>
      <c r="AX76" s="119">
        <f t="shared" si="24"/>
        <v>0</v>
      </c>
      <c r="AY76" s="119">
        <f t="shared" si="24"/>
        <v>0</v>
      </c>
      <c r="AZ76" s="119">
        <f t="shared" si="24"/>
        <v>0</v>
      </c>
      <c r="BA76" s="119">
        <f t="shared" si="24"/>
        <v>0</v>
      </c>
      <c r="BB76" s="119">
        <f t="shared" si="24"/>
        <v>0</v>
      </c>
      <c r="BC76" s="119">
        <f t="shared" si="24"/>
        <v>0</v>
      </c>
      <c r="BD76" s="119">
        <f t="shared" si="24"/>
        <v>0</v>
      </c>
      <c r="BE76" s="119">
        <f t="shared" si="24"/>
        <v>0</v>
      </c>
      <c r="BF76" s="119">
        <f t="shared" si="24"/>
        <v>0</v>
      </c>
      <c r="BG76" s="119">
        <f t="shared" si="24"/>
        <v>0</v>
      </c>
      <c r="BH76" s="119">
        <f t="shared" si="24"/>
        <v>0</v>
      </c>
      <c r="BI76" s="119">
        <f t="shared" si="24"/>
        <v>0</v>
      </c>
      <c r="BJ76" s="119">
        <f t="shared" si="24"/>
        <v>0</v>
      </c>
      <c r="BK76" s="119">
        <f t="shared" si="24"/>
        <v>0</v>
      </c>
      <c r="BL76" s="119">
        <f t="shared" si="24"/>
        <v>0</v>
      </c>
      <c r="BM76" s="119">
        <f t="shared" si="24"/>
        <v>0</v>
      </c>
      <c r="BN76" s="119">
        <f t="shared" si="24"/>
        <v>0</v>
      </c>
      <c r="BO76" s="119">
        <f t="shared" si="24"/>
        <v>0</v>
      </c>
      <c r="BP76" s="119">
        <f t="shared" si="24"/>
        <v>0</v>
      </c>
      <c r="BQ76" s="119">
        <f t="shared" si="24"/>
        <v>0</v>
      </c>
      <c r="BR76" s="119">
        <f t="shared" ref="BR76:CT76" si="25">SUM(BR107:BR109)</f>
        <v>0</v>
      </c>
      <c r="BS76" s="119">
        <f t="shared" si="25"/>
        <v>0</v>
      </c>
      <c r="BT76" s="119">
        <f t="shared" si="25"/>
        <v>0</v>
      </c>
      <c r="BU76" s="119">
        <f t="shared" si="25"/>
        <v>0</v>
      </c>
      <c r="BV76" s="119">
        <f t="shared" si="25"/>
        <v>0</v>
      </c>
      <c r="BW76" s="119">
        <f t="shared" si="25"/>
        <v>0</v>
      </c>
      <c r="BX76" s="119">
        <f t="shared" si="25"/>
        <v>0</v>
      </c>
      <c r="BY76" s="119">
        <f t="shared" si="25"/>
        <v>0</v>
      </c>
      <c r="BZ76" s="119">
        <f t="shared" si="25"/>
        <v>0</v>
      </c>
      <c r="CA76" s="119">
        <f t="shared" si="25"/>
        <v>0</v>
      </c>
      <c r="CB76" s="119">
        <f t="shared" si="25"/>
        <v>0</v>
      </c>
      <c r="CC76" s="119">
        <f t="shared" si="25"/>
        <v>0</v>
      </c>
      <c r="CD76" s="119">
        <f t="shared" si="25"/>
        <v>0</v>
      </c>
      <c r="CE76" s="119">
        <f t="shared" si="25"/>
        <v>0</v>
      </c>
      <c r="CF76" s="119">
        <f t="shared" si="25"/>
        <v>0</v>
      </c>
      <c r="CG76" s="119">
        <f t="shared" si="25"/>
        <v>0</v>
      </c>
      <c r="CH76" s="119">
        <f t="shared" si="25"/>
        <v>0</v>
      </c>
      <c r="CI76" s="119">
        <f t="shared" si="25"/>
        <v>0</v>
      </c>
      <c r="CJ76" s="119">
        <f t="shared" si="25"/>
        <v>0</v>
      </c>
      <c r="CK76" s="119">
        <f t="shared" si="25"/>
        <v>0</v>
      </c>
      <c r="CL76" s="119">
        <f t="shared" si="25"/>
        <v>0</v>
      </c>
      <c r="CM76" s="119">
        <f t="shared" si="25"/>
        <v>0</v>
      </c>
      <c r="CN76" s="119">
        <f t="shared" si="25"/>
        <v>0</v>
      </c>
      <c r="CO76" s="119">
        <f t="shared" si="25"/>
        <v>0</v>
      </c>
      <c r="CP76" s="119">
        <f t="shared" si="25"/>
        <v>0</v>
      </c>
      <c r="CQ76" s="119">
        <f t="shared" si="25"/>
        <v>0</v>
      </c>
      <c r="CR76" s="119">
        <f t="shared" si="25"/>
        <v>0</v>
      </c>
      <c r="CS76" s="119">
        <f t="shared" si="25"/>
        <v>0</v>
      </c>
      <c r="CT76" s="119">
        <f t="shared" si="25"/>
        <v>0</v>
      </c>
    </row>
    <row r="77" spans="1:98" s="9" customFormat="1" ht="12" customHeight="1" x14ac:dyDescent="0.2">
      <c r="A77" s="120">
        <v>8</v>
      </c>
      <c r="B77" s="139" t="s">
        <v>78</v>
      </c>
      <c r="C77" s="140"/>
      <c r="D77" s="141"/>
      <c r="E77" s="119">
        <f>SUM(E110:E113)</f>
        <v>0</v>
      </c>
      <c r="F77" s="119">
        <f t="shared" ref="F77:BQ77" si="26">SUM(F110:F113)</f>
        <v>0</v>
      </c>
      <c r="G77" s="119">
        <f t="shared" si="26"/>
        <v>0</v>
      </c>
      <c r="H77" s="119">
        <f t="shared" si="26"/>
        <v>0</v>
      </c>
      <c r="I77" s="119">
        <f t="shared" si="26"/>
        <v>0</v>
      </c>
      <c r="J77" s="119">
        <f t="shared" si="26"/>
        <v>0</v>
      </c>
      <c r="K77" s="119">
        <f t="shared" si="26"/>
        <v>0</v>
      </c>
      <c r="L77" s="119">
        <f t="shared" si="26"/>
        <v>0</v>
      </c>
      <c r="M77" s="119">
        <f t="shared" si="26"/>
        <v>0</v>
      </c>
      <c r="N77" s="119">
        <f t="shared" si="26"/>
        <v>0</v>
      </c>
      <c r="O77" s="119">
        <f t="shared" si="26"/>
        <v>0</v>
      </c>
      <c r="P77" s="119">
        <f t="shared" si="26"/>
        <v>0</v>
      </c>
      <c r="Q77" s="119">
        <f t="shared" si="26"/>
        <v>0</v>
      </c>
      <c r="R77" s="119">
        <f t="shared" si="26"/>
        <v>0</v>
      </c>
      <c r="S77" s="119">
        <f t="shared" si="26"/>
        <v>0</v>
      </c>
      <c r="T77" s="119">
        <f t="shared" si="26"/>
        <v>0</v>
      </c>
      <c r="U77" s="119">
        <f t="shared" si="26"/>
        <v>0</v>
      </c>
      <c r="V77" s="119">
        <f t="shared" si="26"/>
        <v>0</v>
      </c>
      <c r="W77" s="119">
        <f t="shared" si="26"/>
        <v>0</v>
      </c>
      <c r="X77" s="119">
        <f t="shared" si="26"/>
        <v>0</v>
      </c>
      <c r="Y77" s="119">
        <f t="shared" si="26"/>
        <v>0</v>
      </c>
      <c r="Z77" s="119">
        <f t="shared" si="26"/>
        <v>0</v>
      </c>
      <c r="AA77" s="119">
        <f t="shared" si="26"/>
        <v>0</v>
      </c>
      <c r="AB77" s="119">
        <f t="shared" si="26"/>
        <v>0</v>
      </c>
      <c r="AC77" s="119">
        <f t="shared" si="26"/>
        <v>0</v>
      </c>
      <c r="AD77" s="119">
        <f t="shared" si="26"/>
        <v>0</v>
      </c>
      <c r="AE77" s="119">
        <f t="shared" si="26"/>
        <v>0</v>
      </c>
      <c r="AF77" s="119">
        <f t="shared" si="26"/>
        <v>0</v>
      </c>
      <c r="AG77" s="119">
        <f t="shared" si="26"/>
        <v>0</v>
      </c>
      <c r="AH77" s="119">
        <f t="shared" si="26"/>
        <v>0</v>
      </c>
      <c r="AI77" s="119">
        <f t="shared" si="26"/>
        <v>0</v>
      </c>
      <c r="AJ77" s="119">
        <f t="shared" si="26"/>
        <v>0</v>
      </c>
      <c r="AK77" s="119">
        <f t="shared" si="26"/>
        <v>0</v>
      </c>
      <c r="AL77" s="119">
        <f t="shared" si="26"/>
        <v>0</v>
      </c>
      <c r="AM77" s="119">
        <f t="shared" si="26"/>
        <v>0</v>
      </c>
      <c r="AN77" s="119">
        <f t="shared" si="26"/>
        <v>0</v>
      </c>
      <c r="AO77" s="119">
        <f t="shared" si="26"/>
        <v>0</v>
      </c>
      <c r="AP77" s="119">
        <f t="shared" si="26"/>
        <v>0</v>
      </c>
      <c r="AQ77" s="119">
        <f t="shared" si="26"/>
        <v>0</v>
      </c>
      <c r="AR77" s="119">
        <f t="shared" si="26"/>
        <v>0</v>
      </c>
      <c r="AS77" s="119">
        <f t="shared" si="26"/>
        <v>0</v>
      </c>
      <c r="AT77" s="119">
        <f t="shared" si="26"/>
        <v>0</v>
      </c>
      <c r="AU77" s="119">
        <f t="shared" si="26"/>
        <v>0</v>
      </c>
      <c r="AV77" s="119">
        <f t="shared" si="26"/>
        <v>0</v>
      </c>
      <c r="AW77" s="119">
        <f t="shared" si="26"/>
        <v>0</v>
      </c>
      <c r="AX77" s="119">
        <f t="shared" si="26"/>
        <v>0</v>
      </c>
      <c r="AY77" s="119">
        <f t="shared" si="26"/>
        <v>0</v>
      </c>
      <c r="AZ77" s="119">
        <f t="shared" si="26"/>
        <v>0</v>
      </c>
      <c r="BA77" s="119">
        <f t="shared" si="26"/>
        <v>0</v>
      </c>
      <c r="BB77" s="119">
        <f t="shared" si="26"/>
        <v>0</v>
      </c>
      <c r="BC77" s="119">
        <f t="shared" si="26"/>
        <v>0</v>
      </c>
      <c r="BD77" s="119">
        <f t="shared" si="26"/>
        <v>0</v>
      </c>
      <c r="BE77" s="119">
        <f t="shared" si="26"/>
        <v>0</v>
      </c>
      <c r="BF77" s="119">
        <f t="shared" si="26"/>
        <v>0</v>
      </c>
      <c r="BG77" s="119">
        <f t="shared" si="26"/>
        <v>0</v>
      </c>
      <c r="BH77" s="119">
        <f t="shared" si="26"/>
        <v>0</v>
      </c>
      <c r="BI77" s="119">
        <f t="shared" si="26"/>
        <v>0</v>
      </c>
      <c r="BJ77" s="119">
        <f t="shared" si="26"/>
        <v>0</v>
      </c>
      <c r="BK77" s="119">
        <f t="shared" si="26"/>
        <v>0</v>
      </c>
      <c r="BL77" s="119">
        <f t="shared" si="26"/>
        <v>0</v>
      </c>
      <c r="BM77" s="119">
        <f t="shared" si="26"/>
        <v>0</v>
      </c>
      <c r="BN77" s="119">
        <f t="shared" si="26"/>
        <v>0</v>
      </c>
      <c r="BO77" s="119">
        <f t="shared" si="26"/>
        <v>0</v>
      </c>
      <c r="BP77" s="119">
        <f t="shared" si="26"/>
        <v>0</v>
      </c>
      <c r="BQ77" s="119">
        <f t="shared" si="26"/>
        <v>0</v>
      </c>
      <c r="BR77" s="119">
        <f t="shared" ref="BR77:CT77" si="27">SUM(BR110:BR113)</f>
        <v>0</v>
      </c>
      <c r="BS77" s="119">
        <f t="shared" si="27"/>
        <v>0</v>
      </c>
      <c r="BT77" s="119">
        <f t="shared" si="27"/>
        <v>0</v>
      </c>
      <c r="BU77" s="119">
        <f t="shared" si="27"/>
        <v>0</v>
      </c>
      <c r="BV77" s="119">
        <f t="shared" si="27"/>
        <v>0</v>
      </c>
      <c r="BW77" s="119">
        <f t="shared" si="27"/>
        <v>0</v>
      </c>
      <c r="BX77" s="119">
        <f t="shared" si="27"/>
        <v>0</v>
      </c>
      <c r="BY77" s="119">
        <f t="shared" si="27"/>
        <v>0</v>
      </c>
      <c r="BZ77" s="119">
        <f t="shared" si="27"/>
        <v>0</v>
      </c>
      <c r="CA77" s="119">
        <f t="shared" si="27"/>
        <v>0</v>
      </c>
      <c r="CB77" s="119">
        <f t="shared" si="27"/>
        <v>0</v>
      </c>
      <c r="CC77" s="119">
        <f t="shared" si="27"/>
        <v>0</v>
      </c>
      <c r="CD77" s="119">
        <f t="shared" si="27"/>
        <v>0</v>
      </c>
      <c r="CE77" s="119">
        <f t="shared" si="27"/>
        <v>0</v>
      </c>
      <c r="CF77" s="119">
        <f t="shared" si="27"/>
        <v>0</v>
      </c>
      <c r="CG77" s="119">
        <f t="shared" si="27"/>
        <v>0</v>
      </c>
      <c r="CH77" s="119">
        <f t="shared" si="27"/>
        <v>0</v>
      </c>
      <c r="CI77" s="119">
        <f t="shared" si="27"/>
        <v>0</v>
      </c>
      <c r="CJ77" s="119">
        <f t="shared" si="27"/>
        <v>0</v>
      </c>
      <c r="CK77" s="119">
        <f t="shared" si="27"/>
        <v>0</v>
      </c>
      <c r="CL77" s="119">
        <f t="shared" si="27"/>
        <v>0</v>
      </c>
      <c r="CM77" s="119">
        <f t="shared" si="27"/>
        <v>0</v>
      </c>
      <c r="CN77" s="119">
        <f t="shared" si="27"/>
        <v>0</v>
      </c>
      <c r="CO77" s="119">
        <f t="shared" si="27"/>
        <v>0</v>
      </c>
      <c r="CP77" s="119">
        <f t="shared" si="27"/>
        <v>0</v>
      </c>
      <c r="CQ77" s="119">
        <f t="shared" si="27"/>
        <v>0</v>
      </c>
      <c r="CR77" s="119">
        <f t="shared" si="27"/>
        <v>0</v>
      </c>
      <c r="CS77" s="119">
        <f t="shared" si="27"/>
        <v>0</v>
      </c>
      <c r="CT77" s="119">
        <f t="shared" si="27"/>
        <v>0</v>
      </c>
    </row>
    <row r="78" spans="1:98" s="9" customFormat="1" ht="12" customHeight="1" x14ac:dyDescent="0.2">
      <c r="A78" s="120">
        <v>9</v>
      </c>
      <c r="B78" s="139" t="s">
        <v>79</v>
      </c>
      <c r="C78" s="140"/>
      <c r="D78" s="141"/>
      <c r="E78" s="119">
        <f>SUM(E114:E125)</f>
        <v>0</v>
      </c>
      <c r="F78" s="119">
        <f t="shared" ref="F78:BQ78" si="28">SUM(F114:F125)</f>
        <v>0</v>
      </c>
      <c r="G78" s="119">
        <f t="shared" si="28"/>
        <v>0</v>
      </c>
      <c r="H78" s="119">
        <f t="shared" si="28"/>
        <v>0</v>
      </c>
      <c r="I78" s="119">
        <f t="shared" si="28"/>
        <v>0</v>
      </c>
      <c r="J78" s="119">
        <f t="shared" si="28"/>
        <v>0</v>
      </c>
      <c r="K78" s="119">
        <f t="shared" si="28"/>
        <v>0</v>
      </c>
      <c r="L78" s="119">
        <f t="shared" si="28"/>
        <v>0</v>
      </c>
      <c r="M78" s="119">
        <f t="shared" si="28"/>
        <v>0</v>
      </c>
      <c r="N78" s="119">
        <f t="shared" si="28"/>
        <v>0</v>
      </c>
      <c r="O78" s="119">
        <f t="shared" si="28"/>
        <v>0</v>
      </c>
      <c r="P78" s="119">
        <f t="shared" si="28"/>
        <v>0</v>
      </c>
      <c r="Q78" s="119">
        <f t="shared" si="28"/>
        <v>0</v>
      </c>
      <c r="R78" s="119">
        <f t="shared" si="28"/>
        <v>0</v>
      </c>
      <c r="S78" s="119">
        <f t="shared" si="28"/>
        <v>0</v>
      </c>
      <c r="T78" s="119">
        <f t="shared" si="28"/>
        <v>0</v>
      </c>
      <c r="U78" s="119">
        <f t="shared" si="28"/>
        <v>0</v>
      </c>
      <c r="V78" s="119">
        <f t="shared" si="28"/>
        <v>0</v>
      </c>
      <c r="W78" s="119">
        <f t="shared" si="28"/>
        <v>0</v>
      </c>
      <c r="X78" s="119">
        <f t="shared" si="28"/>
        <v>0</v>
      </c>
      <c r="Y78" s="119">
        <f t="shared" si="28"/>
        <v>0</v>
      </c>
      <c r="Z78" s="119">
        <f t="shared" si="28"/>
        <v>0</v>
      </c>
      <c r="AA78" s="119">
        <f t="shared" si="28"/>
        <v>0</v>
      </c>
      <c r="AB78" s="119">
        <f t="shared" si="28"/>
        <v>0</v>
      </c>
      <c r="AC78" s="119">
        <f t="shared" si="28"/>
        <v>0</v>
      </c>
      <c r="AD78" s="119">
        <f t="shared" si="28"/>
        <v>0</v>
      </c>
      <c r="AE78" s="119">
        <f t="shared" si="28"/>
        <v>0</v>
      </c>
      <c r="AF78" s="119">
        <f t="shared" si="28"/>
        <v>0</v>
      </c>
      <c r="AG78" s="119">
        <f t="shared" si="28"/>
        <v>0</v>
      </c>
      <c r="AH78" s="119">
        <f t="shared" si="28"/>
        <v>0</v>
      </c>
      <c r="AI78" s="119">
        <f t="shared" si="28"/>
        <v>0</v>
      </c>
      <c r="AJ78" s="119">
        <f t="shared" si="28"/>
        <v>0</v>
      </c>
      <c r="AK78" s="119">
        <f t="shared" si="28"/>
        <v>0</v>
      </c>
      <c r="AL78" s="119">
        <f t="shared" si="28"/>
        <v>0</v>
      </c>
      <c r="AM78" s="119">
        <f t="shared" si="28"/>
        <v>0</v>
      </c>
      <c r="AN78" s="119">
        <f t="shared" si="28"/>
        <v>0</v>
      </c>
      <c r="AO78" s="119">
        <f t="shared" si="28"/>
        <v>0</v>
      </c>
      <c r="AP78" s="119">
        <f t="shared" si="28"/>
        <v>0</v>
      </c>
      <c r="AQ78" s="119">
        <f t="shared" si="28"/>
        <v>0</v>
      </c>
      <c r="AR78" s="119">
        <f t="shared" si="28"/>
        <v>0</v>
      </c>
      <c r="AS78" s="119">
        <f t="shared" si="28"/>
        <v>0</v>
      </c>
      <c r="AT78" s="119">
        <f t="shared" si="28"/>
        <v>0</v>
      </c>
      <c r="AU78" s="119">
        <f t="shared" si="28"/>
        <v>0</v>
      </c>
      <c r="AV78" s="119">
        <f t="shared" si="28"/>
        <v>0</v>
      </c>
      <c r="AW78" s="119">
        <f t="shared" si="28"/>
        <v>0</v>
      </c>
      <c r="AX78" s="119">
        <f t="shared" si="28"/>
        <v>0</v>
      </c>
      <c r="AY78" s="119">
        <f t="shared" si="28"/>
        <v>0</v>
      </c>
      <c r="AZ78" s="119">
        <f t="shared" si="28"/>
        <v>0</v>
      </c>
      <c r="BA78" s="119">
        <f t="shared" si="28"/>
        <v>0</v>
      </c>
      <c r="BB78" s="119">
        <f t="shared" si="28"/>
        <v>0</v>
      </c>
      <c r="BC78" s="119">
        <f t="shared" si="28"/>
        <v>0</v>
      </c>
      <c r="BD78" s="119">
        <f t="shared" si="28"/>
        <v>0</v>
      </c>
      <c r="BE78" s="119">
        <f t="shared" si="28"/>
        <v>0</v>
      </c>
      <c r="BF78" s="119">
        <f t="shared" si="28"/>
        <v>0</v>
      </c>
      <c r="BG78" s="119">
        <f t="shared" si="28"/>
        <v>0</v>
      </c>
      <c r="BH78" s="119">
        <f t="shared" si="28"/>
        <v>0</v>
      </c>
      <c r="BI78" s="119">
        <f t="shared" si="28"/>
        <v>0</v>
      </c>
      <c r="BJ78" s="119">
        <f t="shared" si="28"/>
        <v>0</v>
      </c>
      <c r="BK78" s="119">
        <f t="shared" si="28"/>
        <v>0</v>
      </c>
      <c r="BL78" s="119">
        <f t="shared" si="28"/>
        <v>0</v>
      </c>
      <c r="BM78" s="119">
        <f t="shared" si="28"/>
        <v>0</v>
      </c>
      <c r="BN78" s="119">
        <f t="shared" si="28"/>
        <v>0</v>
      </c>
      <c r="BO78" s="119">
        <f t="shared" si="28"/>
        <v>0</v>
      </c>
      <c r="BP78" s="119">
        <f t="shared" si="28"/>
        <v>0</v>
      </c>
      <c r="BQ78" s="119">
        <f t="shared" si="28"/>
        <v>0</v>
      </c>
      <c r="BR78" s="119">
        <f t="shared" ref="BR78:CT78" si="29">SUM(BR114:BR125)</f>
        <v>0</v>
      </c>
      <c r="BS78" s="119">
        <f t="shared" si="29"/>
        <v>0</v>
      </c>
      <c r="BT78" s="119">
        <f t="shared" si="29"/>
        <v>0</v>
      </c>
      <c r="BU78" s="119">
        <f t="shared" si="29"/>
        <v>0</v>
      </c>
      <c r="BV78" s="119">
        <f t="shared" si="29"/>
        <v>0</v>
      </c>
      <c r="BW78" s="119">
        <f t="shared" si="29"/>
        <v>0</v>
      </c>
      <c r="BX78" s="119">
        <f t="shared" si="29"/>
        <v>0</v>
      </c>
      <c r="BY78" s="119">
        <f t="shared" si="29"/>
        <v>0</v>
      </c>
      <c r="BZ78" s="119">
        <f t="shared" si="29"/>
        <v>0</v>
      </c>
      <c r="CA78" s="119">
        <f t="shared" si="29"/>
        <v>0</v>
      </c>
      <c r="CB78" s="119">
        <f t="shared" si="29"/>
        <v>0</v>
      </c>
      <c r="CC78" s="119">
        <f t="shared" si="29"/>
        <v>0</v>
      </c>
      <c r="CD78" s="119">
        <f t="shared" si="29"/>
        <v>0</v>
      </c>
      <c r="CE78" s="119">
        <f t="shared" si="29"/>
        <v>0</v>
      </c>
      <c r="CF78" s="119">
        <f t="shared" si="29"/>
        <v>0</v>
      </c>
      <c r="CG78" s="119">
        <f t="shared" si="29"/>
        <v>0</v>
      </c>
      <c r="CH78" s="119">
        <f t="shared" si="29"/>
        <v>0</v>
      </c>
      <c r="CI78" s="119">
        <f t="shared" si="29"/>
        <v>0</v>
      </c>
      <c r="CJ78" s="119">
        <f t="shared" si="29"/>
        <v>0</v>
      </c>
      <c r="CK78" s="119">
        <f t="shared" si="29"/>
        <v>0</v>
      </c>
      <c r="CL78" s="119">
        <f t="shared" si="29"/>
        <v>0</v>
      </c>
      <c r="CM78" s="119">
        <f t="shared" si="29"/>
        <v>0</v>
      </c>
      <c r="CN78" s="119">
        <f t="shared" si="29"/>
        <v>0</v>
      </c>
      <c r="CO78" s="119">
        <f t="shared" si="29"/>
        <v>0</v>
      </c>
      <c r="CP78" s="119">
        <f t="shared" si="29"/>
        <v>0</v>
      </c>
      <c r="CQ78" s="119">
        <f t="shared" si="29"/>
        <v>0</v>
      </c>
      <c r="CR78" s="119">
        <f t="shared" si="29"/>
        <v>0</v>
      </c>
      <c r="CS78" s="119">
        <f t="shared" si="29"/>
        <v>0</v>
      </c>
      <c r="CT78" s="119">
        <f t="shared" si="29"/>
        <v>0</v>
      </c>
    </row>
    <row r="79" spans="1:98" s="9" customFormat="1" ht="12" customHeight="1" x14ac:dyDescent="0.2">
      <c r="A79" s="99">
        <v>10</v>
      </c>
      <c r="B79" s="113" t="s">
        <v>72</v>
      </c>
      <c r="C79" s="114"/>
      <c r="D79" s="115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4"/>
      <c r="AL79" s="94"/>
      <c r="AM79" s="94"/>
      <c r="AN79" s="94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  <c r="BM79" s="94"/>
      <c r="BN79" s="94"/>
      <c r="BO79" s="94"/>
      <c r="BP79" s="94"/>
      <c r="BQ79" s="94"/>
      <c r="BR79" s="94"/>
      <c r="BS79" s="94"/>
      <c r="BT79" s="94"/>
      <c r="BU79" s="94"/>
      <c r="BV79" s="94"/>
      <c r="BW79" s="94"/>
      <c r="BX79" s="94"/>
      <c r="BY79" s="94"/>
      <c r="BZ79" s="94"/>
      <c r="CA79" s="94"/>
      <c r="CB79" s="94"/>
      <c r="CC79" s="94"/>
      <c r="CD79" s="94"/>
      <c r="CE79" s="94"/>
      <c r="CF79" s="94"/>
      <c r="CG79" s="94"/>
      <c r="CH79" s="94"/>
      <c r="CI79" s="94"/>
      <c r="CJ79" s="94"/>
      <c r="CK79" s="94"/>
      <c r="CL79" s="94"/>
      <c r="CM79" s="94"/>
      <c r="CN79" s="94"/>
      <c r="CO79" s="94"/>
      <c r="CP79" s="94"/>
      <c r="CQ79" s="94"/>
      <c r="CR79" s="94"/>
      <c r="CS79" s="94"/>
      <c r="CT79" s="94"/>
    </row>
    <row r="80" spans="1:98" s="9" customFormat="1" ht="12" customHeight="1" x14ac:dyDescent="0.2">
      <c r="A80" s="99">
        <v>11</v>
      </c>
      <c r="B80" s="133" t="s">
        <v>73</v>
      </c>
      <c r="C80" s="134"/>
      <c r="D80" s="135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94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4"/>
      <c r="AL80" s="94"/>
      <c r="AM80" s="94"/>
      <c r="AN80" s="94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94"/>
      <c r="BM80" s="94"/>
      <c r="BN80" s="94"/>
      <c r="BO80" s="94"/>
      <c r="BP80" s="94"/>
      <c r="BQ80" s="94"/>
      <c r="BR80" s="94"/>
      <c r="BS80" s="94"/>
      <c r="BT80" s="94"/>
      <c r="BU80" s="94"/>
      <c r="BV80" s="94"/>
      <c r="BW80" s="94"/>
      <c r="BX80" s="94"/>
      <c r="BY80" s="94"/>
      <c r="BZ80" s="94"/>
      <c r="CA80" s="94"/>
      <c r="CB80" s="94"/>
      <c r="CC80" s="94"/>
      <c r="CD80" s="94"/>
      <c r="CE80" s="94"/>
      <c r="CF80" s="94"/>
      <c r="CG80" s="94"/>
      <c r="CH80" s="94"/>
      <c r="CI80" s="94"/>
      <c r="CJ80" s="94"/>
      <c r="CK80" s="94"/>
      <c r="CL80" s="94"/>
      <c r="CM80" s="94"/>
      <c r="CN80" s="94"/>
      <c r="CO80" s="94"/>
      <c r="CP80" s="94"/>
      <c r="CQ80" s="94"/>
      <c r="CR80" s="94"/>
      <c r="CS80" s="94"/>
      <c r="CT80" s="94"/>
    </row>
    <row r="81" spans="1:98" s="9" customFormat="1" ht="12" customHeight="1" x14ac:dyDescent="0.2">
      <c r="A81" s="99">
        <v>12</v>
      </c>
      <c r="B81" s="133" t="s">
        <v>74</v>
      </c>
      <c r="C81" s="134"/>
      <c r="D81" s="135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  <c r="T81" s="94"/>
      <c r="U81" s="94"/>
      <c r="V81" s="94"/>
      <c r="W81" s="94"/>
      <c r="X81" s="94"/>
      <c r="Y81" s="94"/>
      <c r="Z81" s="94"/>
      <c r="AA81" s="94"/>
      <c r="AB81" s="94"/>
      <c r="AC81" s="94"/>
      <c r="AD81" s="94"/>
      <c r="AE81" s="94"/>
      <c r="AF81" s="94"/>
      <c r="AG81" s="94"/>
      <c r="AH81" s="94"/>
      <c r="AI81" s="94"/>
      <c r="AJ81" s="94"/>
      <c r="AK81" s="94"/>
      <c r="AL81" s="94"/>
      <c r="AM81" s="94"/>
      <c r="AN81" s="94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4"/>
      <c r="BB81" s="94"/>
      <c r="BC81" s="94"/>
      <c r="BD81" s="94"/>
      <c r="BE81" s="94"/>
      <c r="BF81" s="94"/>
      <c r="BG81" s="94"/>
      <c r="BH81" s="94"/>
      <c r="BI81" s="94"/>
      <c r="BJ81" s="94"/>
      <c r="BK81" s="94"/>
      <c r="BL81" s="94"/>
      <c r="BM81" s="94"/>
      <c r="BN81" s="94"/>
      <c r="BO81" s="94"/>
      <c r="BP81" s="94"/>
      <c r="BQ81" s="94"/>
      <c r="BR81" s="94"/>
      <c r="BS81" s="94"/>
      <c r="BT81" s="94"/>
      <c r="BU81" s="94"/>
      <c r="BV81" s="94"/>
      <c r="BW81" s="94"/>
      <c r="BX81" s="94"/>
      <c r="BY81" s="94"/>
      <c r="BZ81" s="94"/>
      <c r="CA81" s="94"/>
      <c r="CB81" s="94"/>
      <c r="CC81" s="94"/>
      <c r="CD81" s="94"/>
      <c r="CE81" s="94"/>
      <c r="CF81" s="94"/>
      <c r="CG81" s="94"/>
      <c r="CH81" s="94"/>
      <c r="CI81" s="94"/>
      <c r="CJ81" s="94"/>
      <c r="CK81" s="94"/>
      <c r="CL81" s="94"/>
      <c r="CM81" s="94"/>
      <c r="CN81" s="94"/>
      <c r="CO81" s="94"/>
      <c r="CP81" s="94"/>
      <c r="CQ81" s="94"/>
      <c r="CR81" s="94"/>
      <c r="CS81" s="94"/>
      <c r="CT81" s="94"/>
    </row>
    <row r="82" spans="1:98" s="9" customFormat="1" ht="12" customHeight="1" x14ac:dyDescent="0.2">
      <c r="A82" s="99">
        <v>13</v>
      </c>
      <c r="B82" s="133" t="s">
        <v>75</v>
      </c>
      <c r="C82" s="134"/>
      <c r="D82" s="135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  <c r="T82" s="94"/>
      <c r="U82" s="94"/>
      <c r="V82" s="94"/>
      <c r="W82" s="94"/>
      <c r="X82" s="94"/>
      <c r="Y82" s="94"/>
      <c r="Z82" s="94"/>
      <c r="AA82" s="94"/>
      <c r="AB82" s="94"/>
      <c r="AC82" s="94"/>
      <c r="AD82" s="94"/>
      <c r="AE82" s="94"/>
      <c r="AF82" s="94"/>
      <c r="AG82" s="94"/>
      <c r="AH82" s="94"/>
      <c r="AI82" s="94"/>
      <c r="AJ82" s="94"/>
      <c r="AK82" s="94"/>
      <c r="AL82" s="94"/>
      <c r="AM82" s="94"/>
      <c r="AN82" s="94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94"/>
      <c r="BB82" s="94"/>
      <c r="BC82" s="94"/>
      <c r="BD82" s="94"/>
      <c r="BE82" s="94"/>
      <c r="BF82" s="94"/>
      <c r="BG82" s="94"/>
      <c r="BH82" s="94"/>
      <c r="BI82" s="94"/>
      <c r="BJ82" s="94"/>
      <c r="BK82" s="94"/>
      <c r="BL82" s="94"/>
      <c r="BM82" s="94"/>
      <c r="BN82" s="94"/>
      <c r="BO82" s="94"/>
      <c r="BP82" s="94"/>
      <c r="BQ82" s="94"/>
      <c r="BR82" s="94"/>
      <c r="BS82" s="94"/>
      <c r="BT82" s="94"/>
      <c r="BU82" s="94"/>
      <c r="BV82" s="94"/>
      <c r="BW82" s="94"/>
      <c r="BX82" s="94"/>
      <c r="BY82" s="94"/>
      <c r="BZ82" s="94"/>
      <c r="CA82" s="94"/>
      <c r="CB82" s="94"/>
      <c r="CC82" s="94"/>
      <c r="CD82" s="94"/>
      <c r="CE82" s="94"/>
      <c r="CF82" s="94"/>
      <c r="CG82" s="94"/>
      <c r="CH82" s="94"/>
      <c r="CI82" s="94"/>
      <c r="CJ82" s="94"/>
      <c r="CK82" s="94"/>
      <c r="CL82" s="94"/>
      <c r="CM82" s="94"/>
      <c r="CN82" s="94"/>
      <c r="CO82" s="94"/>
      <c r="CP82" s="94"/>
      <c r="CQ82" s="94"/>
      <c r="CR82" s="94"/>
      <c r="CS82" s="94"/>
      <c r="CT82" s="94"/>
    </row>
    <row r="83" spans="1:98" s="9" customFormat="1" ht="12" customHeight="1" x14ac:dyDescent="0.2">
      <c r="A83" s="99">
        <v>14</v>
      </c>
      <c r="B83" s="133" t="s">
        <v>76</v>
      </c>
      <c r="C83" s="134"/>
      <c r="D83" s="135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  <c r="T83" s="94"/>
      <c r="U83" s="94"/>
      <c r="V83" s="94"/>
      <c r="W83" s="94"/>
      <c r="X83" s="94"/>
      <c r="Y83" s="94"/>
      <c r="Z83" s="94"/>
      <c r="AA83" s="94"/>
      <c r="AB83" s="94"/>
      <c r="AC83" s="94"/>
      <c r="AD83" s="94"/>
      <c r="AE83" s="94"/>
      <c r="AF83" s="94"/>
      <c r="AG83" s="94"/>
      <c r="AH83" s="94"/>
      <c r="AI83" s="94"/>
      <c r="AJ83" s="94"/>
      <c r="AK83" s="94"/>
      <c r="AL83" s="94"/>
      <c r="AM83" s="94"/>
      <c r="AN83" s="94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94"/>
      <c r="BB83" s="94"/>
      <c r="BC83" s="94"/>
      <c r="BD83" s="94"/>
      <c r="BE83" s="94"/>
      <c r="BF83" s="94"/>
      <c r="BG83" s="94"/>
      <c r="BH83" s="94"/>
      <c r="BI83" s="94"/>
      <c r="BJ83" s="94"/>
      <c r="BK83" s="94"/>
      <c r="BL83" s="94"/>
      <c r="BM83" s="94"/>
      <c r="BN83" s="94"/>
      <c r="BO83" s="94"/>
      <c r="BP83" s="94"/>
      <c r="BQ83" s="94"/>
      <c r="BR83" s="94"/>
      <c r="BS83" s="94"/>
      <c r="BT83" s="94"/>
      <c r="BU83" s="94"/>
      <c r="BV83" s="94"/>
      <c r="BW83" s="94"/>
      <c r="BX83" s="94"/>
      <c r="BY83" s="94"/>
      <c r="BZ83" s="94"/>
      <c r="CA83" s="94"/>
      <c r="CB83" s="94"/>
      <c r="CC83" s="94"/>
      <c r="CD83" s="94"/>
      <c r="CE83" s="94"/>
      <c r="CF83" s="94"/>
      <c r="CG83" s="94"/>
      <c r="CH83" s="94"/>
      <c r="CI83" s="94"/>
      <c r="CJ83" s="94"/>
      <c r="CK83" s="94"/>
      <c r="CL83" s="94"/>
      <c r="CM83" s="94"/>
      <c r="CN83" s="94"/>
      <c r="CO83" s="94"/>
      <c r="CP83" s="94"/>
      <c r="CQ83" s="94"/>
      <c r="CR83" s="94"/>
      <c r="CS83" s="94"/>
      <c r="CT83" s="94"/>
    </row>
    <row r="84" spans="1:98" s="9" customFormat="1" ht="12" customHeight="1" x14ac:dyDescent="0.2">
      <c r="A84" s="99">
        <v>15</v>
      </c>
      <c r="B84" s="133" t="s">
        <v>77</v>
      </c>
      <c r="C84" s="134"/>
      <c r="D84" s="135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94"/>
      <c r="AA84" s="94"/>
      <c r="AB84" s="94"/>
      <c r="AC84" s="94"/>
      <c r="AD84" s="94"/>
      <c r="AE84" s="94"/>
      <c r="AF84" s="94"/>
      <c r="AG84" s="94"/>
      <c r="AH84" s="94"/>
      <c r="AI84" s="94"/>
      <c r="AJ84" s="94"/>
      <c r="AK84" s="94"/>
      <c r="AL84" s="94"/>
      <c r="AM84" s="94"/>
      <c r="AN84" s="94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4"/>
      <c r="BB84" s="94"/>
      <c r="BC84" s="94"/>
      <c r="BD84" s="94"/>
      <c r="BE84" s="94"/>
      <c r="BF84" s="94"/>
      <c r="BG84" s="94"/>
      <c r="BH84" s="94"/>
      <c r="BI84" s="94"/>
      <c r="BJ84" s="94"/>
      <c r="BK84" s="94"/>
      <c r="BL84" s="94"/>
      <c r="BM84" s="94"/>
      <c r="BN84" s="94"/>
      <c r="BO84" s="94"/>
      <c r="BP84" s="94"/>
      <c r="BQ84" s="94"/>
      <c r="BR84" s="94"/>
      <c r="BS84" s="94"/>
      <c r="BT84" s="94"/>
      <c r="BU84" s="94"/>
      <c r="BV84" s="94"/>
      <c r="BW84" s="94"/>
      <c r="BX84" s="94"/>
      <c r="BY84" s="94"/>
      <c r="BZ84" s="94"/>
      <c r="CA84" s="94"/>
      <c r="CB84" s="94"/>
      <c r="CC84" s="94"/>
      <c r="CD84" s="94"/>
      <c r="CE84" s="94"/>
      <c r="CF84" s="94"/>
      <c r="CG84" s="94"/>
      <c r="CH84" s="94"/>
      <c r="CI84" s="94"/>
      <c r="CJ84" s="94"/>
      <c r="CK84" s="94"/>
      <c r="CL84" s="94"/>
      <c r="CM84" s="94"/>
      <c r="CN84" s="94"/>
      <c r="CO84" s="94"/>
      <c r="CP84" s="94"/>
      <c r="CQ84" s="94"/>
      <c r="CR84" s="94"/>
      <c r="CS84" s="94"/>
      <c r="CT84" s="94"/>
    </row>
    <row r="85" spans="1:98" s="9" customFormat="1" ht="12" customHeight="1" x14ac:dyDescent="0.2">
      <c r="A85" s="99">
        <v>16</v>
      </c>
      <c r="B85" s="133" t="s">
        <v>78</v>
      </c>
      <c r="C85" s="134"/>
      <c r="D85" s="135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4"/>
      <c r="X85" s="94"/>
      <c r="Y85" s="94"/>
      <c r="Z85" s="94"/>
      <c r="AA85" s="94"/>
      <c r="AB85" s="94"/>
      <c r="AC85" s="94"/>
      <c r="AD85" s="94"/>
      <c r="AE85" s="94"/>
      <c r="AF85" s="94"/>
      <c r="AG85" s="94"/>
      <c r="AH85" s="94"/>
      <c r="AI85" s="94"/>
      <c r="AJ85" s="94"/>
      <c r="AK85" s="94"/>
      <c r="AL85" s="94"/>
      <c r="AM85" s="94"/>
      <c r="AN85" s="94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94"/>
      <c r="BB85" s="94"/>
      <c r="BC85" s="94"/>
      <c r="BD85" s="94"/>
      <c r="BE85" s="94"/>
      <c r="BF85" s="94"/>
      <c r="BG85" s="94"/>
      <c r="BH85" s="94"/>
      <c r="BI85" s="94"/>
      <c r="BJ85" s="94"/>
      <c r="BK85" s="94"/>
      <c r="BL85" s="94"/>
      <c r="BM85" s="94"/>
      <c r="BN85" s="94"/>
      <c r="BO85" s="94"/>
      <c r="BP85" s="94"/>
      <c r="BQ85" s="94"/>
      <c r="BR85" s="94"/>
      <c r="BS85" s="94"/>
      <c r="BT85" s="94"/>
      <c r="BU85" s="94"/>
      <c r="BV85" s="94"/>
      <c r="BW85" s="94"/>
      <c r="BX85" s="94"/>
      <c r="BY85" s="94"/>
      <c r="BZ85" s="94"/>
      <c r="CA85" s="94"/>
      <c r="CB85" s="94"/>
      <c r="CC85" s="94"/>
      <c r="CD85" s="94"/>
      <c r="CE85" s="94"/>
      <c r="CF85" s="94"/>
      <c r="CG85" s="94"/>
      <c r="CH85" s="94"/>
      <c r="CI85" s="94"/>
      <c r="CJ85" s="94"/>
      <c r="CK85" s="94"/>
      <c r="CL85" s="94"/>
      <c r="CM85" s="94"/>
      <c r="CN85" s="94"/>
      <c r="CO85" s="94"/>
      <c r="CP85" s="94"/>
      <c r="CQ85" s="94"/>
      <c r="CR85" s="94"/>
      <c r="CS85" s="94"/>
      <c r="CT85" s="94"/>
    </row>
    <row r="86" spans="1:98" s="9" customFormat="1" ht="12" customHeight="1" x14ac:dyDescent="0.2">
      <c r="A86" s="99">
        <v>17</v>
      </c>
      <c r="B86" s="133" t="s">
        <v>79</v>
      </c>
      <c r="C86" s="134"/>
      <c r="D86" s="135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  <c r="S86" s="94"/>
      <c r="T86" s="94"/>
      <c r="U86" s="94"/>
      <c r="V86" s="94"/>
      <c r="W86" s="94"/>
      <c r="X86" s="94"/>
      <c r="Y86" s="94"/>
      <c r="Z86" s="94"/>
      <c r="AA86" s="94"/>
      <c r="AB86" s="94"/>
      <c r="AC86" s="94"/>
      <c r="AD86" s="94"/>
      <c r="AE86" s="94"/>
      <c r="AF86" s="94"/>
      <c r="AG86" s="94"/>
      <c r="AH86" s="94"/>
      <c r="AI86" s="94"/>
      <c r="AJ86" s="94"/>
      <c r="AK86" s="94"/>
      <c r="AL86" s="94"/>
      <c r="AM86" s="94"/>
      <c r="AN86" s="94"/>
      <c r="AO86" s="94"/>
      <c r="AP86" s="94"/>
      <c r="AQ86" s="94"/>
      <c r="AR86" s="94"/>
      <c r="AS86" s="94"/>
      <c r="AT86" s="94"/>
      <c r="AU86" s="94"/>
      <c r="AV86" s="94"/>
      <c r="AW86" s="94"/>
      <c r="AX86" s="94"/>
      <c r="AY86" s="94"/>
      <c r="AZ86" s="94"/>
      <c r="BA86" s="94"/>
      <c r="BB86" s="94"/>
      <c r="BC86" s="94"/>
      <c r="BD86" s="94"/>
      <c r="BE86" s="94"/>
      <c r="BF86" s="94"/>
      <c r="BG86" s="94"/>
      <c r="BH86" s="94"/>
      <c r="BI86" s="94"/>
      <c r="BJ86" s="94"/>
      <c r="BK86" s="94"/>
      <c r="BL86" s="94"/>
      <c r="BM86" s="94"/>
      <c r="BN86" s="94"/>
      <c r="BO86" s="94"/>
      <c r="BP86" s="94"/>
      <c r="BQ86" s="94"/>
      <c r="BR86" s="94"/>
      <c r="BS86" s="94"/>
      <c r="BT86" s="94"/>
      <c r="BU86" s="94"/>
      <c r="BV86" s="94"/>
      <c r="BW86" s="94"/>
      <c r="BX86" s="94"/>
      <c r="BY86" s="94"/>
      <c r="BZ86" s="94"/>
      <c r="CA86" s="94"/>
      <c r="CB86" s="94"/>
      <c r="CC86" s="94"/>
      <c r="CD86" s="94"/>
      <c r="CE86" s="94"/>
      <c r="CF86" s="94"/>
      <c r="CG86" s="94"/>
      <c r="CH86" s="94"/>
      <c r="CI86" s="94"/>
      <c r="CJ86" s="94"/>
      <c r="CK86" s="94"/>
      <c r="CL86" s="94"/>
      <c r="CM86" s="94"/>
      <c r="CN86" s="94"/>
      <c r="CO86" s="94"/>
      <c r="CP86" s="94"/>
      <c r="CQ86" s="94"/>
      <c r="CR86" s="94"/>
      <c r="CS86" s="94"/>
      <c r="CT86" s="94"/>
    </row>
    <row r="87" spans="1:98" s="9" customFormat="1" ht="12" customHeight="1" x14ac:dyDescent="0.2">
      <c r="A87" s="99">
        <v>18</v>
      </c>
      <c r="B87" s="133" t="s">
        <v>80</v>
      </c>
      <c r="C87" s="134"/>
      <c r="D87" s="135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4"/>
      <c r="R87" s="94"/>
      <c r="S87" s="94"/>
      <c r="T87" s="94"/>
      <c r="U87" s="94"/>
      <c r="V87" s="94"/>
      <c r="W87" s="94"/>
      <c r="X87" s="94"/>
      <c r="Y87" s="94"/>
      <c r="Z87" s="94"/>
      <c r="AA87" s="94"/>
      <c r="AB87" s="94"/>
      <c r="AC87" s="94"/>
      <c r="AD87" s="94"/>
      <c r="AE87" s="94"/>
      <c r="AF87" s="94"/>
      <c r="AG87" s="94"/>
      <c r="AH87" s="94"/>
      <c r="AI87" s="94"/>
      <c r="AJ87" s="94"/>
      <c r="AK87" s="94"/>
      <c r="AL87" s="94"/>
      <c r="AM87" s="94"/>
      <c r="AN87" s="94"/>
      <c r="AO87" s="94"/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94"/>
      <c r="BB87" s="94"/>
      <c r="BC87" s="94"/>
      <c r="BD87" s="94"/>
      <c r="BE87" s="94"/>
      <c r="BF87" s="94"/>
      <c r="BG87" s="94"/>
      <c r="BH87" s="94"/>
      <c r="BI87" s="94"/>
      <c r="BJ87" s="94"/>
      <c r="BK87" s="94"/>
      <c r="BL87" s="94"/>
      <c r="BM87" s="94"/>
      <c r="BN87" s="94"/>
      <c r="BO87" s="94"/>
      <c r="BP87" s="94"/>
      <c r="BQ87" s="94"/>
      <c r="BR87" s="94"/>
      <c r="BS87" s="94"/>
      <c r="BT87" s="94"/>
      <c r="BU87" s="94"/>
      <c r="BV87" s="94"/>
      <c r="BW87" s="94"/>
      <c r="BX87" s="94"/>
      <c r="BY87" s="94"/>
      <c r="BZ87" s="94"/>
      <c r="CA87" s="94"/>
      <c r="CB87" s="94"/>
      <c r="CC87" s="94"/>
      <c r="CD87" s="94"/>
      <c r="CE87" s="94"/>
      <c r="CF87" s="94"/>
      <c r="CG87" s="94"/>
      <c r="CH87" s="94"/>
      <c r="CI87" s="94"/>
      <c r="CJ87" s="94"/>
      <c r="CK87" s="94"/>
      <c r="CL87" s="94"/>
      <c r="CM87" s="94"/>
      <c r="CN87" s="94"/>
      <c r="CO87" s="94"/>
      <c r="CP87" s="94"/>
      <c r="CQ87" s="94"/>
      <c r="CR87" s="94"/>
      <c r="CS87" s="94"/>
      <c r="CT87" s="94"/>
    </row>
    <row r="88" spans="1:98" s="9" customFormat="1" ht="12" customHeight="1" x14ac:dyDescent="0.2">
      <c r="A88" s="99">
        <v>19</v>
      </c>
      <c r="B88" s="110" t="s">
        <v>120</v>
      </c>
      <c r="C88" s="111"/>
      <c r="D88" s="112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94"/>
      <c r="AA88" s="94"/>
      <c r="AB88" s="94"/>
      <c r="AC88" s="94"/>
      <c r="AD88" s="94"/>
      <c r="AE88" s="94"/>
      <c r="AF88" s="94"/>
      <c r="AG88" s="94"/>
      <c r="AH88" s="94"/>
      <c r="AI88" s="94"/>
      <c r="AJ88" s="94"/>
      <c r="AK88" s="94"/>
      <c r="AL88" s="94"/>
      <c r="AM88" s="94"/>
      <c r="AN88" s="94"/>
      <c r="AO88" s="94"/>
      <c r="AP88" s="94"/>
      <c r="AQ88" s="94"/>
      <c r="AR88" s="94"/>
      <c r="AS88" s="94"/>
      <c r="AT88" s="94"/>
      <c r="AU88" s="94"/>
      <c r="AV88" s="94"/>
      <c r="AW88" s="94"/>
      <c r="AX88" s="94"/>
      <c r="AY88" s="94"/>
      <c r="AZ88" s="94"/>
      <c r="BA88" s="94"/>
      <c r="BB88" s="94"/>
      <c r="BC88" s="94"/>
      <c r="BD88" s="94"/>
      <c r="BE88" s="94"/>
      <c r="BF88" s="94"/>
      <c r="BG88" s="94"/>
      <c r="BH88" s="94"/>
      <c r="BI88" s="94"/>
      <c r="BJ88" s="94"/>
      <c r="BK88" s="94"/>
      <c r="BL88" s="94"/>
      <c r="BM88" s="94"/>
      <c r="BN88" s="94"/>
      <c r="BO88" s="94"/>
      <c r="BP88" s="94"/>
      <c r="BQ88" s="94"/>
      <c r="BR88" s="94"/>
      <c r="BS88" s="94"/>
      <c r="BT88" s="94"/>
      <c r="BU88" s="94"/>
      <c r="BV88" s="94"/>
      <c r="BW88" s="94"/>
      <c r="BX88" s="94"/>
      <c r="BY88" s="94"/>
      <c r="BZ88" s="94"/>
      <c r="CA88" s="94"/>
      <c r="CB88" s="94"/>
      <c r="CC88" s="94"/>
      <c r="CD88" s="94"/>
      <c r="CE88" s="94"/>
      <c r="CF88" s="94"/>
      <c r="CG88" s="94"/>
      <c r="CH88" s="94"/>
      <c r="CI88" s="94"/>
      <c r="CJ88" s="94"/>
      <c r="CK88" s="94"/>
      <c r="CL88" s="94"/>
      <c r="CM88" s="94"/>
      <c r="CN88" s="94"/>
      <c r="CO88" s="94"/>
      <c r="CP88" s="94"/>
      <c r="CQ88" s="94"/>
      <c r="CR88" s="94"/>
      <c r="CS88" s="94"/>
      <c r="CT88" s="94"/>
    </row>
    <row r="89" spans="1:98" s="9" customFormat="1" ht="12" customHeight="1" x14ac:dyDescent="0.2">
      <c r="A89" s="99">
        <v>20</v>
      </c>
      <c r="B89" s="133" t="s">
        <v>81</v>
      </c>
      <c r="C89" s="134"/>
      <c r="D89" s="135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94"/>
      <c r="AA89" s="94"/>
      <c r="AB89" s="94"/>
      <c r="AC89" s="94"/>
      <c r="AD89" s="94"/>
      <c r="AE89" s="94"/>
      <c r="AF89" s="94"/>
      <c r="AG89" s="94"/>
      <c r="AH89" s="94"/>
      <c r="AI89" s="94"/>
      <c r="AJ89" s="94"/>
      <c r="AK89" s="94"/>
      <c r="AL89" s="94"/>
      <c r="AM89" s="94"/>
      <c r="AN89" s="94"/>
      <c r="AO89" s="94"/>
      <c r="AP89" s="94"/>
      <c r="AQ89" s="94"/>
      <c r="AR89" s="94"/>
      <c r="AS89" s="94"/>
      <c r="AT89" s="94"/>
      <c r="AU89" s="94"/>
      <c r="AV89" s="94"/>
      <c r="AW89" s="94"/>
      <c r="AX89" s="94"/>
      <c r="AY89" s="94"/>
      <c r="AZ89" s="94"/>
      <c r="BA89" s="94"/>
      <c r="BB89" s="94"/>
      <c r="BC89" s="94"/>
      <c r="BD89" s="94"/>
      <c r="BE89" s="94"/>
      <c r="BF89" s="94"/>
      <c r="BG89" s="94"/>
      <c r="BH89" s="94"/>
      <c r="BI89" s="94"/>
      <c r="BJ89" s="94"/>
      <c r="BK89" s="94"/>
      <c r="BL89" s="94"/>
      <c r="BM89" s="94"/>
      <c r="BN89" s="94"/>
      <c r="BO89" s="94"/>
      <c r="BP89" s="94"/>
      <c r="BQ89" s="94"/>
      <c r="BR89" s="94"/>
      <c r="BS89" s="94"/>
      <c r="BT89" s="94"/>
      <c r="BU89" s="94"/>
      <c r="BV89" s="94"/>
      <c r="BW89" s="94"/>
      <c r="BX89" s="94"/>
      <c r="BY89" s="94"/>
      <c r="BZ89" s="94"/>
      <c r="CA89" s="94"/>
      <c r="CB89" s="94"/>
      <c r="CC89" s="94"/>
      <c r="CD89" s="94"/>
      <c r="CE89" s="94"/>
      <c r="CF89" s="94"/>
      <c r="CG89" s="94"/>
      <c r="CH89" s="94"/>
      <c r="CI89" s="94"/>
      <c r="CJ89" s="94"/>
      <c r="CK89" s="94"/>
      <c r="CL89" s="94"/>
      <c r="CM89" s="94"/>
      <c r="CN89" s="94"/>
      <c r="CO89" s="94"/>
      <c r="CP89" s="94"/>
      <c r="CQ89" s="94"/>
      <c r="CR89" s="94"/>
      <c r="CS89" s="94"/>
      <c r="CT89" s="94"/>
    </row>
    <row r="90" spans="1:98" s="9" customFormat="1" ht="12" customHeight="1" x14ac:dyDescent="0.2">
      <c r="A90" s="99">
        <v>21</v>
      </c>
      <c r="B90" s="133" t="s">
        <v>82</v>
      </c>
      <c r="C90" s="134"/>
      <c r="D90" s="135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94"/>
      <c r="AA90" s="94"/>
      <c r="AB90" s="94"/>
      <c r="AC90" s="94"/>
      <c r="AD90" s="94"/>
      <c r="AE90" s="94"/>
      <c r="AF90" s="94"/>
      <c r="AG90" s="94"/>
      <c r="AH90" s="94"/>
      <c r="AI90" s="94"/>
      <c r="AJ90" s="94"/>
      <c r="AK90" s="94"/>
      <c r="AL90" s="94"/>
      <c r="AM90" s="94"/>
      <c r="AN90" s="94"/>
      <c r="AO90" s="94"/>
      <c r="AP90" s="94"/>
      <c r="AQ90" s="94"/>
      <c r="AR90" s="94"/>
      <c r="AS90" s="94"/>
      <c r="AT90" s="94"/>
      <c r="AU90" s="94"/>
      <c r="AV90" s="94"/>
      <c r="AW90" s="94"/>
      <c r="AX90" s="94"/>
      <c r="AY90" s="94"/>
      <c r="AZ90" s="94"/>
      <c r="BA90" s="94"/>
      <c r="BB90" s="94"/>
      <c r="BC90" s="94"/>
      <c r="BD90" s="94"/>
      <c r="BE90" s="94"/>
      <c r="BF90" s="94"/>
      <c r="BG90" s="94"/>
      <c r="BH90" s="94"/>
      <c r="BI90" s="94"/>
      <c r="BJ90" s="94"/>
      <c r="BK90" s="94"/>
      <c r="BL90" s="94"/>
      <c r="BM90" s="94"/>
      <c r="BN90" s="94"/>
      <c r="BO90" s="94"/>
      <c r="BP90" s="94"/>
      <c r="BQ90" s="94"/>
      <c r="BR90" s="94"/>
      <c r="BS90" s="94"/>
      <c r="BT90" s="94"/>
      <c r="BU90" s="94"/>
      <c r="BV90" s="94"/>
      <c r="BW90" s="94"/>
      <c r="BX90" s="94"/>
      <c r="BY90" s="94"/>
      <c r="BZ90" s="94"/>
      <c r="CA90" s="94"/>
      <c r="CB90" s="94"/>
      <c r="CC90" s="94"/>
      <c r="CD90" s="94"/>
      <c r="CE90" s="94"/>
      <c r="CF90" s="94"/>
      <c r="CG90" s="94"/>
      <c r="CH90" s="94"/>
      <c r="CI90" s="94"/>
      <c r="CJ90" s="94"/>
      <c r="CK90" s="94"/>
      <c r="CL90" s="94"/>
      <c r="CM90" s="94"/>
      <c r="CN90" s="94"/>
      <c r="CO90" s="94"/>
      <c r="CP90" s="94"/>
      <c r="CQ90" s="94"/>
      <c r="CR90" s="94"/>
      <c r="CS90" s="94"/>
      <c r="CT90" s="94"/>
    </row>
    <row r="91" spans="1:98" s="9" customFormat="1" ht="12" customHeight="1" x14ac:dyDescent="0.2">
      <c r="A91" s="99">
        <v>22</v>
      </c>
      <c r="B91" s="133" t="s">
        <v>83</v>
      </c>
      <c r="C91" s="134"/>
      <c r="D91" s="135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94"/>
      <c r="AA91" s="94"/>
      <c r="AB91" s="94"/>
      <c r="AC91" s="94"/>
      <c r="AD91" s="94"/>
      <c r="AE91" s="94"/>
      <c r="AF91" s="94"/>
      <c r="AG91" s="94"/>
      <c r="AH91" s="94"/>
      <c r="AI91" s="94"/>
      <c r="AJ91" s="94"/>
      <c r="AK91" s="94"/>
      <c r="AL91" s="94"/>
      <c r="AM91" s="94"/>
      <c r="AN91" s="94"/>
      <c r="AO91" s="94"/>
      <c r="AP91" s="94"/>
      <c r="AQ91" s="94"/>
      <c r="AR91" s="94"/>
      <c r="AS91" s="94"/>
      <c r="AT91" s="94"/>
      <c r="AU91" s="94"/>
      <c r="AV91" s="94"/>
      <c r="AW91" s="94"/>
      <c r="AX91" s="94"/>
      <c r="AY91" s="94"/>
      <c r="AZ91" s="94"/>
      <c r="BA91" s="94"/>
      <c r="BB91" s="94"/>
      <c r="BC91" s="94"/>
      <c r="BD91" s="94"/>
      <c r="BE91" s="94"/>
      <c r="BF91" s="94"/>
      <c r="BG91" s="94"/>
      <c r="BH91" s="94"/>
      <c r="BI91" s="94"/>
      <c r="BJ91" s="94"/>
      <c r="BK91" s="94"/>
      <c r="BL91" s="94"/>
      <c r="BM91" s="94"/>
      <c r="BN91" s="94"/>
      <c r="BO91" s="94"/>
      <c r="BP91" s="94"/>
      <c r="BQ91" s="94"/>
      <c r="BR91" s="94"/>
      <c r="BS91" s="94"/>
      <c r="BT91" s="94"/>
      <c r="BU91" s="94"/>
      <c r="BV91" s="94"/>
      <c r="BW91" s="94"/>
      <c r="BX91" s="94"/>
      <c r="BY91" s="94"/>
      <c r="BZ91" s="94"/>
      <c r="CA91" s="94"/>
      <c r="CB91" s="94"/>
      <c r="CC91" s="94"/>
      <c r="CD91" s="94"/>
      <c r="CE91" s="94"/>
      <c r="CF91" s="94"/>
      <c r="CG91" s="94"/>
      <c r="CH91" s="94"/>
      <c r="CI91" s="94"/>
      <c r="CJ91" s="94"/>
      <c r="CK91" s="94"/>
      <c r="CL91" s="94"/>
      <c r="CM91" s="94"/>
      <c r="CN91" s="94"/>
      <c r="CO91" s="94"/>
      <c r="CP91" s="94"/>
      <c r="CQ91" s="94"/>
      <c r="CR91" s="94"/>
      <c r="CS91" s="94"/>
      <c r="CT91" s="94"/>
    </row>
    <row r="92" spans="1:98" s="9" customFormat="1" ht="12" customHeight="1" x14ac:dyDescent="0.2">
      <c r="A92" s="99">
        <v>23</v>
      </c>
      <c r="B92" s="133" t="s">
        <v>84</v>
      </c>
      <c r="C92" s="134"/>
      <c r="D92" s="135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4"/>
      <c r="AH92" s="94"/>
      <c r="AI92" s="94"/>
      <c r="AJ92" s="94"/>
      <c r="AK92" s="94"/>
      <c r="AL92" s="94"/>
      <c r="AM92" s="94"/>
      <c r="AN92" s="94"/>
      <c r="AO92" s="94"/>
      <c r="AP92" s="94"/>
      <c r="AQ92" s="94"/>
      <c r="AR92" s="94"/>
      <c r="AS92" s="94"/>
      <c r="AT92" s="94"/>
      <c r="AU92" s="94"/>
      <c r="AV92" s="94"/>
      <c r="AW92" s="94"/>
      <c r="AX92" s="94"/>
      <c r="AY92" s="94"/>
      <c r="AZ92" s="94"/>
      <c r="BA92" s="94"/>
      <c r="BB92" s="94"/>
      <c r="BC92" s="94"/>
      <c r="BD92" s="94"/>
      <c r="BE92" s="94"/>
      <c r="BF92" s="94"/>
      <c r="BG92" s="94"/>
      <c r="BH92" s="94"/>
      <c r="BI92" s="94"/>
      <c r="BJ92" s="94"/>
      <c r="BK92" s="94"/>
      <c r="BL92" s="94"/>
      <c r="BM92" s="94"/>
      <c r="BN92" s="94"/>
      <c r="BO92" s="94"/>
      <c r="BP92" s="94"/>
      <c r="BQ92" s="94"/>
      <c r="BR92" s="94"/>
      <c r="BS92" s="94"/>
      <c r="BT92" s="94"/>
      <c r="BU92" s="94"/>
      <c r="BV92" s="94"/>
      <c r="BW92" s="94"/>
      <c r="BX92" s="94"/>
      <c r="BY92" s="94"/>
      <c r="BZ92" s="94"/>
      <c r="CA92" s="94"/>
      <c r="CB92" s="94"/>
      <c r="CC92" s="94"/>
      <c r="CD92" s="94"/>
      <c r="CE92" s="94"/>
      <c r="CF92" s="94"/>
      <c r="CG92" s="94"/>
      <c r="CH92" s="94"/>
      <c r="CI92" s="94"/>
      <c r="CJ92" s="94"/>
      <c r="CK92" s="94"/>
      <c r="CL92" s="94"/>
      <c r="CM92" s="94"/>
      <c r="CN92" s="94"/>
      <c r="CO92" s="94"/>
      <c r="CP92" s="94"/>
      <c r="CQ92" s="94"/>
      <c r="CR92" s="94"/>
      <c r="CS92" s="94"/>
      <c r="CT92" s="94"/>
    </row>
    <row r="93" spans="1:98" s="9" customFormat="1" ht="12" customHeight="1" x14ac:dyDescent="0.2">
      <c r="A93" s="99">
        <v>24</v>
      </c>
      <c r="B93" s="133" t="s">
        <v>85</v>
      </c>
      <c r="C93" s="134"/>
      <c r="D93" s="135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4"/>
      <c r="T93" s="94"/>
      <c r="U93" s="94"/>
      <c r="V93" s="94"/>
      <c r="W93" s="94"/>
      <c r="X93" s="94"/>
      <c r="Y93" s="94"/>
      <c r="Z93" s="94"/>
      <c r="AA93" s="94"/>
      <c r="AB93" s="94"/>
      <c r="AC93" s="94"/>
      <c r="AD93" s="94"/>
      <c r="AE93" s="94"/>
      <c r="AF93" s="94"/>
      <c r="AG93" s="94"/>
      <c r="AH93" s="94"/>
      <c r="AI93" s="94"/>
      <c r="AJ93" s="94"/>
      <c r="AK93" s="94"/>
      <c r="AL93" s="94"/>
      <c r="AM93" s="94"/>
      <c r="AN93" s="94"/>
      <c r="AO93" s="94"/>
      <c r="AP93" s="94"/>
      <c r="AQ93" s="94"/>
      <c r="AR93" s="94"/>
      <c r="AS93" s="94"/>
      <c r="AT93" s="94"/>
      <c r="AU93" s="94"/>
      <c r="AV93" s="94"/>
      <c r="AW93" s="94"/>
      <c r="AX93" s="94"/>
      <c r="AY93" s="94"/>
      <c r="AZ93" s="94"/>
      <c r="BA93" s="94"/>
      <c r="BB93" s="94"/>
      <c r="BC93" s="94"/>
      <c r="BD93" s="94"/>
      <c r="BE93" s="94"/>
      <c r="BF93" s="94"/>
      <c r="BG93" s="94"/>
      <c r="BH93" s="94"/>
      <c r="BI93" s="94"/>
      <c r="BJ93" s="94"/>
      <c r="BK93" s="94"/>
      <c r="BL93" s="94"/>
      <c r="BM93" s="94"/>
      <c r="BN93" s="94"/>
      <c r="BO93" s="94"/>
      <c r="BP93" s="94"/>
      <c r="BQ93" s="94"/>
      <c r="BR93" s="94"/>
      <c r="BS93" s="94"/>
      <c r="BT93" s="94"/>
      <c r="BU93" s="94"/>
      <c r="BV93" s="94"/>
      <c r="BW93" s="94"/>
      <c r="BX93" s="94"/>
      <c r="BY93" s="94"/>
      <c r="BZ93" s="94"/>
      <c r="CA93" s="94"/>
      <c r="CB93" s="94"/>
      <c r="CC93" s="94"/>
      <c r="CD93" s="94"/>
      <c r="CE93" s="94"/>
      <c r="CF93" s="94"/>
      <c r="CG93" s="94"/>
      <c r="CH93" s="94"/>
      <c r="CI93" s="94"/>
      <c r="CJ93" s="94"/>
      <c r="CK93" s="94"/>
      <c r="CL93" s="94"/>
      <c r="CM93" s="94"/>
      <c r="CN93" s="94"/>
      <c r="CO93" s="94"/>
      <c r="CP93" s="94"/>
      <c r="CQ93" s="94"/>
      <c r="CR93" s="94"/>
      <c r="CS93" s="94"/>
      <c r="CT93" s="94"/>
    </row>
    <row r="94" spans="1:98" s="9" customFormat="1" ht="12" customHeight="1" x14ac:dyDescent="0.2">
      <c r="A94" s="99">
        <v>25</v>
      </c>
      <c r="B94" s="133" t="s">
        <v>86</v>
      </c>
      <c r="C94" s="134"/>
      <c r="D94" s="135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4"/>
      <c r="AB94" s="94"/>
      <c r="AC94" s="94"/>
      <c r="AD94" s="94"/>
      <c r="AE94" s="94"/>
      <c r="AF94" s="94"/>
      <c r="AG94" s="94"/>
      <c r="AH94" s="94"/>
      <c r="AI94" s="94"/>
      <c r="AJ94" s="94"/>
      <c r="AK94" s="94"/>
      <c r="AL94" s="94"/>
      <c r="AM94" s="94"/>
      <c r="AN94" s="94"/>
      <c r="AO94" s="94"/>
      <c r="AP94" s="94"/>
      <c r="AQ94" s="94"/>
      <c r="AR94" s="94"/>
      <c r="AS94" s="94"/>
      <c r="AT94" s="94"/>
      <c r="AU94" s="94"/>
      <c r="AV94" s="94"/>
      <c r="AW94" s="94"/>
      <c r="AX94" s="94"/>
      <c r="AY94" s="94"/>
      <c r="AZ94" s="94"/>
      <c r="BA94" s="94"/>
      <c r="BB94" s="94"/>
      <c r="BC94" s="94"/>
      <c r="BD94" s="94"/>
      <c r="BE94" s="94"/>
      <c r="BF94" s="94"/>
      <c r="BG94" s="94"/>
      <c r="BH94" s="94"/>
      <c r="BI94" s="94"/>
      <c r="BJ94" s="94"/>
      <c r="BK94" s="94"/>
      <c r="BL94" s="94"/>
      <c r="BM94" s="94"/>
      <c r="BN94" s="94"/>
      <c r="BO94" s="94"/>
      <c r="BP94" s="94"/>
      <c r="BQ94" s="94"/>
      <c r="BR94" s="94"/>
      <c r="BS94" s="94"/>
      <c r="BT94" s="94"/>
      <c r="BU94" s="94"/>
      <c r="BV94" s="94"/>
      <c r="BW94" s="94"/>
      <c r="BX94" s="94"/>
      <c r="BY94" s="94"/>
      <c r="BZ94" s="94"/>
      <c r="CA94" s="94"/>
      <c r="CB94" s="94"/>
      <c r="CC94" s="94"/>
      <c r="CD94" s="94"/>
      <c r="CE94" s="94"/>
      <c r="CF94" s="94"/>
      <c r="CG94" s="94"/>
      <c r="CH94" s="94"/>
      <c r="CI94" s="94"/>
      <c r="CJ94" s="94"/>
      <c r="CK94" s="94"/>
      <c r="CL94" s="94"/>
      <c r="CM94" s="94"/>
      <c r="CN94" s="94"/>
      <c r="CO94" s="94"/>
      <c r="CP94" s="94"/>
      <c r="CQ94" s="94"/>
      <c r="CR94" s="94"/>
      <c r="CS94" s="94"/>
      <c r="CT94" s="94"/>
    </row>
    <row r="95" spans="1:98" s="9" customFormat="1" ht="12" customHeight="1" x14ac:dyDescent="0.2">
      <c r="A95" s="99">
        <v>26</v>
      </c>
      <c r="B95" s="133" t="s">
        <v>87</v>
      </c>
      <c r="C95" s="134"/>
      <c r="D95" s="135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  <c r="S95" s="94"/>
      <c r="T95" s="94"/>
      <c r="U95" s="94"/>
      <c r="V95" s="94"/>
      <c r="W95" s="94"/>
      <c r="X95" s="94"/>
      <c r="Y95" s="94"/>
      <c r="Z95" s="94"/>
      <c r="AA95" s="94"/>
      <c r="AB95" s="94"/>
      <c r="AC95" s="94"/>
      <c r="AD95" s="94"/>
      <c r="AE95" s="94"/>
      <c r="AF95" s="94"/>
      <c r="AG95" s="94"/>
      <c r="AH95" s="94"/>
      <c r="AI95" s="94"/>
      <c r="AJ95" s="94"/>
      <c r="AK95" s="94"/>
      <c r="AL95" s="94"/>
      <c r="AM95" s="94"/>
      <c r="AN95" s="94"/>
      <c r="AO95" s="94"/>
      <c r="AP95" s="94"/>
      <c r="AQ95" s="94"/>
      <c r="AR95" s="94"/>
      <c r="AS95" s="94"/>
      <c r="AT95" s="94"/>
      <c r="AU95" s="94"/>
      <c r="AV95" s="94"/>
      <c r="AW95" s="94"/>
      <c r="AX95" s="94"/>
      <c r="AY95" s="94"/>
      <c r="AZ95" s="94"/>
      <c r="BA95" s="94"/>
      <c r="BB95" s="94"/>
      <c r="BC95" s="94"/>
      <c r="BD95" s="94"/>
      <c r="BE95" s="94"/>
      <c r="BF95" s="94"/>
      <c r="BG95" s="94"/>
      <c r="BH95" s="94"/>
      <c r="BI95" s="94"/>
      <c r="BJ95" s="94"/>
      <c r="BK95" s="94"/>
      <c r="BL95" s="94"/>
      <c r="BM95" s="94"/>
      <c r="BN95" s="94"/>
      <c r="BO95" s="94"/>
      <c r="BP95" s="94"/>
      <c r="BQ95" s="94"/>
      <c r="BR95" s="94"/>
      <c r="BS95" s="94"/>
      <c r="BT95" s="94"/>
      <c r="BU95" s="94"/>
      <c r="BV95" s="94"/>
      <c r="BW95" s="94"/>
      <c r="BX95" s="94"/>
      <c r="BY95" s="94"/>
      <c r="BZ95" s="94"/>
      <c r="CA95" s="94"/>
      <c r="CB95" s="94"/>
      <c r="CC95" s="94"/>
      <c r="CD95" s="94"/>
      <c r="CE95" s="94"/>
      <c r="CF95" s="94"/>
      <c r="CG95" s="94"/>
      <c r="CH95" s="94"/>
      <c r="CI95" s="94"/>
      <c r="CJ95" s="94"/>
      <c r="CK95" s="94"/>
      <c r="CL95" s="94"/>
      <c r="CM95" s="94"/>
      <c r="CN95" s="94"/>
      <c r="CO95" s="94"/>
      <c r="CP95" s="94"/>
      <c r="CQ95" s="94"/>
      <c r="CR95" s="94"/>
      <c r="CS95" s="94"/>
      <c r="CT95" s="94"/>
    </row>
    <row r="96" spans="1:98" s="9" customFormat="1" ht="12" customHeight="1" x14ac:dyDescent="0.2">
      <c r="A96" s="99">
        <v>27</v>
      </c>
      <c r="B96" s="133" t="s">
        <v>88</v>
      </c>
      <c r="C96" s="134"/>
      <c r="D96" s="135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94"/>
      <c r="S96" s="94"/>
      <c r="T96" s="94"/>
      <c r="U96" s="94"/>
      <c r="V96" s="94"/>
      <c r="W96" s="94"/>
      <c r="X96" s="94"/>
      <c r="Y96" s="94"/>
      <c r="Z96" s="94"/>
      <c r="AA96" s="94"/>
      <c r="AB96" s="94"/>
      <c r="AC96" s="94"/>
      <c r="AD96" s="94"/>
      <c r="AE96" s="94"/>
      <c r="AF96" s="94"/>
      <c r="AG96" s="94"/>
      <c r="AH96" s="94"/>
      <c r="AI96" s="94"/>
      <c r="AJ96" s="94"/>
      <c r="AK96" s="94"/>
      <c r="AL96" s="94"/>
      <c r="AM96" s="94"/>
      <c r="AN96" s="94"/>
      <c r="AO96" s="94"/>
      <c r="AP96" s="94"/>
      <c r="AQ96" s="94"/>
      <c r="AR96" s="94"/>
      <c r="AS96" s="94"/>
      <c r="AT96" s="94"/>
      <c r="AU96" s="94"/>
      <c r="AV96" s="94"/>
      <c r="AW96" s="94"/>
      <c r="AX96" s="94"/>
      <c r="AY96" s="94"/>
      <c r="AZ96" s="94"/>
      <c r="BA96" s="94"/>
      <c r="BB96" s="94"/>
      <c r="BC96" s="94"/>
      <c r="BD96" s="94"/>
      <c r="BE96" s="94"/>
      <c r="BF96" s="94"/>
      <c r="BG96" s="94"/>
      <c r="BH96" s="94"/>
      <c r="BI96" s="94"/>
      <c r="BJ96" s="94"/>
      <c r="BK96" s="94"/>
      <c r="BL96" s="94"/>
      <c r="BM96" s="94"/>
      <c r="BN96" s="94"/>
      <c r="BO96" s="94"/>
      <c r="BP96" s="94"/>
      <c r="BQ96" s="94"/>
      <c r="BR96" s="94"/>
      <c r="BS96" s="94"/>
      <c r="BT96" s="94"/>
      <c r="BU96" s="94"/>
      <c r="BV96" s="94"/>
      <c r="BW96" s="94"/>
      <c r="BX96" s="94"/>
      <c r="BY96" s="94"/>
      <c r="BZ96" s="94"/>
      <c r="CA96" s="94"/>
      <c r="CB96" s="94"/>
      <c r="CC96" s="94"/>
      <c r="CD96" s="94"/>
      <c r="CE96" s="94"/>
      <c r="CF96" s="94"/>
      <c r="CG96" s="94"/>
      <c r="CH96" s="94"/>
      <c r="CI96" s="94"/>
      <c r="CJ96" s="94"/>
      <c r="CK96" s="94"/>
      <c r="CL96" s="94"/>
      <c r="CM96" s="94"/>
      <c r="CN96" s="94"/>
      <c r="CO96" s="94"/>
      <c r="CP96" s="94"/>
      <c r="CQ96" s="94"/>
      <c r="CR96" s="94"/>
      <c r="CS96" s="94"/>
      <c r="CT96" s="94"/>
    </row>
    <row r="97" spans="1:98" s="9" customFormat="1" ht="12" customHeight="1" x14ac:dyDescent="0.2">
      <c r="A97" s="99">
        <v>28</v>
      </c>
      <c r="B97" s="133" t="s">
        <v>89</v>
      </c>
      <c r="C97" s="134"/>
      <c r="D97" s="135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  <c r="T97" s="94"/>
      <c r="U97" s="94"/>
      <c r="V97" s="94"/>
      <c r="W97" s="94"/>
      <c r="X97" s="94"/>
      <c r="Y97" s="94"/>
      <c r="Z97" s="94"/>
      <c r="AA97" s="94"/>
      <c r="AB97" s="94"/>
      <c r="AC97" s="94"/>
      <c r="AD97" s="94"/>
      <c r="AE97" s="94"/>
      <c r="AF97" s="94"/>
      <c r="AG97" s="94"/>
      <c r="AH97" s="94"/>
      <c r="AI97" s="94"/>
      <c r="AJ97" s="94"/>
      <c r="AK97" s="94"/>
      <c r="AL97" s="94"/>
      <c r="AM97" s="94"/>
      <c r="AN97" s="94"/>
      <c r="AO97" s="94"/>
      <c r="AP97" s="94"/>
      <c r="AQ97" s="94"/>
      <c r="AR97" s="94"/>
      <c r="AS97" s="94"/>
      <c r="AT97" s="94"/>
      <c r="AU97" s="94"/>
      <c r="AV97" s="94"/>
      <c r="AW97" s="94"/>
      <c r="AX97" s="94"/>
      <c r="AY97" s="94"/>
      <c r="AZ97" s="94"/>
      <c r="BA97" s="94"/>
      <c r="BB97" s="94"/>
      <c r="BC97" s="94"/>
      <c r="BD97" s="94"/>
      <c r="BE97" s="94"/>
      <c r="BF97" s="94"/>
      <c r="BG97" s="94"/>
      <c r="BH97" s="94"/>
      <c r="BI97" s="94"/>
      <c r="BJ97" s="94"/>
      <c r="BK97" s="94"/>
      <c r="BL97" s="94"/>
      <c r="BM97" s="94"/>
      <c r="BN97" s="94"/>
      <c r="BO97" s="94"/>
      <c r="BP97" s="94"/>
      <c r="BQ97" s="94"/>
      <c r="BR97" s="94"/>
      <c r="BS97" s="94"/>
      <c r="BT97" s="94"/>
      <c r="BU97" s="94"/>
      <c r="BV97" s="94"/>
      <c r="BW97" s="94"/>
      <c r="BX97" s="94"/>
      <c r="BY97" s="94"/>
      <c r="BZ97" s="94"/>
      <c r="CA97" s="94"/>
      <c r="CB97" s="94"/>
      <c r="CC97" s="94"/>
      <c r="CD97" s="94"/>
      <c r="CE97" s="94"/>
      <c r="CF97" s="94"/>
      <c r="CG97" s="94"/>
      <c r="CH97" s="94"/>
      <c r="CI97" s="94"/>
      <c r="CJ97" s="94"/>
      <c r="CK97" s="94"/>
      <c r="CL97" s="94"/>
      <c r="CM97" s="94"/>
      <c r="CN97" s="94"/>
      <c r="CO97" s="94"/>
      <c r="CP97" s="94"/>
      <c r="CQ97" s="94"/>
      <c r="CR97" s="94"/>
      <c r="CS97" s="94"/>
      <c r="CT97" s="94"/>
    </row>
    <row r="98" spans="1:98" s="9" customFormat="1" ht="12" customHeight="1" x14ac:dyDescent="0.2">
      <c r="A98" s="99">
        <v>29</v>
      </c>
      <c r="B98" s="133" t="s">
        <v>90</v>
      </c>
      <c r="C98" s="134"/>
      <c r="D98" s="135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94"/>
      <c r="AA98" s="94"/>
      <c r="AB98" s="94"/>
      <c r="AC98" s="94"/>
      <c r="AD98" s="94"/>
      <c r="AE98" s="94"/>
      <c r="AF98" s="94"/>
      <c r="AG98" s="94"/>
      <c r="AH98" s="94"/>
      <c r="AI98" s="94"/>
      <c r="AJ98" s="94"/>
      <c r="AK98" s="94"/>
      <c r="AL98" s="94"/>
      <c r="AM98" s="94"/>
      <c r="AN98" s="94"/>
      <c r="AO98" s="94"/>
      <c r="AP98" s="94"/>
      <c r="AQ98" s="94"/>
      <c r="AR98" s="94"/>
      <c r="AS98" s="94"/>
      <c r="AT98" s="94"/>
      <c r="AU98" s="94"/>
      <c r="AV98" s="94"/>
      <c r="AW98" s="94"/>
      <c r="AX98" s="94"/>
      <c r="AY98" s="94"/>
      <c r="AZ98" s="94"/>
      <c r="BA98" s="94"/>
      <c r="BB98" s="94"/>
      <c r="BC98" s="94"/>
      <c r="BD98" s="94"/>
      <c r="BE98" s="94"/>
      <c r="BF98" s="94"/>
      <c r="BG98" s="94"/>
      <c r="BH98" s="94"/>
      <c r="BI98" s="94"/>
      <c r="BJ98" s="94"/>
      <c r="BK98" s="94"/>
      <c r="BL98" s="94"/>
      <c r="BM98" s="94"/>
      <c r="BN98" s="94"/>
      <c r="BO98" s="94"/>
      <c r="BP98" s="94"/>
      <c r="BQ98" s="94"/>
      <c r="BR98" s="94"/>
      <c r="BS98" s="94"/>
      <c r="BT98" s="94"/>
      <c r="BU98" s="94"/>
      <c r="BV98" s="94"/>
      <c r="BW98" s="94"/>
      <c r="BX98" s="94"/>
      <c r="BY98" s="94"/>
      <c r="BZ98" s="94"/>
      <c r="CA98" s="94"/>
      <c r="CB98" s="94"/>
      <c r="CC98" s="94"/>
      <c r="CD98" s="94"/>
      <c r="CE98" s="94"/>
      <c r="CF98" s="94"/>
      <c r="CG98" s="94"/>
      <c r="CH98" s="94"/>
      <c r="CI98" s="94"/>
      <c r="CJ98" s="94"/>
      <c r="CK98" s="94"/>
      <c r="CL98" s="94"/>
      <c r="CM98" s="94"/>
      <c r="CN98" s="94"/>
      <c r="CO98" s="94"/>
      <c r="CP98" s="94"/>
      <c r="CQ98" s="94"/>
      <c r="CR98" s="94"/>
      <c r="CS98" s="94"/>
      <c r="CT98" s="94"/>
    </row>
    <row r="99" spans="1:98" s="9" customFormat="1" ht="12" customHeight="1" x14ac:dyDescent="0.2">
      <c r="A99" s="99">
        <v>30</v>
      </c>
      <c r="B99" s="133" t="s">
        <v>91</v>
      </c>
      <c r="C99" s="134"/>
      <c r="D99" s="135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94"/>
      <c r="AA99" s="94"/>
      <c r="AB99" s="94"/>
      <c r="AC99" s="94"/>
      <c r="AD99" s="94"/>
      <c r="AE99" s="94"/>
      <c r="AF99" s="94"/>
      <c r="AG99" s="94"/>
      <c r="AH99" s="94"/>
      <c r="AI99" s="94"/>
      <c r="AJ99" s="94"/>
      <c r="AK99" s="94"/>
      <c r="AL99" s="94"/>
      <c r="AM99" s="94"/>
      <c r="AN99" s="94"/>
      <c r="AO99" s="94"/>
      <c r="AP99" s="94"/>
      <c r="AQ99" s="94"/>
      <c r="AR99" s="94"/>
      <c r="AS99" s="94"/>
      <c r="AT99" s="94"/>
      <c r="AU99" s="94"/>
      <c r="AV99" s="94"/>
      <c r="AW99" s="94"/>
      <c r="AX99" s="94"/>
      <c r="AY99" s="94"/>
      <c r="AZ99" s="94"/>
      <c r="BA99" s="94"/>
      <c r="BB99" s="94"/>
      <c r="BC99" s="94"/>
      <c r="BD99" s="94"/>
      <c r="BE99" s="94"/>
      <c r="BF99" s="94"/>
      <c r="BG99" s="94"/>
      <c r="BH99" s="94"/>
      <c r="BI99" s="94"/>
      <c r="BJ99" s="94"/>
      <c r="BK99" s="94"/>
      <c r="BL99" s="94"/>
      <c r="BM99" s="94"/>
      <c r="BN99" s="94"/>
      <c r="BO99" s="94"/>
      <c r="BP99" s="94"/>
      <c r="BQ99" s="94"/>
      <c r="BR99" s="94"/>
      <c r="BS99" s="94"/>
      <c r="BT99" s="94"/>
      <c r="BU99" s="94"/>
      <c r="BV99" s="94"/>
      <c r="BW99" s="94"/>
      <c r="BX99" s="94"/>
      <c r="BY99" s="94"/>
      <c r="BZ99" s="94"/>
      <c r="CA99" s="94"/>
      <c r="CB99" s="94"/>
      <c r="CC99" s="94"/>
      <c r="CD99" s="94"/>
      <c r="CE99" s="94"/>
      <c r="CF99" s="94"/>
      <c r="CG99" s="94"/>
      <c r="CH99" s="94"/>
      <c r="CI99" s="94"/>
      <c r="CJ99" s="94"/>
      <c r="CK99" s="94"/>
      <c r="CL99" s="94"/>
      <c r="CM99" s="94"/>
      <c r="CN99" s="94"/>
      <c r="CO99" s="94"/>
      <c r="CP99" s="94"/>
      <c r="CQ99" s="94"/>
      <c r="CR99" s="94"/>
      <c r="CS99" s="94"/>
      <c r="CT99" s="94"/>
    </row>
    <row r="100" spans="1:98" s="9" customFormat="1" ht="12" customHeight="1" x14ac:dyDescent="0.2">
      <c r="A100" s="99">
        <v>31</v>
      </c>
      <c r="B100" s="133" t="s">
        <v>92</v>
      </c>
      <c r="C100" s="134"/>
      <c r="D100" s="135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94"/>
      <c r="AA100" s="94"/>
      <c r="AB100" s="94"/>
      <c r="AC100" s="94"/>
      <c r="AD100" s="94"/>
      <c r="AE100" s="94"/>
      <c r="AF100" s="94"/>
      <c r="AG100" s="94"/>
      <c r="AH100" s="94"/>
      <c r="AI100" s="94"/>
      <c r="AJ100" s="94"/>
      <c r="AK100" s="94"/>
      <c r="AL100" s="94"/>
      <c r="AM100" s="94"/>
      <c r="AN100" s="94"/>
      <c r="AO100" s="94"/>
      <c r="AP100" s="94"/>
      <c r="AQ100" s="94"/>
      <c r="AR100" s="94"/>
      <c r="AS100" s="94"/>
      <c r="AT100" s="94"/>
      <c r="AU100" s="94"/>
      <c r="AV100" s="94"/>
      <c r="AW100" s="94"/>
      <c r="AX100" s="94"/>
      <c r="AY100" s="94"/>
      <c r="AZ100" s="94"/>
      <c r="BA100" s="94"/>
      <c r="BB100" s="94"/>
      <c r="BC100" s="94"/>
      <c r="BD100" s="94"/>
      <c r="BE100" s="94"/>
      <c r="BF100" s="94"/>
      <c r="BG100" s="94"/>
      <c r="BH100" s="94"/>
      <c r="BI100" s="94"/>
      <c r="BJ100" s="94"/>
      <c r="BK100" s="94"/>
      <c r="BL100" s="94"/>
      <c r="BM100" s="94"/>
      <c r="BN100" s="94"/>
      <c r="BO100" s="94"/>
      <c r="BP100" s="94"/>
      <c r="BQ100" s="94"/>
      <c r="BR100" s="94"/>
      <c r="BS100" s="94"/>
      <c r="BT100" s="94"/>
      <c r="BU100" s="94"/>
      <c r="BV100" s="94"/>
      <c r="BW100" s="94"/>
      <c r="BX100" s="94"/>
      <c r="BY100" s="94"/>
      <c r="BZ100" s="94"/>
      <c r="CA100" s="94"/>
      <c r="CB100" s="94"/>
      <c r="CC100" s="94"/>
      <c r="CD100" s="94"/>
      <c r="CE100" s="94"/>
      <c r="CF100" s="94"/>
      <c r="CG100" s="94"/>
      <c r="CH100" s="94"/>
      <c r="CI100" s="94"/>
      <c r="CJ100" s="94"/>
      <c r="CK100" s="94"/>
      <c r="CL100" s="94"/>
      <c r="CM100" s="94"/>
      <c r="CN100" s="94"/>
      <c r="CO100" s="94"/>
      <c r="CP100" s="94"/>
      <c r="CQ100" s="94"/>
      <c r="CR100" s="94"/>
      <c r="CS100" s="94"/>
      <c r="CT100" s="94"/>
    </row>
    <row r="101" spans="1:98" s="9" customFormat="1" ht="12" customHeight="1" x14ac:dyDescent="0.2">
      <c r="A101" s="99">
        <v>32</v>
      </c>
      <c r="B101" s="133" t="s">
        <v>93</v>
      </c>
      <c r="C101" s="134"/>
      <c r="D101" s="135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94"/>
      <c r="AA101" s="94"/>
      <c r="AB101" s="94"/>
      <c r="AC101" s="94"/>
      <c r="AD101" s="94"/>
      <c r="AE101" s="94"/>
      <c r="AF101" s="94"/>
      <c r="AG101" s="94"/>
      <c r="AH101" s="94"/>
      <c r="AI101" s="94"/>
      <c r="AJ101" s="94"/>
      <c r="AK101" s="94"/>
      <c r="AL101" s="94"/>
      <c r="AM101" s="94"/>
      <c r="AN101" s="94"/>
      <c r="AO101" s="94"/>
      <c r="AP101" s="94"/>
      <c r="AQ101" s="94"/>
      <c r="AR101" s="94"/>
      <c r="AS101" s="94"/>
      <c r="AT101" s="94"/>
      <c r="AU101" s="94"/>
      <c r="AV101" s="94"/>
      <c r="AW101" s="94"/>
      <c r="AX101" s="94"/>
      <c r="AY101" s="94"/>
      <c r="AZ101" s="94"/>
      <c r="BA101" s="94"/>
      <c r="BB101" s="94"/>
      <c r="BC101" s="94"/>
      <c r="BD101" s="94"/>
      <c r="BE101" s="94"/>
      <c r="BF101" s="94"/>
      <c r="BG101" s="94"/>
      <c r="BH101" s="94"/>
      <c r="BI101" s="94"/>
      <c r="BJ101" s="94"/>
      <c r="BK101" s="94"/>
      <c r="BL101" s="94"/>
      <c r="BM101" s="94"/>
      <c r="BN101" s="94"/>
      <c r="BO101" s="94"/>
      <c r="BP101" s="94"/>
      <c r="BQ101" s="94"/>
      <c r="BR101" s="94"/>
      <c r="BS101" s="94"/>
      <c r="BT101" s="94"/>
      <c r="BU101" s="94"/>
      <c r="BV101" s="94"/>
      <c r="BW101" s="94"/>
      <c r="BX101" s="94"/>
      <c r="BY101" s="94"/>
      <c r="BZ101" s="94"/>
      <c r="CA101" s="94"/>
      <c r="CB101" s="94"/>
      <c r="CC101" s="94"/>
      <c r="CD101" s="94"/>
      <c r="CE101" s="94"/>
      <c r="CF101" s="94"/>
      <c r="CG101" s="94"/>
      <c r="CH101" s="94"/>
      <c r="CI101" s="94"/>
      <c r="CJ101" s="94"/>
      <c r="CK101" s="94"/>
      <c r="CL101" s="94"/>
      <c r="CM101" s="94"/>
      <c r="CN101" s="94"/>
      <c r="CO101" s="94"/>
      <c r="CP101" s="94"/>
      <c r="CQ101" s="94"/>
      <c r="CR101" s="94"/>
      <c r="CS101" s="94"/>
      <c r="CT101" s="94"/>
    </row>
    <row r="102" spans="1:98" s="9" customFormat="1" ht="12" customHeight="1" x14ac:dyDescent="0.2">
      <c r="A102" s="99">
        <v>33</v>
      </c>
      <c r="B102" s="133" t="s">
        <v>94</v>
      </c>
      <c r="C102" s="134"/>
      <c r="D102" s="135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Z102" s="94"/>
      <c r="AA102" s="94"/>
      <c r="AB102" s="94"/>
      <c r="AC102" s="94"/>
      <c r="AD102" s="94"/>
      <c r="AE102" s="94"/>
      <c r="AF102" s="94"/>
      <c r="AG102" s="94"/>
      <c r="AH102" s="94"/>
      <c r="AI102" s="94"/>
      <c r="AJ102" s="94"/>
      <c r="AK102" s="94"/>
      <c r="AL102" s="94"/>
      <c r="AM102" s="94"/>
      <c r="AN102" s="94"/>
      <c r="AO102" s="94"/>
      <c r="AP102" s="94"/>
      <c r="AQ102" s="94"/>
      <c r="AR102" s="94"/>
      <c r="AS102" s="94"/>
      <c r="AT102" s="94"/>
      <c r="AU102" s="94"/>
      <c r="AV102" s="94"/>
      <c r="AW102" s="94"/>
      <c r="AX102" s="94"/>
      <c r="AY102" s="94"/>
      <c r="AZ102" s="94"/>
      <c r="BA102" s="94"/>
      <c r="BB102" s="94"/>
      <c r="BC102" s="94"/>
      <c r="BD102" s="94"/>
      <c r="BE102" s="94"/>
      <c r="BF102" s="94"/>
      <c r="BG102" s="94"/>
      <c r="BH102" s="94"/>
      <c r="BI102" s="94"/>
      <c r="BJ102" s="94"/>
      <c r="BK102" s="94"/>
      <c r="BL102" s="94"/>
      <c r="BM102" s="94"/>
      <c r="BN102" s="94"/>
      <c r="BO102" s="94"/>
      <c r="BP102" s="94"/>
      <c r="BQ102" s="94"/>
      <c r="BR102" s="94"/>
      <c r="BS102" s="94"/>
      <c r="BT102" s="94"/>
      <c r="BU102" s="94"/>
      <c r="BV102" s="94"/>
      <c r="BW102" s="94"/>
      <c r="BX102" s="94"/>
      <c r="BY102" s="94"/>
      <c r="BZ102" s="94"/>
      <c r="CA102" s="94"/>
      <c r="CB102" s="94"/>
      <c r="CC102" s="94"/>
      <c r="CD102" s="94"/>
      <c r="CE102" s="94"/>
      <c r="CF102" s="94"/>
      <c r="CG102" s="94"/>
      <c r="CH102" s="94"/>
      <c r="CI102" s="94"/>
      <c r="CJ102" s="94"/>
      <c r="CK102" s="94"/>
      <c r="CL102" s="94"/>
      <c r="CM102" s="94"/>
      <c r="CN102" s="94"/>
      <c r="CO102" s="94"/>
      <c r="CP102" s="94"/>
      <c r="CQ102" s="94"/>
      <c r="CR102" s="94"/>
      <c r="CS102" s="94"/>
      <c r="CT102" s="94"/>
    </row>
    <row r="103" spans="1:98" s="9" customFormat="1" ht="12" customHeight="1" x14ac:dyDescent="0.2">
      <c r="A103" s="99">
        <v>34</v>
      </c>
      <c r="B103" s="133" t="s">
        <v>95</v>
      </c>
      <c r="C103" s="134"/>
      <c r="D103" s="135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  <c r="R103" s="94"/>
      <c r="S103" s="94"/>
      <c r="T103" s="94"/>
      <c r="U103" s="94"/>
      <c r="V103" s="94"/>
      <c r="W103" s="94"/>
      <c r="X103" s="94"/>
      <c r="Y103" s="94"/>
      <c r="Z103" s="94"/>
      <c r="AA103" s="94"/>
      <c r="AB103" s="94"/>
      <c r="AC103" s="94"/>
      <c r="AD103" s="94"/>
      <c r="AE103" s="94"/>
      <c r="AF103" s="94"/>
      <c r="AG103" s="94"/>
      <c r="AH103" s="94"/>
      <c r="AI103" s="94"/>
      <c r="AJ103" s="94"/>
      <c r="AK103" s="94"/>
      <c r="AL103" s="94"/>
      <c r="AM103" s="94"/>
      <c r="AN103" s="94"/>
      <c r="AO103" s="94"/>
      <c r="AP103" s="94"/>
      <c r="AQ103" s="94"/>
      <c r="AR103" s="94"/>
      <c r="AS103" s="94"/>
      <c r="AT103" s="94"/>
      <c r="AU103" s="94"/>
      <c r="AV103" s="94"/>
      <c r="AW103" s="94"/>
      <c r="AX103" s="94"/>
      <c r="AY103" s="94"/>
      <c r="AZ103" s="94"/>
      <c r="BA103" s="94"/>
      <c r="BB103" s="94"/>
      <c r="BC103" s="94"/>
      <c r="BD103" s="94"/>
      <c r="BE103" s="94"/>
      <c r="BF103" s="94"/>
      <c r="BG103" s="94"/>
      <c r="BH103" s="94"/>
      <c r="BI103" s="94"/>
      <c r="BJ103" s="94"/>
      <c r="BK103" s="94"/>
      <c r="BL103" s="94"/>
      <c r="BM103" s="94"/>
      <c r="BN103" s="94"/>
      <c r="BO103" s="94"/>
      <c r="BP103" s="94"/>
      <c r="BQ103" s="94"/>
      <c r="BR103" s="94"/>
      <c r="BS103" s="94"/>
      <c r="BT103" s="94"/>
      <c r="BU103" s="94"/>
      <c r="BV103" s="94"/>
      <c r="BW103" s="94"/>
      <c r="BX103" s="94"/>
      <c r="BY103" s="94"/>
      <c r="BZ103" s="94"/>
      <c r="CA103" s="94"/>
      <c r="CB103" s="94"/>
      <c r="CC103" s="94"/>
      <c r="CD103" s="94"/>
      <c r="CE103" s="94"/>
      <c r="CF103" s="94"/>
      <c r="CG103" s="94"/>
      <c r="CH103" s="94"/>
      <c r="CI103" s="94"/>
      <c r="CJ103" s="94"/>
      <c r="CK103" s="94"/>
      <c r="CL103" s="94"/>
      <c r="CM103" s="94"/>
      <c r="CN103" s="94"/>
      <c r="CO103" s="94"/>
      <c r="CP103" s="94"/>
      <c r="CQ103" s="94"/>
      <c r="CR103" s="94"/>
      <c r="CS103" s="94"/>
      <c r="CT103" s="94"/>
    </row>
    <row r="104" spans="1:98" s="9" customFormat="1" ht="12" customHeight="1" x14ac:dyDescent="0.2">
      <c r="A104" s="99">
        <v>35</v>
      </c>
      <c r="B104" s="133" t="s">
        <v>96</v>
      </c>
      <c r="C104" s="134"/>
      <c r="D104" s="135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  <c r="R104" s="94"/>
      <c r="S104" s="94"/>
      <c r="T104" s="94"/>
      <c r="U104" s="94"/>
      <c r="V104" s="94"/>
      <c r="W104" s="94"/>
      <c r="X104" s="94"/>
      <c r="Y104" s="94"/>
      <c r="Z104" s="94"/>
      <c r="AA104" s="94"/>
      <c r="AB104" s="94"/>
      <c r="AC104" s="94"/>
      <c r="AD104" s="94"/>
      <c r="AE104" s="94"/>
      <c r="AF104" s="94"/>
      <c r="AG104" s="94"/>
      <c r="AH104" s="94"/>
      <c r="AI104" s="94"/>
      <c r="AJ104" s="94"/>
      <c r="AK104" s="94"/>
      <c r="AL104" s="94"/>
      <c r="AM104" s="94"/>
      <c r="AN104" s="94"/>
      <c r="AO104" s="94"/>
      <c r="AP104" s="94"/>
      <c r="AQ104" s="94"/>
      <c r="AR104" s="94"/>
      <c r="AS104" s="94"/>
      <c r="AT104" s="94"/>
      <c r="AU104" s="94"/>
      <c r="AV104" s="94"/>
      <c r="AW104" s="94"/>
      <c r="AX104" s="94"/>
      <c r="AY104" s="94"/>
      <c r="AZ104" s="94"/>
      <c r="BA104" s="94"/>
      <c r="BB104" s="94"/>
      <c r="BC104" s="94"/>
      <c r="BD104" s="94"/>
      <c r="BE104" s="94"/>
      <c r="BF104" s="94"/>
      <c r="BG104" s="94"/>
      <c r="BH104" s="94"/>
      <c r="BI104" s="94"/>
      <c r="BJ104" s="94"/>
      <c r="BK104" s="94"/>
      <c r="BL104" s="94"/>
      <c r="BM104" s="94"/>
      <c r="BN104" s="94"/>
      <c r="BO104" s="94"/>
      <c r="BP104" s="94"/>
      <c r="BQ104" s="94"/>
      <c r="BR104" s="94"/>
      <c r="BS104" s="94"/>
      <c r="BT104" s="94"/>
      <c r="BU104" s="94"/>
      <c r="BV104" s="94"/>
      <c r="BW104" s="94"/>
      <c r="BX104" s="94"/>
      <c r="BY104" s="94"/>
      <c r="BZ104" s="94"/>
      <c r="CA104" s="94"/>
      <c r="CB104" s="94"/>
      <c r="CC104" s="94"/>
      <c r="CD104" s="94"/>
      <c r="CE104" s="94"/>
      <c r="CF104" s="94"/>
      <c r="CG104" s="94"/>
      <c r="CH104" s="94"/>
      <c r="CI104" s="94"/>
      <c r="CJ104" s="94"/>
      <c r="CK104" s="94"/>
      <c r="CL104" s="94"/>
      <c r="CM104" s="94"/>
      <c r="CN104" s="94"/>
      <c r="CO104" s="94"/>
      <c r="CP104" s="94"/>
      <c r="CQ104" s="94"/>
      <c r="CR104" s="94"/>
      <c r="CS104" s="94"/>
      <c r="CT104" s="94"/>
    </row>
    <row r="105" spans="1:98" s="9" customFormat="1" ht="12" customHeight="1" x14ac:dyDescent="0.2">
      <c r="A105" s="99">
        <v>36</v>
      </c>
      <c r="B105" s="133" t="s">
        <v>97</v>
      </c>
      <c r="C105" s="134"/>
      <c r="D105" s="135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4"/>
      <c r="AL105" s="94"/>
      <c r="AM105" s="94"/>
      <c r="AN105" s="94"/>
      <c r="AO105" s="94"/>
      <c r="AP105" s="94"/>
      <c r="AQ105" s="94"/>
      <c r="AR105" s="94"/>
      <c r="AS105" s="94"/>
      <c r="AT105" s="94"/>
      <c r="AU105" s="94"/>
      <c r="AV105" s="94"/>
      <c r="AW105" s="94"/>
      <c r="AX105" s="94"/>
      <c r="AY105" s="94"/>
      <c r="AZ105" s="94"/>
      <c r="BA105" s="94"/>
      <c r="BB105" s="94"/>
      <c r="BC105" s="94"/>
      <c r="BD105" s="94"/>
      <c r="BE105" s="94"/>
      <c r="BF105" s="94"/>
      <c r="BG105" s="94"/>
      <c r="BH105" s="94"/>
      <c r="BI105" s="94"/>
      <c r="BJ105" s="94"/>
      <c r="BK105" s="94"/>
      <c r="BL105" s="94"/>
      <c r="BM105" s="94"/>
      <c r="BN105" s="94"/>
      <c r="BO105" s="94"/>
      <c r="BP105" s="94"/>
      <c r="BQ105" s="94"/>
      <c r="BR105" s="94"/>
      <c r="BS105" s="94"/>
      <c r="BT105" s="94"/>
      <c r="BU105" s="94"/>
      <c r="BV105" s="94"/>
      <c r="BW105" s="94"/>
      <c r="BX105" s="94"/>
      <c r="BY105" s="94"/>
      <c r="BZ105" s="94"/>
      <c r="CA105" s="94"/>
      <c r="CB105" s="94"/>
      <c r="CC105" s="94"/>
      <c r="CD105" s="94"/>
      <c r="CE105" s="94"/>
      <c r="CF105" s="94"/>
      <c r="CG105" s="94"/>
      <c r="CH105" s="94"/>
      <c r="CI105" s="94"/>
      <c r="CJ105" s="94"/>
      <c r="CK105" s="94"/>
      <c r="CL105" s="94"/>
      <c r="CM105" s="94"/>
      <c r="CN105" s="94"/>
      <c r="CO105" s="94"/>
      <c r="CP105" s="94"/>
      <c r="CQ105" s="94"/>
      <c r="CR105" s="94"/>
      <c r="CS105" s="94"/>
      <c r="CT105" s="94"/>
    </row>
    <row r="106" spans="1:98" s="9" customFormat="1" ht="12" customHeight="1" x14ac:dyDescent="0.2">
      <c r="A106" s="99">
        <v>37</v>
      </c>
      <c r="B106" s="133" t="s">
        <v>98</v>
      </c>
      <c r="C106" s="134"/>
      <c r="D106" s="135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  <c r="R106" s="94"/>
      <c r="S106" s="94"/>
      <c r="T106" s="94"/>
      <c r="U106" s="94"/>
      <c r="V106" s="94"/>
      <c r="W106" s="94"/>
      <c r="X106" s="94"/>
      <c r="Y106" s="94"/>
      <c r="Z106" s="94"/>
      <c r="AA106" s="94"/>
      <c r="AB106" s="94"/>
      <c r="AC106" s="94"/>
      <c r="AD106" s="94"/>
      <c r="AE106" s="94"/>
      <c r="AF106" s="94"/>
      <c r="AG106" s="94"/>
      <c r="AH106" s="94"/>
      <c r="AI106" s="94"/>
      <c r="AJ106" s="94"/>
      <c r="AK106" s="94"/>
      <c r="AL106" s="94"/>
      <c r="AM106" s="94"/>
      <c r="AN106" s="94"/>
      <c r="AO106" s="94"/>
      <c r="AP106" s="94"/>
      <c r="AQ106" s="94"/>
      <c r="AR106" s="94"/>
      <c r="AS106" s="94"/>
      <c r="AT106" s="94"/>
      <c r="AU106" s="94"/>
      <c r="AV106" s="94"/>
      <c r="AW106" s="94"/>
      <c r="AX106" s="94"/>
      <c r="AY106" s="94"/>
      <c r="AZ106" s="94"/>
      <c r="BA106" s="94"/>
      <c r="BB106" s="94"/>
      <c r="BC106" s="94"/>
      <c r="BD106" s="94"/>
      <c r="BE106" s="94"/>
      <c r="BF106" s="94"/>
      <c r="BG106" s="94"/>
      <c r="BH106" s="94"/>
      <c r="BI106" s="94"/>
      <c r="BJ106" s="94"/>
      <c r="BK106" s="94"/>
      <c r="BL106" s="94"/>
      <c r="BM106" s="94"/>
      <c r="BN106" s="94"/>
      <c r="BO106" s="94"/>
      <c r="BP106" s="94"/>
      <c r="BQ106" s="94"/>
      <c r="BR106" s="94"/>
      <c r="BS106" s="94"/>
      <c r="BT106" s="94"/>
      <c r="BU106" s="94"/>
      <c r="BV106" s="94"/>
      <c r="BW106" s="94"/>
      <c r="BX106" s="94"/>
      <c r="BY106" s="94"/>
      <c r="BZ106" s="94"/>
      <c r="CA106" s="94"/>
      <c r="CB106" s="94"/>
      <c r="CC106" s="94"/>
      <c r="CD106" s="94"/>
      <c r="CE106" s="94"/>
      <c r="CF106" s="94"/>
      <c r="CG106" s="94"/>
      <c r="CH106" s="94"/>
      <c r="CI106" s="94"/>
      <c r="CJ106" s="94"/>
      <c r="CK106" s="94"/>
      <c r="CL106" s="94"/>
      <c r="CM106" s="94"/>
      <c r="CN106" s="94"/>
      <c r="CO106" s="94"/>
      <c r="CP106" s="94"/>
      <c r="CQ106" s="94"/>
      <c r="CR106" s="94"/>
      <c r="CS106" s="94"/>
      <c r="CT106" s="94"/>
    </row>
    <row r="107" spans="1:98" s="9" customFormat="1" ht="12" customHeight="1" x14ac:dyDescent="0.2">
      <c r="A107" s="99">
        <v>38</v>
      </c>
      <c r="B107" s="133" t="s">
        <v>99</v>
      </c>
      <c r="C107" s="134"/>
      <c r="D107" s="135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  <c r="R107" s="94"/>
      <c r="S107" s="94"/>
      <c r="T107" s="94"/>
      <c r="U107" s="94"/>
      <c r="V107" s="94"/>
      <c r="W107" s="94"/>
      <c r="X107" s="94"/>
      <c r="Y107" s="94"/>
      <c r="Z107" s="94"/>
      <c r="AA107" s="94"/>
      <c r="AB107" s="94"/>
      <c r="AC107" s="94"/>
      <c r="AD107" s="94"/>
      <c r="AE107" s="94"/>
      <c r="AF107" s="94"/>
      <c r="AG107" s="94"/>
      <c r="AH107" s="94"/>
      <c r="AI107" s="94"/>
      <c r="AJ107" s="94"/>
      <c r="AK107" s="94"/>
      <c r="AL107" s="94"/>
      <c r="AM107" s="94"/>
      <c r="AN107" s="94"/>
      <c r="AO107" s="94"/>
      <c r="AP107" s="94"/>
      <c r="AQ107" s="94"/>
      <c r="AR107" s="94"/>
      <c r="AS107" s="94"/>
      <c r="AT107" s="94"/>
      <c r="AU107" s="94"/>
      <c r="AV107" s="94"/>
      <c r="AW107" s="94"/>
      <c r="AX107" s="94"/>
      <c r="AY107" s="94"/>
      <c r="AZ107" s="94"/>
      <c r="BA107" s="94"/>
      <c r="BB107" s="94"/>
      <c r="BC107" s="94"/>
      <c r="BD107" s="94"/>
      <c r="BE107" s="94"/>
      <c r="BF107" s="94"/>
      <c r="BG107" s="94"/>
      <c r="BH107" s="94"/>
      <c r="BI107" s="94"/>
      <c r="BJ107" s="94"/>
      <c r="BK107" s="94"/>
      <c r="BL107" s="94"/>
      <c r="BM107" s="94"/>
      <c r="BN107" s="94"/>
      <c r="BO107" s="94"/>
      <c r="BP107" s="94"/>
      <c r="BQ107" s="94"/>
      <c r="BR107" s="94"/>
      <c r="BS107" s="94"/>
      <c r="BT107" s="94"/>
      <c r="BU107" s="94"/>
      <c r="BV107" s="94"/>
      <c r="BW107" s="94"/>
      <c r="BX107" s="94"/>
      <c r="BY107" s="94"/>
      <c r="BZ107" s="94"/>
      <c r="CA107" s="94"/>
      <c r="CB107" s="94"/>
      <c r="CC107" s="94"/>
      <c r="CD107" s="94"/>
      <c r="CE107" s="94"/>
      <c r="CF107" s="94"/>
      <c r="CG107" s="94"/>
      <c r="CH107" s="94"/>
      <c r="CI107" s="94"/>
      <c r="CJ107" s="94"/>
      <c r="CK107" s="94"/>
      <c r="CL107" s="94"/>
      <c r="CM107" s="94"/>
      <c r="CN107" s="94"/>
      <c r="CO107" s="94"/>
      <c r="CP107" s="94"/>
      <c r="CQ107" s="94"/>
      <c r="CR107" s="94"/>
      <c r="CS107" s="94"/>
      <c r="CT107" s="94"/>
    </row>
    <row r="108" spans="1:98" s="9" customFormat="1" ht="12" customHeight="1" x14ac:dyDescent="0.2">
      <c r="A108" s="99">
        <v>39</v>
      </c>
      <c r="B108" s="133" t="s">
        <v>100</v>
      </c>
      <c r="C108" s="134"/>
      <c r="D108" s="135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4"/>
      <c r="R108" s="94"/>
      <c r="S108" s="94"/>
      <c r="T108" s="94"/>
      <c r="U108" s="94"/>
      <c r="V108" s="94"/>
      <c r="W108" s="94"/>
      <c r="X108" s="94"/>
      <c r="Y108" s="94"/>
      <c r="Z108" s="94"/>
      <c r="AA108" s="94"/>
      <c r="AB108" s="94"/>
      <c r="AC108" s="94"/>
      <c r="AD108" s="94"/>
      <c r="AE108" s="94"/>
      <c r="AF108" s="94"/>
      <c r="AG108" s="94"/>
      <c r="AH108" s="94"/>
      <c r="AI108" s="94"/>
      <c r="AJ108" s="94"/>
      <c r="AK108" s="94"/>
      <c r="AL108" s="94"/>
      <c r="AM108" s="94"/>
      <c r="AN108" s="94"/>
      <c r="AO108" s="94"/>
      <c r="AP108" s="94"/>
      <c r="AQ108" s="94"/>
      <c r="AR108" s="94"/>
      <c r="AS108" s="94"/>
      <c r="AT108" s="94"/>
      <c r="AU108" s="94"/>
      <c r="AV108" s="94"/>
      <c r="AW108" s="94"/>
      <c r="AX108" s="94"/>
      <c r="AY108" s="94"/>
      <c r="AZ108" s="94"/>
      <c r="BA108" s="94"/>
      <c r="BB108" s="94"/>
      <c r="BC108" s="94"/>
      <c r="BD108" s="94"/>
      <c r="BE108" s="94"/>
      <c r="BF108" s="94"/>
      <c r="BG108" s="94"/>
      <c r="BH108" s="94"/>
      <c r="BI108" s="94"/>
      <c r="BJ108" s="94"/>
      <c r="BK108" s="94"/>
      <c r="BL108" s="94"/>
      <c r="BM108" s="94"/>
      <c r="BN108" s="94"/>
      <c r="BO108" s="94"/>
      <c r="BP108" s="94"/>
      <c r="BQ108" s="94"/>
      <c r="BR108" s="94"/>
      <c r="BS108" s="94"/>
      <c r="BT108" s="94"/>
      <c r="BU108" s="94"/>
      <c r="BV108" s="94"/>
      <c r="BW108" s="94"/>
      <c r="BX108" s="94"/>
      <c r="BY108" s="94"/>
      <c r="BZ108" s="94"/>
      <c r="CA108" s="94"/>
      <c r="CB108" s="94"/>
      <c r="CC108" s="94"/>
      <c r="CD108" s="94"/>
      <c r="CE108" s="94"/>
      <c r="CF108" s="94"/>
      <c r="CG108" s="94"/>
      <c r="CH108" s="94"/>
      <c r="CI108" s="94"/>
      <c r="CJ108" s="94"/>
      <c r="CK108" s="94"/>
      <c r="CL108" s="94"/>
      <c r="CM108" s="94"/>
      <c r="CN108" s="94"/>
      <c r="CO108" s="94"/>
      <c r="CP108" s="94"/>
      <c r="CQ108" s="94"/>
      <c r="CR108" s="94"/>
      <c r="CS108" s="94"/>
      <c r="CT108" s="94"/>
    </row>
    <row r="109" spans="1:98" s="9" customFormat="1" ht="12" customHeight="1" x14ac:dyDescent="0.2">
      <c r="A109" s="99">
        <v>40</v>
      </c>
      <c r="B109" s="133" t="s">
        <v>101</v>
      </c>
      <c r="C109" s="134"/>
      <c r="D109" s="135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  <c r="R109" s="94"/>
      <c r="S109" s="94"/>
      <c r="T109" s="94"/>
      <c r="U109" s="94"/>
      <c r="V109" s="94"/>
      <c r="W109" s="94"/>
      <c r="X109" s="94"/>
      <c r="Y109" s="94"/>
      <c r="Z109" s="94"/>
      <c r="AA109" s="94"/>
      <c r="AB109" s="94"/>
      <c r="AC109" s="94"/>
      <c r="AD109" s="94"/>
      <c r="AE109" s="94"/>
      <c r="AF109" s="94"/>
      <c r="AG109" s="94"/>
      <c r="AH109" s="94"/>
      <c r="AI109" s="94"/>
      <c r="AJ109" s="94"/>
      <c r="AK109" s="94"/>
      <c r="AL109" s="94"/>
      <c r="AM109" s="94"/>
      <c r="AN109" s="94"/>
      <c r="AO109" s="94"/>
      <c r="AP109" s="94"/>
      <c r="AQ109" s="94"/>
      <c r="AR109" s="94"/>
      <c r="AS109" s="94"/>
      <c r="AT109" s="94"/>
      <c r="AU109" s="94"/>
      <c r="AV109" s="94"/>
      <c r="AW109" s="94"/>
      <c r="AX109" s="94"/>
      <c r="AY109" s="94"/>
      <c r="AZ109" s="94"/>
      <c r="BA109" s="94"/>
      <c r="BB109" s="94"/>
      <c r="BC109" s="94"/>
      <c r="BD109" s="94"/>
      <c r="BE109" s="94"/>
      <c r="BF109" s="94"/>
      <c r="BG109" s="94"/>
      <c r="BH109" s="94"/>
      <c r="BI109" s="94"/>
      <c r="BJ109" s="94"/>
      <c r="BK109" s="94"/>
      <c r="BL109" s="94"/>
      <c r="BM109" s="94"/>
      <c r="BN109" s="94"/>
      <c r="BO109" s="94"/>
      <c r="BP109" s="94"/>
      <c r="BQ109" s="94"/>
      <c r="BR109" s="94"/>
      <c r="BS109" s="94"/>
      <c r="BT109" s="94"/>
      <c r="BU109" s="94"/>
      <c r="BV109" s="94"/>
      <c r="BW109" s="94"/>
      <c r="BX109" s="94"/>
      <c r="BY109" s="94"/>
      <c r="BZ109" s="94"/>
      <c r="CA109" s="94"/>
      <c r="CB109" s="94"/>
      <c r="CC109" s="94"/>
      <c r="CD109" s="94"/>
      <c r="CE109" s="94"/>
      <c r="CF109" s="94"/>
      <c r="CG109" s="94"/>
      <c r="CH109" s="94"/>
      <c r="CI109" s="94"/>
      <c r="CJ109" s="94"/>
      <c r="CK109" s="94"/>
      <c r="CL109" s="94"/>
      <c r="CM109" s="94"/>
      <c r="CN109" s="94"/>
      <c r="CO109" s="94"/>
      <c r="CP109" s="94"/>
      <c r="CQ109" s="94"/>
      <c r="CR109" s="94"/>
      <c r="CS109" s="94"/>
      <c r="CT109" s="94"/>
    </row>
    <row r="110" spans="1:98" ht="12.75" customHeight="1" x14ac:dyDescent="0.2">
      <c r="A110" s="99">
        <v>41</v>
      </c>
      <c r="B110" s="133" t="s">
        <v>102</v>
      </c>
      <c r="C110" s="134"/>
      <c r="D110" s="135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  <c r="R110" s="94"/>
      <c r="S110" s="94"/>
      <c r="T110" s="94"/>
      <c r="U110" s="94"/>
      <c r="V110" s="94"/>
      <c r="W110" s="94"/>
      <c r="X110" s="94"/>
      <c r="Y110" s="94"/>
      <c r="Z110" s="94"/>
      <c r="AA110" s="94"/>
      <c r="AB110" s="94"/>
      <c r="AC110" s="94"/>
      <c r="AD110" s="94"/>
      <c r="AE110" s="94"/>
      <c r="AF110" s="94"/>
      <c r="AG110" s="94"/>
      <c r="AH110" s="94"/>
      <c r="AI110" s="94"/>
      <c r="AJ110" s="94"/>
      <c r="AK110" s="94"/>
      <c r="AL110" s="94"/>
      <c r="AM110" s="94"/>
      <c r="AN110" s="94"/>
      <c r="AO110" s="94"/>
      <c r="AP110" s="94"/>
      <c r="AQ110" s="94"/>
      <c r="AR110" s="94"/>
      <c r="AS110" s="94"/>
      <c r="AT110" s="94"/>
      <c r="AU110" s="94"/>
      <c r="AV110" s="94"/>
      <c r="AW110" s="94"/>
      <c r="AX110" s="94"/>
      <c r="AY110" s="94"/>
      <c r="AZ110" s="94"/>
      <c r="BA110" s="94"/>
      <c r="BB110" s="94"/>
      <c r="BC110" s="94"/>
      <c r="BD110" s="94"/>
      <c r="BE110" s="94"/>
      <c r="BF110" s="94"/>
      <c r="BG110" s="94"/>
      <c r="BH110" s="94"/>
      <c r="BI110" s="94"/>
      <c r="BJ110" s="94"/>
      <c r="BK110" s="94"/>
      <c r="BL110" s="94"/>
      <c r="BM110" s="94"/>
      <c r="BN110" s="94"/>
      <c r="BO110" s="94"/>
      <c r="BP110" s="94"/>
      <c r="BQ110" s="94"/>
      <c r="BR110" s="94"/>
      <c r="BS110" s="94"/>
      <c r="BT110" s="94"/>
      <c r="BU110" s="94"/>
      <c r="BV110" s="94"/>
      <c r="BW110" s="94"/>
      <c r="BX110" s="94"/>
      <c r="BY110" s="94"/>
      <c r="BZ110" s="94"/>
      <c r="CA110" s="94"/>
      <c r="CB110" s="94"/>
      <c r="CC110" s="94"/>
      <c r="CD110" s="94"/>
      <c r="CE110" s="94"/>
      <c r="CF110" s="94"/>
      <c r="CG110" s="94"/>
      <c r="CH110" s="94"/>
      <c r="CI110" s="94"/>
      <c r="CJ110" s="94"/>
      <c r="CK110" s="94"/>
      <c r="CL110" s="94"/>
      <c r="CM110" s="94"/>
      <c r="CN110" s="94"/>
      <c r="CO110" s="94"/>
      <c r="CP110" s="94"/>
      <c r="CQ110" s="94"/>
      <c r="CR110" s="94"/>
      <c r="CS110" s="94"/>
      <c r="CT110" s="94"/>
    </row>
    <row r="111" spans="1:98" ht="12.75" customHeight="1" x14ac:dyDescent="0.2">
      <c r="A111" s="99">
        <v>42</v>
      </c>
      <c r="B111" s="133" t="s">
        <v>103</v>
      </c>
      <c r="C111" s="134"/>
      <c r="D111" s="135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  <c r="T111" s="94"/>
      <c r="U111" s="94"/>
      <c r="V111" s="94"/>
      <c r="W111" s="94"/>
      <c r="X111" s="94"/>
      <c r="Y111" s="94"/>
      <c r="Z111" s="94"/>
      <c r="AA111" s="94"/>
      <c r="AB111" s="94"/>
      <c r="AC111" s="94"/>
      <c r="AD111" s="94"/>
      <c r="AE111" s="94"/>
      <c r="AF111" s="94"/>
      <c r="AG111" s="94"/>
      <c r="AH111" s="94"/>
      <c r="AI111" s="94"/>
      <c r="AJ111" s="94"/>
      <c r="AK111" s="94"/>
      <c r="AL111" s="94"/>
      <c r="AM111" s="94"/>
      <c r="AN111" s="94"/>
      <c r="AO111" s="94"/>
      <c r="AP111" s="94"/>
      <c r="AQ111" s="94"/>
      <c r="AR111" s="94"/>
      <c r="AS111" s="94"/>
      <c r="AT111" s="94"/>
      <c r="AU111" s="94"/>
      <c r="AV111" s="94"/>
      <c r="AW111" s="94"/>
      <c r="AX111" s="94"/>
      <c r="AY111" s="94"/>
      <c r="AZ111" s="94"/>
      <c r="BA111" s="94"/>
      <c r="BB111" s="94"/>
      <c r="BC111" s="94"/>
      <c r="BD111" s="94"/>
      <c r="BE111" s="94"/>
      <c r="BF111" s="94"/>
      <c r="BG111" s="94"/>
      <c r="BH111" s="94"/>
      <c r="BI111" s="94"/>
      <c r="BJ111" s="94"/>
      <c r="BK111" s="94"/>
      <c r="BL111" s="94"/>
      <c r="BM111" s="94"/>
      <c r="BN111" s="94"/>
      <c r="BO111" s="94"/>
      <c r="BP111" s="94"/>
      <c r="BQ111" s="94"/>
      <c r="BR111" s="94"/>
      <c r="BS111" s="94"/>
      <c r="BT111" s="94"/>
      <c r="BU111" s="94"/>
      <c r="BV111" s="94"/>
      <c r="BW111" s="94"/>
      <c r="BX111" s="94"/>
      <c r="BY111" s="94"/>
      <c r="BZ111" s="94"/>
      <c r="CA111" s="94"/>
      <c r="CB111" s="94"/>
      <c r="CC111" s="94"/>
      <c r="CD111" s="94"/>
      <c r="CE111" s="94"/>
      <c r="CF111" s="94"/>
      <c r="CG111" s="94"/>
      <c r="CH111" s="94"/>
      <c r="CI111" s="94"/>
      <c r="CJ111" s="94"/>
      <c r="CK111" s="94"/>
      <c r="CL111" s="94"/>
      <c r="CM111" s="94"/>
      <c r="CN111" s="94"/>
      <c r="CO111" s="94"/>
      <c r="CP111" s="94"/>
      <c r="CQ111" s="94"/>
      <c r="CR111" s="94"/>
      <c r="CS111" s="94"/>
      <c r="CT111" s="94"/>
    </row>
    <row r="112" spans="1:98" ht="12.75" customHeight="1" x14ac:dyDescent="0.2">
      <c r="A112" s="99">
        <v>43</v>
      </c>
      <c r="B112" s="133" t="s">
        <v>104</v>
      </c>
      <c r="C112" s="134"/>
      <c r="D112" s="135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  <c r="S112" s="94"/>
      <c r="T112" s="94"/>
      <c r="U112" s="94"/>
      <c r="V112" s="94"/>
      <c r="W112" s="94"/>
      <c r="X112" s="94"/>
      <c r="Y112" s="94"/>
      <c r="Z112" s="94"/>
      <c r="AA112" s="94"/>
      <c r="AB112" s="94"/>
      <c r="AC112" s="94"/>
      <c r="AD112" s="94"/>
      <c r="AE112" s="94"/>
      <c r="AF112" s="94"/>
      <c r="AG112" s="94"/>
      <c r="AH112" s="94"/>
      <c r="AI112" s="94"/>
      <c r="AJ112" s="94"/>
      <c r="AK112" s="94"/>
      <c r="AL112" s="94"/>
      <c r="AM112" s="94"/>
      <c r="AN112" s="94"/>
      <c r="AO112" s="94"/>
      <c r="AP112" s="94"/>
      <c r="AQ112" s="94"/>
      <c r="AR112" s="94"/>
      <c r="AS112" s="94"/>
      <c r="AT112" s="94"/>
      <c r="AU112" s="94"/>
      <c r="AV112" s="94"/>
      <c r="AW112" s="94"/>
      <c r="AX112" s="94"/>
      <c r="AY112" s="94"/>
      <c r="AZ112" s="94"/>
      <c r="BA112" s="94"/>
      <c r="BB112" s="94"/>
      <c r="BC112" s="94"/>
      <c r="BD112" s="94"/>
      <c r="BE112" s="94"/>
      <c r="BF112" s="94"/>
      <c r="BG112" s="94"/>
      <c r="BH112" s="94"/>
      <c r="BI112" s="94"/>
      <c r="BJ112" s="94"/>
      <c r="BK112" s="94"/>
      <c r="BL112" s="94"/>
      <c r="BM112" s="94"/>
      <c r="BN112" s="94"/>
      <c r="BO112" s="94"/>
      <c r="BP112" s="94"/>
      <c r="BQ112" s="94"/>
      <c r="BR112" s="94"/>
      <c r="BS112" s="94"/>
      <c r="BT112" s="94"/>
      <c r="BU112" s="94"/>
      <c r="BV112" s="94"/>
      <c r="BW112" s="94"/>
      <c r="BX112" s="94"/>
      <c r="BY112" s="94"/>
      <c r="BZ112" s="94"/>
      <c r="CA112" s="94"/>
      <c r="CB112" s="94"/>
      <c r="CC112" s="94"/>
      <c r="CD112" s="94"/>
      <c r="CE112" s="94"/>
      <c r="CF112" s="94"/>
      <c r="CG112" s="94"/>
      <c r="CH112" s="94"/>
      <c r="CI112" s="94"/>
      <c r="CJ112" s="94"/>
      <c r="CK112" s="94"/>
      <c r="CL112" s="94"/>
      <c r="CM112" s="94"/>
      <c r="CN112" s="94"/>
      <c r="CO112" s="94"/>
      <c r="CP112" s="94"/>
      <c r="CQ112" s="94"/>
      <c r="CR112" s="94"/>
      <c r="CS112" s="94"/>
      <c r="CT112" s="94"/>
    </row>
    <row r="113" spans="1:98" ht="12.75" customHeight="1" x14ac:dyDescent="0.2">
      <c r="A113" s="99">
        <v>44</v>
      </c>
      <c r="B113" s="133" t="s">
        <v>105</v>
      </c>
      <c r="C113" s="134"/>
      <c r="D113" s="135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  <c r="T113" s="94"/>
      <c r="U113" s="94"/>
      <c r="V113" s="94"/>
      <c r="W113" s="94"/>
      <c r="X113" s="94"/>
      <c r="Y113" s="94"/>
      <c r="Z113" s="94"/>
      <c r="AA113" s="94"/>
      <c r="AB113" s="94"/>
      <c r="AC113" s="94"/>
      <c r="AD113" s="94"/>
      <c r="AE113" s="94"/>
      <c r="AF113" s="94"/>
      <c r="AG113" s="94"/>
      <c r="AH113" s="94"/>
      <c r="AI113" s="94"/>
      <c r="AJ113" s="94"/>
      <c r="AK113" s="94"/>
      <c r="AL113" s="94"/>
      <c r="AM113" s="94"/>
      <c r="AN113" s="94"/>
      <c r="AO113" s="94"/>
      <c r="AP113" s="94"/>
      <c r="AQ113" s="94"/>
      <c r="AR113" s="94"/>
      <c r="AS113" s="94"/>
      <c r="AT113" s="94"/>
      <c r="AU113" s="94"/>
      <c r="AV113" s="94"/>
      <c r="AW113" s="94"/>
      <c r="AX113" s="94"/>
      <c r="AY113" s="94"/>
      <c r="AZ113" s="94"/>
      <c r="BA113" s="94"/>
      <c r="BB113" s="94"/>
      <c r="BC113" s="94"/>
      <c r="BD113" s="94"/>
      <c r="BE113" s="94"/>
      <c r="BF113" s="94"/>
      <c r="BG113" s="94"/>
      <c r="BH113" s="94"/>
      <c r="BI113" s="94"/>
      <c r="BJ113" s="94"/>
      <c r="BK113" s="94"/>
      <c r="BL113" s="94"/>
      <c r="BM113" s="94"/>
      <c r="BN113" s="94"/>
      <c r="BO113" s="94"/>
      <c r="BP113" s="94"/>
      <c r="BQ113" s="94"/>
      <c r="BR113" s="94"/>
      <c r="BS113" s="94"/>
      <c r="BT113" s="94"/>
      <c r="BU113" s="94"/>
      <c r="BV113" s="94"/>
      <c r="BW113" s="94"/>
      <c r="BX113" s="94"/>
      <c r="BY113" s="94"/>
      <c r="BZ113" s="94"/>
      <c r="CA113" s="94"/>
      <c r="CB113" s="94"/>
      <c r="CC113" s="94"/>
      <c r="CD113" s="94"/>
      <c r="CE113" s="94"/>
      <c r="CF113" s="94"/>
      <c r="CG113" s="94"/>
      <c r="CH113" s="94"/>
      <c r="CI113" s="94"/>
      <c r="CJ113" s="94"/>
      <c r="CK113" s="94"/>
      <c r="CL113" s="94"/>
      <c r="CM113" s="94"/>
      <c r="CN113" s="94"/>
      <c r="CO113" s="94"/>
      <c r="CP113" s="94"/>
      <c r="CQ113" s="94"/>
      <c r="CR113" s="94"/>
      <c r="CS113" s="94"/>
      <c r="CT113" s="94"/>
    </row>
    <row r="114" spans="1:98" ht="12.75" customHeight="1" x14ac:dyDescent="0.2">
      <c r="A114" s="99">
        <v>45</v>
      </c>
      <c r="B114" s="133" t="s">
        <v>106</v>
      </c>
      <c r="C114" s="134"/>
      <c r="D114" s="135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  <c r="S114" s="94"/>
      <c r="T114" s="94"/>
      <c r="U114" s="94"/>
      <c r="V114" s="94"/>
      <c r="W114" s="94"/>
      <c r="X114" s="94"/>
      <c r="Y114" s="94"/>
      <c r="Z114" s="94"/>
      <c r="AA114" s="94"/>
      <c r="AB114" s="94"/>
      <c r="AC114" s="94"/>
      <c r="AD114" s="94"/>
      <c r="AE114" s="94"/>
      <c r="AF114" s="94"/>
      <c r="AG114" s="94"/>
      <c r="AH114" s="94"/>
      <c r="AI114" s="94"/>
      <c r="AJ114" s="94"/>
      <c r="AK114" s="94"/>
      <c r="AL114" s="94"/>
      <c r="AM114" s="94"/>
      <c r="AN114" s="94"/>
      <c r="AO114" s="94"/>
      <c r="AP114" s="94"/>
      <c r="AQ114" s="94"/>
      <c r="AR114" s="94"/>
      <c r="AS114" s="94"/>
      <c r="AT114" s="94"/>
      <c r="AU114" s="94"/>
      <c r="AV114" s="94"/>
      <c r="AW114" s="94"/>
      <c r="AX114" s="94"/>
      <c r="AY114" s="94"/>
      <c r="AZ114" s="94"/>
      <c r="BA114" s="94"/>
      <c r="BB114" s="94"/>
      <c r="BC114" s="94"/>
      <c r="BD114" s="94"/>
      <c r="BE114" s="94"/>
      <c r="BF114" s="94"/>
      <c r="BG114" s="94"/>
      <c r="BH114" s="94"/>
      <c r="BI114" s="94"/>
      <c r="BJ114" s="94"/>
      <c r="BK114" s="94"/>
      <c r="BL114" s="94"/>
      <c r="BM114" s="94"/>
      <c r="BN114" s="94"/>
      <c r="BO114" s="94"/>
      <c r="BP114" s="94"/>
      <c r="BQ114" s="94"/>
      <c r="BR114" s="94"/>
      <c r="BS114" s="94"/>
      <c r="BT114" s="94"/>
      <c r="BU114" s="94"/>
      <c r="BV114" s="94"/>
      <c r="BW114" s="94"/>
      <c r="BX114" s="94"/>
      <c r="BY114" s="94"/>
      <c r="BZ114" s="94"/>
      <c r="CA114" s="94"/>
      <c r="CB114" s="94"/>
      <c r="CC114" s="94"/>
      <c r="CD114" s="94"/>
      <c r="CE114" s="94"/>
      <c r="CF114" s="94"/>
      <c r="CG114" s="94"/>
      <c r="CH114" s="94"/>
      <c r="CI114" s="94"/>
      <c r="CJ114" s="94"/>
      <c r="CK114" s="94"/>
      <c r="CL114" s="94"/>
      <c r="CM114" s="94"/>
      <c r="CN114" s="94"/>
      <c r="CO114" s="94"/>
      <c r="CP114" s="94"/>
      <c r="CQ114" s="94"/>
      <c r="CR114" s="94"/>
      <c r="CS114" s="94"/>
      <c r="CT114" s="94"/>
    </row>
    <row r="115" spans="1:98" ht="12.75" customHeight="1" x14ac:dyDescent="0.2">
      <c r="A115" s="99">
        <v>46</v>
      </c>
      <c r="B115" s="133" t="s">
        <v>107</v>
      </c>
      <c r="C115" s="134"/>
      <c r="D115" s="135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  <c r="T115" s="94"/>
      <c r="U115" s="94"/>
      <c r="V115" s="94"/>
      <c r="W115" s="94"/>
      <c r="X115" s="94"/>
      <c r="Y115" s="94"/>
      <c r="Z115" s="94"/>
      <c r="AA115" s="94"/>
      <c r="AB115" s="94"/>
      <c r="AC115" s="94"/>
      <c r="AD115" s="94"/>
      <c r="AE115" s="94"/>
      <c r="AF115" s="94"/>
      <c r="AG115" s="94"/>
      <c r="AH115" s="94"/>
      <c r="AI115" s="94"/>
      <c r="AJ115" s="94"/>
      <c r="AK115" s="94"/>
      <c r="AL115" s="94"/>
      <c r="AM115" s="94"/>
      <c r="AN115" s="94"/>
      <c r="AO115" s="94"/>
      <c r="AP115" s="94"/>
      <c r="AQ115" s="94"/>
      <c r="AR115" s="94"/>
      <c r="AS115" s="94"/>
      <c r="AT115" s="94"/>
      <c r="AU115" s="94"/>
      <c r="AV115" s="94"/>
      <c r="AW115" s="94"/>
      <c r="AX115" s="94"/>
      <c r="AY115" s="94"/>
      <c r="AZ115" s="94"/>
      <c r="BA115" s="94"/>
      <c r="BB115" s="94"/>
      <c r="BC115" s="94"/>
      <c r="BD115" s="94"/>
      <c r="BE115" s="94"/>
      <c r="BF115" s="94"/>
      <c r="BG115" s="94"/>
      <c r="BH115" s="94"/>
      <c r="BI115" s="94"/>
      <c r="BJ115" s="94"/>
      <c r="BK115" s="94"/>
      <c r="BL115" s="94"/>
      <c r="BM115" s="94"/>
      <c r="BN115" s="94"/>
      <c r="BO115" s="94"/>
      <c r="BP115" s="94"/>
      <c r="BQ115" s="94"/>
      <c r="BR115" s="94"/>
      <c r="BS115" s="94"/>
      <c r="BT115" s="94"/>
      <c r="BU115" s="94"/>
      <c r="BV115" s="94"/>
      <c r="BW115" s="94"/>
      <c r="BX115" s="94"/>
      <c r="BY115" s="94"/>
      <c r="BZ115" s="94"/>
      <c r="CA115" s="94"/>
      <c r="CB115" s="94"/>
      <c r="CC115" s="94"/>
      <c r="CD115" s="94"/>
      <c r="CE115" s="94"/>
      <c r="CF115" s="94"/>
      <c r="CG115" s="94"/>
      <c r="CH115" s="94"/>
      <c r="CI115" s="94"/>
      <c r="CJ115" s="94"/>
      <c r="CK115" s="94"/>
      <c r="CL115" s="94"/>
      <c r="CM115" s="94"/>
      <c r="CN115" s="94"/>
      <c r="CO115" s="94"/>
      <c r="CP115" s="94"/>
      <c r="CQ115" s="94"/>
      <c r="CR115" s="94"/>
      <c r="CS115" s="94"/>
      <c r="CT115" s="94"/>
    </row>
    <row r="116" spans="1:98" ht="12.75" customHeight="1" x14ac:dyDescent="0.2">
      <c r="A116" s="99">
        <v>47</v>
      </c>
      <c r="B116" s="133" t="s">
        <v>108</v>
      </c>
      <c r="C116" s="134"/>
      <c r="D116" s="135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  <c r="R116" s="94"/>
      <c r="S116" s="94"/>
      <c r="T116" s="94"/>
      <c r="U116" s="94"/>
      <c r="V116" s="94"/>
      <c r="W116" s="94"/>
      <c r="X116" s="94"/>
      <c r="Y116" s="94"/>
      <c r="Z116" s="94"/>
      <c r="AA116" s="94"/>
      <c r="AB116" s="94"/>
      <c r="AC116" s="94"/>
      <c r="AD116" s="94"/>
      <c r="AE116" s="94"/>
      <c r="AF116" s="94"/>
      <c r="AG116" s="94"/>
      <c r="AH116" s="94"/>
      <c r="AI116" s="94"/>
      <c r="AJ116" s="94"/>
      <c r="AK116" s="94"/>
      <c r="AL116" s="94"/>
      <c r="AM116" s="94"/>
      <c r="AN116" s="94"/>
      <c r="AO116" s="94"/>
      <c r="AP116" s="94"/>
      <c r="AQ116" s="94"/>
      <c r="AR116" s="94"/>
      <c r="AS116" s="94"/>
      <c r="AT116" s="94"/>
      <c r="AU116" s="94"/>
      <c r="AV116" s="94"/>
      <c r="AW116" s="94"/>
      <c r="AX116" s="94"/>
      <c r="AY116" s="94"/>
      <c r="AZ116" s="94"/>
      <c r="BA116" s="94"/>
      <c r="BB116" s="94"/>
      <c r="BC116" s="94"/>
      <c r="BD116" s="94"/>
      <c r="BE116" s="94"/>
      <c r="BF116" s="94"/>
      <c r="BG116" s="94"/>
      <c r="BH116" s="94"/>
      <c r="BI116" s="94"/>
      <c r="BJ116" s="94"/>
      <c r="BK116" s="94"/>
      <c r="BL116" s="94"/>
      <c r="BM116" s="94"/>
      <c r="BN116" s="94"/>
      <c r="BO116" s="94"/>
      <c r="BP116" s="94"/>
      <c r="BQ116" s="94"/>
      <c r="BR116" s="94"/>
      <c r="BS116" s="94"/>
      <c r="BT116" s="94"/>
      <c r="BU116" s="94"/>
      <c r="BV116" s="94"/>
      <c r="BW116" s="94"/>
      <c r="BX116" s="94"/>
      <c r="BY116" s="94"/>
      <c r="BZ116" s="94"/>
      <c r="CA116" s="94"/>
      <c r="CB116" s="94"/>
      <c r="CC116" s="94"/>
      <c r="CD116" s="94"/>
      <c r="CE116" s="94"/>
      <c r="CF116" s="94"/>
      <c r="CG116" s="94"/>
      <c r="CH116" s="94"/>
      <c r="CI116" s="94"/>
      <c r="CJ116" s="94"/>
      <c r="CK116" s="94"/>
      <c r="CL116" s="94"/>
      <c r="CM116" s="94"/>
      <c r="CN116" s="94"/>
      <c r="CO116" s="94"/>
      <c r="CP116" s="94"/>
      <c r="CQ116" s="94"/>
      <c r="CR116" s="94"/>
      <c r="CS116" s="94"/>
      <c r="CT116" s="94"/>
    </row>
    <row r="117" spans="1:98" ht="12.75" customHeight="1" x14ac:dyDescent="0.2">
      <c r="A117" s="99">
        <v>48</v>
      </c>
      <c r="B117" s="133" t="s">
        <v>109</v>
      </c>
      <c r="C117" s="134"/>
      <c r="D117" s="135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  <c r="R117" s="94"/>
      <c r="S117" s="94"/>
      <c r="T117" s="94"/>
      <c r="U117" s="94"/>
      <c r="V117" s="94"/>
      <c r="W117" s="94"/>
      <c r="X117" s="94"/>
      <c r="Y117" s="94"/>
      <c r="Z117" s="94"/>
      <c r="AA117" s="94"/>
      <c r="AB117" s="94"/>
      <c r="AC117" s="94"/>
      <c r="AD117" s="94"/>
      <c r="AE117" s="94"/>
      <c r="AF117" s="94"/>
      <c r="AG117" s="94"/>
      <c r="AH117" s="94"/>
      <c r="AI117" s="94"/>
      <c r="AJ117" s="94"/>
      <c r="AK117" s="94"/>
      <c r="AL117" s="94"/>
      <c r="AM117" s="94"/>
      <c r="AN117" s="94"/>
      <c r="AO117" s="94"/>
      <c r="AP117" s="94"/>
      <c r="AQ117" s="94"/>
      <c r="AR117" s="94"/>
      <c r="AS117" s="94"/>
      <c r="AT117" s="94"/>
      <c r="AU117" s="94"/>
      <c r="AV117" s="94"/>
      <c r="AW117" s="94"/>
      <c r="AX117" s="94"/>
      <c r="AY117" s="94"/>
      <c r="AZ117" s="94"/>
      <c r="BA117" s="94"/>
      <c r="BB117" s="94"/>
      <c r="BC117" s="94"/>
      <c r="BD117" s="94"/>
      <c r="BE117" s="94"/>
      <c r="BF117" s="94"/>
      <c r="BG117" s="94"/>
      <c r="BH117" s="94"/>
      <c r="BI117" s="94"/>
      <c r="BJ117" s="94"/>
      <c r="BK117" s="94"/>
      <c r="BL117" s="94"/>
      <c r="BM117" s="94"/>
      <c r="BN117" s="94"/>
      <c r="BO117" s="94"/>
      <c r="BP117" s="94"/>
      <c r="BQ117" s="94"/>
      <c r="BR117" s="94"/>
      <c r="BS117" s="94"/>
      <c r="BT117" s="94"/>
      <c r="BU117" s="94"/>
      <c r="BV117" s="94"/>
      <c r="BW117" s="94"/>
      <c r="BX117" s="94"/>
      <c r="BY117" s="94"/>
      <c r="BZ117" s="94"/>
      <c r="CA117" s="94"/>
      <c r="CB117" s="94"/>
      <c r="CC117" s="94"/>
      <c r="CD117" s="94"/>
      <c r="CE117" s="94"/>
      <c r="CF117" s="94"/>
      <c r="CG117" s="94"/>
      <c r="CH117" s="94"/>
      <c r="CI117" s="94"/>
      <c r="CJ117" s="94"/>
      <c r="CK117" s="94"/>
      <c r="CL117" s="94"/>
      <c r="CM117" s="94"/>
      <c r="CN117" s="94"/>
      <c r="CO117" s="94"/>
      <c r="CP117" s="94"/>
      <c r="CQ117" s="94"/>
      <c r="CR117" s="94"/>
      <c r="CS117" s="94"/>
      <c r="CT117" s="94"/>
    </row>
    <row r="118" spans="1:98" ht="12.75" customHeight="1" x14ac:dyDescent="0.2">
      <c r="A118" s="99">
        <v>49</v>
      </c>
      <c r="B118" s="136" t="s">
        <v>130</v>
      </c>
      <c r="C118" s="137"/>
      <c r="D118" s="138"/>
      <c r="E118" s="94">
        <f>E79+E80+E81+E82+E83+E84+E86+E87+E88+E93+E94+E95+E112+E114+E115+E116+E117</f>
        <v>0</v>
      </c>
      <c r="F118" s="94">
        <f t="shared" ref="F118:BQ118" si="30">F79+F80+F81+F82+F83+F84+F86+F87+F88+F93+F94+F95+F112+F114+F115+F116+F117</f>
        <v>0</v>
      </c>
      <c r="G118" s="94">
        <f t="shared" si="30"/>
        <v>0</v>
      </c>
      <c r="H118" s="94">
        <f t="shared" si="30"/>
        <v>0</v>
      </c>
      <c r="I118" s="94">
        <f t="shared" si="30"/>
        <v>0</v>
      </c>
      <c r="J118" s="94">
        <f t="shared" si="30"/>
        <v>0</v>
      </c>
      <c r="K118" s="94">
        <f t="shared" si="30"/>
        <v>0</v>
      </c>
      <c r="L118" s="94">
        <f t="shared" si="30"/>
        <v>0</v>
      </c>
      <c r="M118" s="94">
        <f t="shared" si="30"/>
        <v>0</v>
      </c>
      <c r="N118" s="94">
        <f t="shared" si="30"/>
        <v>0</v>
      </c>
      <c r="O118" s="94">
        <f t="shared" si="30"/>
        <v>0</v>
      </c>
      <c r="P118" s="94">
        <f t="shared" si="30"/>
        <v>0</v>
      </c>
      <c r="Q118" s="94">
        <f t="shared" si="30"/>
        <v>0</v>
      </c>
      <c r="R118" s="94">
        <f t="shared" si="30"/>
        <v>0</v>
      </c>
      <c r="S118" s="94">
        <f t="shared" si="30"/>
        <v>0</v>
      </c>
      <c r="T118" s="94">
        <f t="shared" si="30"/>
        <v>0</v>
      </c>
      <c r="U118" s="94">
        <f t="shared" si="30"/>
        <v>0</v>
      </c>
      <c r="V118" s="94">
        <f t="shared" si="30"/>
        <v>0</v>
      </c>
      <c r="W118" s="94">
        <f t="shared" si="30"/>
        <v>0</v>
      </c>
      <c r="X118" s="94">
        <f t="shared" si="30"/>
        <v>0</v>
      </c>
      <c r="Y118" s="94">
        <f t="shared" si="30"/>
        <v>0</v>
      </c>
      <c r="Z118" s="94">
        <f t="shared" si="30"/>
        <v>0</v>
      </c>
      <c r="AA118" s="94">
        <f t="shared" si="30"/>
        <v>0</v>
      </c>
      <c r="AB118" s="94">
        <f t="shared" si="30"/>
        <v>0</v>
      </c>
      <c r="AC118" s="94">
        <f t="shared" si="30"/>
        <v>0</v>
      </c>
      <c r="AD118" s="94">
        <f t="shared" si="30"/>
        <v>0</v>
      </c>
      <c r="AE118" s="94">
        <f t="shared" si="30"/>
        <v>0</v>
      </c>
      <c r="AF118" s="94">
        <f t="shared" si="30"/>
        <v>0</v>
      </c>
      <c r="AG118" s="94">
        <f t="shared" si="30"/>
        <v>0</v>
      </c>
      <c r="AH118" s="94">
        <f t="shared" si="30"/>
        <v>0</v>
      </c>
      <c r="AI118" s="94">
        <f t="shared" si="30"/>
        <v>0</v>
      </c>
      <c r="AJ118" s="94">
        <f t="shared" si="30"/>
        <v>0</v>
      </c>
      <c r="AK118" s="94">
        <f t="shared" si="30"/>
        <v>0</v>
      </c>
      <c r="AL118" s="94">
        <f t="shared" si="30"/>
        <v>0</v>
      </c>
      <c r="AM118" s="94">
        <f t="shared" si="30"/>
        <v>0</v>
      </c>
      <c r="AN118" s="94">
        <f t="shared" si="30"/>
        <v>0</v>
      </c>
      <c r="AO118" s="94">
        <f t="shared" si="30"/>
        <v>0</v>
      </c>
      <c r="AP118" s="94">
        <f t="shared" si="30"/>
        <v>0</v>
      </c>
      <c r="AQ118" s="94">
        <f t="shared" si="30"/>
        <v>0</v>
      </c>
      <c r="AR118" s="94">
        <f t="shared" si="30"/>
        <v>0</v>
      </c>
      <c r="AS118" s="94">
        <f t="shared" si="30"/>
        <v>0</v>
      </c>
      <c r="AT118" s="94">
        <f t="shared" si="30"/>
        <v>0</v>
      </c>
      <c r="AU118" s="94">
        <f t="shared" si="30"/>
        <v>0</v>
      </c>
      <c r="AV118" s="94">
        <f t="shared" si="30"/>
        <v>0</v>
      </c>
      <c r="AW118" s="94">
        <f t="shared" si="30"/>
        <v>0</v>
      </c>
      <c r="AX118" s="94">
        <f t="shared" si="30"/>
        <v>0</v>
      </c>
      <c r="AY118" s="94">
        <f t="shared" si="30"/>
        <v>0</v>
      </c>
      <c r="AZ118" s="94">
        <f t="shared" si="30"/>
        <v>0</v>
      </c>
      <c r="BA118" s="94">
        <f t="shared" si="30"/>
        <v>0</v>
      </c>
      <c r="BB118" s="94">
        <f t="shared" si="30"/>
        <v>0</v>
      </c>
      <c r="BC118" s="94">
        <f t="shared" si="30"/>
        <v>0</v>
      </c>
      <c r="BD118" s="94">
        <f t="shared" si="30"/>
        <v>0</v>
      </c>
      <c r="BE118" s="94">
        <f t="shared" si="30"/>
        <v>0</v>
      </c>
      <c r="BF118" s="94">
        <f t="shared" si="30"/>
        <v>0</v>
      </c>
      <c r="BG118" s="94">
        <f t="shared" si="30"/>
        <v>0</v>
      </c>
      <c r="BH118" s="94">
        <f t="shared" si="30"/>
        <v>0</v>
      </c>
      <c r="BI118" s="94">
        <f t="shared" si="30"/>
        <v>0</v>
      </c>
      <c r="BJ118" s="94">
        <f t="shared" si="30"/>
        <v>0</v>
      </c>
      <c r="BK118" s="94">
        <f t="shared" si="30"/>
        <v>0</v>
      </c>
      <c r="BL118" s="94">
        <f t="shared" si="30"/>
        <v>0</v>
      </c>
      <c r="BM118" s="94">
        <f t="shared" si="30"/>
        <v>0</v>
      </c>
      <c r="BN118" s="94">
        <f t="shared" si="30"/>
        <v>0</v>
      </c>
      <c r="BO118" s="94">
        <f t="shared" si="30"/>
        <v>0</v>
      </c>
      <c r="BP118" s="94">
        <f t="shared" si="30"/>
        <v>0</v>
      </c>
      <c r="BQ118" s="94">
        <f t="shared" si="30"/>
        <v>0</v>
      </c>
      <c r="BR118" s="94">
        <f t="shared" ref="BR118:CT118" si="31">BR79+BR80+BR81+BR82+BR83+BR84+BR86+BR87+BR88+BR93+BR94+BR95+BR112+BR114+BR115+BR116+BR117</f>
        <v>0</v>
      </c>
      <c r="BS118" s="94">
        <f t="shared" si="31"/>
        <v>0</v>
      </c>
      <c r="BT118" s="94">
        <f t="shared" si="31"/>
        <v>0</v>
      </c>
      <c r="BU118" s="94">
        <f t="shared" si="31"/>
        <v>0</v>
      </c>
      <c r="BV118" s="94">
        <f t="shared" si="31"/>
        <v>0</v>
      </c>
      <c r="BW118" s="94">
        <f t="shared" si="31"/>
        <v>0</v>
      </c>
      <c r="BX118" s="94">
        <f t="shared" si="31"/>
        <v>0</v>
      </c>
      <c r="BY118" s="94">
        <f t="shared" si="31"/>
        <v>0</v>
      </c>
      <c r="BZ118" s="94">
        <f t="shared" si="31"/>
        <v>0</v>
      </c>
      <c r="CA118" s="94">
        <f t="shared" si="31"/>
        <v>0</v>
      </c>
      <c r="CB118" s="94">
        <f t="shared" si="31"/>
        <v>0</v>
      </c>
      <c r="CC118" s="94">
        <f t="shared" si="31"/>
        <v>0</v>
      </c>
      <c r="CD118" s="94">
        <f t="shared" si="31"/>
        <v>0</v>
      </c>
      <c r="CE118" s="94">
        <f t="shared" si="31"/>
        <v>0</v>
      </c>
      <c r="CF118" s="94">
        <f t="shared" si="31"/>
        <v>0</v>
      </c>
      <c r="CG118" s="94">
        <f t="shared" si="31"/>
        <v>0</v>
      </c>
      <c r="CH118" s="94">
        <f t="shared" si="31"/>
        <v>0</v>
      </c>
      <c r="CI118" s="94">
        <f t="shared" si="31"/>
        <v>0</v>
      </c>
      <c r="CJ118" s="94">
        <f t="shared" si="31"/>
        <v>0</v>
      </c>
      <c r="CK118" s="94">
        <f t="shared" si="31"/>
        <v>0</v>
      </c>
      <c r="CL118" s="94">
        <f t="shared" si="31"/>
        <v>0</v>
      </c>
      <c r="CM118" s="94">
        <f t="shared" si="31"/>
        <v>0</v>
      </c>
      <c r="CN118" s="94">
        <f t="shared" si="31"/>
        <v>0</v>
      </c>
      <c r="CO118" s="94">
        <f t="shared" si="31"/>
        <v>0</v>
      </c>
      <c r="CP118" s="94">
        <f t="shared" si="31"/>
        <v>0</v>
      </c>
      <c r="CQ118" s="94">
        <f t="shared" si="31"/>
        <v>0</v>
      </c>
      <c r="CR118" s="94">
        <f t="shared" si="31"/>
        <v>0</v>
      </c>
      <c r="CS118" s="94">
        <f t="shared" si="31"/>
        <v>0</v>
      </c>
      <c r="CT118" s="94">
        <f t="shared" si="31"/>
        <v>0</v>
      </c>
    </row>
    <row r="119" spans="1:98" ht="12.75" customHeight="1" x14ac:dyDescent="0.2">
      <c r="A119" s="99">
        <v>50</v>
      </c>
      <c r="B119" s="136" t="s">
        <v>84</v>
      </c>
      <c r="C119" s="137"/>
      <c r="D119" s="138"/>
      <c r="E119" s="94">
        <f>E92</f>
        <v>0</v>
      </c>
      <c r="F119" s="94">
        <f t="shared" ref="F119:BQ119" si="32">F92</f>
        <v>0</v>
      </c>
      <c r="G119" s="94">
        <f t="shared" si="32"/>
        <v>0</v>
      </c>
      <c r="H119" s="94">
        <f t="shared" si="32"/>
        <v>0</v>
      </c>
      <c r="I119" s="94">
        <f t="shared" si="32"/>
        <v>0</v>
      </c>
      <c r="J119" s="94">
        <f t="shared" si="32"/>
        <v>0</v>
      </c>
      <c r="K119" s="94">
        <f t="shared" si="32"/>
        <v>0</v>
      </c>
      <c r="L119" s="94">
        <f t="shared" si="32"/>
        <v>0</v>
      </c>
      <c r="M119" s="94">
        <f t="shared" si="32"/>
        <v>0</v>
      </c>
      <c r="N119" s="94">
        <f t="shared" si="32"/>
        <v>0</v>
      </c>
      <c r="O119" s="94">
        <f t="shared" si="32"/>
        <v>0</v>
      </c>
      <c r="P119" s="94">
        <f t="shared" si="32"/>
        <v>0</v>
      </c>
      <c r="Q119" s="94">
        <f t="shared" si="32"/>
        <v>0</v>
      </c>
      <c r="R119" s="94">
        <f t="shared" si="32"/>
        <v>0</v>
      </c>
      <c r="S119" s="94">
        <f t="shared" si="32"/>
        <v>0</v>
      </c>
      <c r="T119" s="94">
        <f t="shared" si="32"/>
        <v>0</v>
      </c>
      <c r="U119" s="94">
        <f t="shared" si="32"/>
        <v>0</v>
      </c>
      <c r="V119" s="94">
        <f t="shared" si="32"/>
        <v>0</v>
      </c>
      <c r="W119" s="94">
        <f t="shared" si="32"/>
        <v>0</v>
      </c>
      <c r="X119" s="94">
        <f t="shared" si="32"/>
        <v>0</v>
      </c>
      <c r="Y119" s="94">
        <f t="shared" si="32"/>
        <v>0</v>
      </c>
      <c r="Z119" s="94">
        <f t="shared" si="32"/>
        <v>0</v>
      </c>
      <c r="AA119" s="94">
        <f t="shared" si="32"/>
        <v>0</v>
      </c>
      <c r="AB119" s="94">
        <f t="shared" si="32"/>
        <v>0</v>
      </c>
      <c r="AC119" s="94">
        <f t="shared" si="32"/>
        <v>0</v>
      </c>
      <c r="AD119" s="94">
        <f t="shared" si="32"/>
        <v>0</v>
      </c>
      <c r="AE119" s="94">
        <f t="shared" si="32"/>
        <v>0</v>
      </c>
      <c r="AF119" s="94">
        <f t="shared" si="32"/>
        <v>0</v>
      </c>
      <c r="AG119" s="94">
        <f t="shared" si="32"/>
        <v>0</v>
      </c>
      <c r="AH119" s="94">
        <f t="shared" si="32"/>
        <v>0</v>
      </c>
      <c r="AI119" s="94">
        <f t="shared" si="32"/>
        <v>0</v>
      </c>
      <c r="AJ119" s="94">
        <f t="shared" si="32"/>
        <v>0</v>
      </c>
      <c r="AK119" s="94">
        <f t="shared" si="32"/>
        <v>0</v>
      </c>
      <c r="AL119" s="94">
        <f t="shared" si="32"/>
        <v>0</v>
      </c>
      <c r="AM119" s="94">
        <f t="shared" si="32"/>
        <v>0</v>
      </c>
      <c r="AN119" s="94">
        <f t="shared" si="32"/>
        <v>0</v>
      </c>
      <c r="AO119" s="94">
        <f t="shared" si="32"/>
        <v>0</v>
      </c>
      <c r="AP119" s="94">
        <f t="shared" si="32"/>
        <v>0</v>
      </c>
      <c r="AQ119" s="94">
        <f t="shared" si="32"/>
        <v>0</v>
      </c>
      <c r="AR119" s="94">
        <f t="shared" si="32"/>
        <v>0</v>
      </c>
      <c r="AS119" s="94">
        <f t="shared" si="32"/>
        <v>0</v>
      </c>
      <c r="AT119" s="94">
        <f t="shared" si="32"/>
        <v>0</v>
      </c>
      <c r="AU119" s="94">
        <f t="shared" si="32"/>
        <v>0</v>
      </c>
      <c r="AV119" s="94">
        <f t="shared" si="32"/>
        <v>0</v>
      </c>
      <c r="AW119" s="94">
        <f t="shared" si="32"/>
        <v>0</v>
      </c>
      <c r="AX119" s="94">
        <f t="shared" si="32"/>
        <v>0</v>
      </c>
      <c r="AY119" s="94">
        <f t="shared" si="32"/>
        <v>0</v>
      </c>
      <c r="AZ119" s="94">
        <f t="shared" si="32"/>
        <v>0</v>
      </c>
      <c r="BA119" s="94">
        <f t="shared" si="32"/>
        <v>0</v>
      </c>
      <c r="BB119" s="94">
        <f t="shared" si="32"/>
        <v>0</v>
      </c>
      <c r="BC119" s="94">
        <f t="shared" si="32"/>
        <v>0</v>
      </c>
      <c r="BD119" s="94">
        <f t="shared" si="32"/>
        <v>0</v>
      </c>
      <c r="BE119" s="94">
        <f t="shared" si="32"/>
        <v>0</v>
      </c>
      <c r="BF119" s="94">
        <f t="shared" si="32"/>
        <v>0</v>
      </c>
      <c r="BG119" s="94">
        <f t="shared" si="32"/>
        <v>0</v>
      </c>
      <c r="BH119" s="94">
        <f t="shared" si="32"/>
        <v>0</v>
      </c>
      <c r="BI119" s="94">
        <f t="shared" si="32"/>
        <v>0</v>
      </c>
      <c r="BJ119" s="94">
        <f t="shared" si="32"/>
        <v>0</v>
      </c>
      <c r="BK119" s="94">
        <f t="shared" si="32"/>
        <v>0</v>
      </c>
      <c r="BL119" s="94">
        <f t="shared" si="32"/>
        <v>0</v>
      </c>
      <c r="BM119" s="94">
        <f t="shared" si="32"/>
        <v>0</v>
      </c>
      <c r="BN119" s="94">
        <f t="shared" si="32"/>
        <v>0</v>
      </c>
      <c r="BO119" s="94">
        <f t="shared" si="32"/>
        <v>0</v>
      </c>
      <c r="BP119" s="94">
        <f t="shared" si="32"/>
        <v>0</v>
      </c>
      <c r="BQ119" s="94">
        <f t="shared" si="32"/>
        <v>0</v>
      </c>
      <c r="BR119" s="94">
        <f t="shared" ref="BR119:CT119" si="33">BR92</f>
        <v>0</v>
      </c>
      <c r="BS119" s="94">
        <f t="shared" si="33"/>
        <v>0</v>
      </c>
      <c r="BT119" s="94">
        <f t="shared" si="33"/>
        <v>0</v>
      </c>
      <c r="BU119" s="94">
        <f t="shared" si="33"/>
        <v>0</v>
      </c>
      <c r="BV119" s="94">
        <f t="shared" si="33"/>
        <v>0</v>
      </c>
      <c r="BW119" s="94">
        <f t="shared" si="33"/>
        <v>0</v>
      </c>
      <c r="BX119" s="94">
        <f t="shared" si="33"/>
        <v>0</v>
      </c>
      <c r="BY119" s="94">
        <f t="shared" si="33"/>
        <v>0</v>
      </c>
      <c r="BZ119" s="94">
        <f t="shared" si="33"/>
        <v>0</v>
      </c>
      <c r="CA119" s="94">
        <f t="shared" si="33"/>
        <v>0</v>
      </c>
      <c r="CB119" s="94">
        <f t="shared" si="33"/>
        <v>0</v>
      </c>
      <c r="CC119" s="94">
        <f t="shared" si="33"/>
        <v>0</v>
      </c>
      <c r="CD119" s="94">
        <f t="shared" si="33"/>
        <v>0</v>
      </c>
      <c r="CE119" s="94">
        <f t="shared" si="33"/>
        <v>0</v>
      </c>
      <c r="CF119" s="94">
        <f t="shared" si="33"/>
        <v>0</v>
      </c>
      <c r="CG119" s="94">
        <f t="shared" si="33"/>
        <v>0</v>
      </c>
      <c r="CH119" s="94">
        <f t="shared" si="33"/>
        <v>0</v>
      </c>
      <c r="CI119" s="94">
        <f t="shared" si="33"/>
        <v>0</v>
      </c>
      <c r="CJ119" s="94">
        <f t="shared" si="33"/>
        <v>0</v>
      </c>
      <c r="CK119" s="94">
        <f t="shared" si="33"/>
        <v>0</v>
      </c>
      <c r="CL119" s="94">
        <f t="shared" si="33"/>
        <v>0</v>
      </c>
      <c r="CM119" s="94">
        <f t="shared" si="33"/>
        <v>0</v>
      </c>
      <c r="CN119" s="94">
        <f t="shared" si="33"/>
        <v>0</v>
      </c>
      <c r="CO119" s="94">
        <f t="shared" si="33"/>
        <v>0</v>
      </c>
      <c r="CP119" s="94">
        <f t="shared" si="33"/>
        <v>0</v>
      </c>
      <c r="CQ119" s="94">
        <f t="shared" si="33"/>
        <v>0</v>
      </c>
      <c r="CR119" s="94">
        <f t="shared" si="33"/>
        <v>0</v>
      </c>
      <c r="CS119" s="94">
        <f t="shared" si="33"/>
        <v>0</v>
      </c>
      <c r="CT119" s="94">
        <f t="shared" si="33"/>
        <v>0</v>
      </c>
    </row>
    <row r="120" spans="1:98" ht="12.75" customHeight="1" x14ac:dyDescent="0.2">
      <c r="A120" s="99">
        <v>51</v>
      </c>
      <c r="B120" s="136" t="s">
        <v>89</v>
      </c>
      <c r="C120" s="137"/>
      <c r="D120" s="138"/>
      <c r="E120" s="94">
        <f>E97+E98+E99+E100+E101</f>
        <v>0</v>
      </c>
      <c r="F120" s="94">
        <f t="shared" ref="F120:BQ120" si="34">F97+F98+F99+F100+F101</f>
        <v>0</v>
      </c>
      <c r="G120" s="94">
        <f t="shared" si="34"/>
        <v>0</v>
      </c>
      <c r="H120" s="94">
        <f t="shared" si="34"/>
        <v>0</v>
      </c>
      <c r="I120" s="94">
        <f t="shared" si="34"/>
        <v>0</v>
      </c>
      <c r="J120" s="94">
        <f t="shared" si="34"/>
        <v>0</v>
      </c>
      <c r="K120" s="94">
        <f t="shared" si="34"/>
        <v>0</v>
      </c>
      <c r="L120" s="94">
        <f t="shared" si="34"/>
        <v>0</v>
      </c>
      <c r="M120" s="94">
        <f t="shared" si="34"/>
        <v>0</v>
      </c>
      <c r="N120" s="94">
        <f t="shared" si="34"/>
        <v>0</v>
      </c>
      <c r="O120" s="94">
        <f t="shared" si="34"/>
        <v>0</v>
      </c>
      <c r="P120" s="94">
        <f t="shared" si="34"/>
        <v>0</v>
      </c>
      <c r="Q120" s="94">
        <f t="shared" si="34"/>
        <v>0</v>
      </c>
      <c r="R120" s="94">
        <f t="shared" si="34"/>
        <v>0</v>
      </c>
      <c r="S120" s="94">
        <f t="shared" si="34"/>
        <v>0</v>
      </c>
      <c r="T120" s="94">
        <f t="shared" si="34"/>
        <v>0</v>
      </c>
      <c r="U120" s="94">
        <f t="shared" si="34"/>
        <v>0</v>
      </c>
      <c r="V120" s="94">
        <f t="shared" si="34"/>
        <v>0</v>
      </c>
      <c r="W120" s="94">
        <f t="shared" si="34"/>
        <v>0</v>
      </c>
      <c r="X120" s="94">
        <f t="shared" si="34"/>
        <v>0</v>
      </c>
      <c r="Y120" s="94">
        <f t="shared" si="34"/>
        <v>0</v>
      </c>
      <c r="Z120" s="94">
        <f t="shared" si="34"/>
        <v>0</v>
      </c>
      <c r="AA120" s="94">
        <f t="shared" si="34"/>
        <v>0</v>
      </c>
      <c r="AB120" s="94">
        <f t="shared" si="34"/>
        <v>0</v>
      </c>
      <c r="AC120" s="94">
        <f t="shared" si="34"/>
        <v>0</v>
      </c>
      <c r="AD120" s="94">
        <f t="shared" si="34"/>
        <v>0</v>
      </c>
      <c r="AE120" s="94">
        <f t="shared" si="34"/>
        <v>0</v>
      </c>
      <c r="AF120" s="94">
        <f t="shared" si="34"/>
        <v>0</v>
      </c>
      <c r="AG120" s="94">
        <f t="shared" si="34"/>
        <v>0</v>
      </c>
      <c r="AH120" s="94">
        <f t="shared" si="34"/>
        <v>0</v>
      </c>
      <c r="AI120" s="94">
        <f t="shared" si="34"/>
        <v>0</v>
      </c>
      <c r="AJ120" s="94">
        <f t="shared" si="34"/>
        <v>0</v>
      </c>
      <c r="AK120" s="94">
        <f t="shared" si="34"/>
        <v>0</v>
      </c>
      <c r="AL120" s="94">
        <f t="shared" si="34"/>
        <v>0</v>
      </c>
      <c r="AM120" s="94">
        <f t="shared" si="34"/>
        <v>0</v>
      </c>
      <c r="AN120" s="94">
        <f t="shared" si="34"/>
        <v>0</v>
      </c>
      <c r="AO120" s="94">
        <f t="shared" si="34"/>
        <v>0</v>
      </c>
      <c r="AP120" s="94">
        <f t="shared" si="34"/>
        <v>0</v>
      </c>
      <c r="AQ120" s="94">
        <f t="shared" si="34"/>
        <v>0</v>
      </c>
      <c r="AR120" s="94">
        <f t="shared" si="34"/>
        <v>0</v>
      </c>
      <c r="AS120" s="94">
        <f t="shared" si="34"/>
        <v>0</v>
      </c>
      <c r="AT120" s="94">
        <f t="shared" si="34"/>
        <v>0</v>
      </c>
      <c r="AU120" s="94">
        <f t="shared" si="34"/>
        <v>0</v>
      </c>
      <c r="AV120" s="94">
        <f t="shared" si="34"/>
        <v>0</v>
      </c>
      <c r="AW120" s="94">
        <f t="shared" si="34"/>
        <v>0</v>
      </c>
      <c r="AX120" s="94">
        <f t="shared" si="34"/>
        <v>0</v>
      </c>
      <c r="AY120" s="94">
        <f t="shared" si="34"/>
        <v>0</v>
      </c>
      <c r="AZ120" s="94">
        <f t="shared" si="34"/>
        <v>0</v>
      </c>
      <c r="BA120" s="94">
        <f t="shared" si="34"/>
        <v>0</v>
      </c>
      <c r="BB120" s="94">
        <f t="shared" si="34"/>
        <v>0</v>
      </c>
      <c r="BC120" s="94">
        <f t="shared" si="34"/>
        <v>0</v>
      </c>
      <c r="BD120" s="94">
        <f t="shared" si="34"/>
        <v>0</v>
      </c>
      <c r="BE120" s="94">
        <f t="shared" si="34"/>
        <v>0</v>
      </c>
      <c r="BF120" s="94">
        <f t="shared" si="34"/>
        <v>0</v>
      </c>
      <c r="BG120" s="94">
        <f t="shared" si="34"/>
        <v>0</v>
      </c>
      <c r="BH120" s="94">
        <f t="shared" si="34"/>
        <v>0</v>
      </c>
      <c r="BI120" s="94">
        <f t="shared" si="34"/>
        <v>0</v>
      </c>
      <c r="BJ120" s="94">
        <f t="shared" si="34"/>
        <v>0</v>
      </c>
      <c r="BK120" s="94">
        <f t="shared" si="34"/>
        <v>0</v>
      </c>
      <c r="BL120" s="94">
        <f t="shared" si="34"/>
        <v>0</v>
      </c>
      <c r="BM120" s="94">
        <f t="shared" si="34"/>
        <v>0</v>
      </c>
      <c r="BN120" s="94">
        <f t="shared" si="34"/>
        <v>0</v>
      </c>
      <c r="BO120" s="94">
        <f t="shared" si="34"/>
        <v>0</v>
      </c>
      <c r="BP120" s="94">
        <f t="shared" si="34"/>
        <v>0</v>
      </c>
      <c r="BQ120" s="94">
        <f t="shared" si="34"/>
        <v>0</v>
      </c>
      <c r="BR120" s="94">
        <f t="shared" ref="BR120:CT120" si="35">BR97+BR98+BR99+BR100+BR101</f>
        <v>0</v>
      </c>
      <c r="BS120" s="94">
        <f t="shared" si="35"/>
        <v>0</v>
      </c>
      <c r="BT120" s="94">
        <f t="shared" si="35"/>
        <v>0</v>
      </c>
      <c r="BU120" s="94">
        <f t="shared" si="35"/>
        <v>0</v>
      </c>
      <c r="BV120" s="94">
        <f t="shared" si="35"/>
        <v>0</v>
      </c>
      <c r="BW120" s="94">
        <f t="shared" si="35"/>
        <v>0</v>
      </c>
      <c r="BX120" s="94">
        <f t="shared" si="35"/>
        <v>0</v>
      </c>
      <c r="BY120" s="94">
        <f t="shared" si="35"/>
        <v>0</v>
      </c>
      <c r="BZ120" s="94">
        <f t="shared" si="35"/>
        <v>0</v>
      </c>
      <c r="CA120" s="94">
        <f t="shared" si="35"/>
        <v>0</v>
      </c>
      <c r="CB120" s="94">
        <f t="shared" si="35"/>
        <v>0</v>
      </c>
      <c r="CC120" s="94">
        <f t="shared" si="35"/>
        <v>0</v>
      </c>
      <c r="CD120" s="94">
        <f t="shared" si="35"/>
        <v>0</v>
      </c>
      <c r="CE120" s="94">
        <f t="shared" si="35"/>
        <v>0</v>
      </c>
      <c r="CF120" s="94">
        <f t="shared" si="35"/>
        <v>0</v>
      </c>
      <c r="CG120" s="94">
        <f t="shared" si="35"/>
        <v>0</v>
      </c>
      <c r="CH120" s="94">
        <f t="shared" si="35"/>
        <v>0</v>
      </c>
      <c r="CI120" s="94">
        <f t="shared" si="35"/>
        <v>0</v>
      </c>
      <c r="CJ120" s="94">
        <f t="shared" si="35"/>
        <v>0</v>
      </c>
      <c r="CK120" s="94">
        <f t="shared" si="35"/>
        <v>0</v>
      </c>
      <c r="CL120" s="94">
        <f t="shared" si="35"/>
        <v>0</v>
      </c>
      <c r="CM120" s="94">
        <f t="shared" si="35"/>
        <v>0</v>
      </c>
      <c r="CN120" s="94">
        <f t="shared" si="35"/>
        <v>0</v>
      </c>
      <c r="CO120" s="94">
        <f t="shared" si="35"/>
        <v>0</v>
      </c>
      <c r="CP120" s="94">
        <f t="shared" si="35"/>
        <v>0</v>
      </c>
      <c r="CQ120" s="94">
        <f t="shared" si="35"/>
        <v>0</v>
      </c>
      <c r="CR120" s="94">
        <f t="shared" si="35"/>
        <v>0</v>
      </c>
      <c r="CS120" s="94">
        <f t="shared" si="35"/>
        <v>0</v>
      </c>
      <c r="CT120" s="94">
        <f t="shared" si="35"/>
        <v>0</v>
      </c>
    </row>
    <row r="121" spans="1:98" ht="12.75" customHeight="1" x14ac:dyDescent="0.2">
      <c r="A121" s="99">
        <v>52</v>
      </c>
      <c r="B121" s="136" t="s">
        <v>94</v>
      </c>
      <c r="C121" s="137"/>
      <c r="D121" s="138"/>
      <c r="E121" s="94">
        <f>E85+E89+E90+E91+E102+E103+E104+E105+E106+E111</f>
        <v>0</v>
      </c>
      <c r="F121" s="94">
        <f t="shared" ref="F121:BQ121" si="36">F85+F89+F90+F91+F102+F103+F104+F105+F106+F111</f>
        <v>0</v>
      </c>
      <c r="G121" s="94">
        <f t="shared" si="36"/>
        <v>0</v>
      </c>
      <c r="H121" s="94">
        <f t="shared" si="36"/>
        <v>0</v>
      </c>
      <c r="I121" s="94">
        <f t="shared" si="36"/>
        <v>0</v>
      </c>
      <c r="J121" s="94">
        <f t="shared" si="36"/>
        <v>0</v>
      </c>
      <c r="K121" s="94">
        <f t="shared" si="36"/>
        <v>0</v>
      </c>
      <c r="L121" s="94">
        <f t="shared" si="36"/>
        <v>0</v>
      </c>
      <c r="M121" s="94">
        <f t="shared" si="36"/>
        <v>0</v>
      </c>
      <c r="N121" s="94">
        <f t="shared" si="36"/>
        <v>0</v>
      </c>
      <c r="O121" s="94">
        <f t="shared" si="36"/>
        <v>0</v>
      </c>
      <c r="P121" s="94">
        <f t="shared" si="36"/>
        <v>0</v>
      </c>
      <c r="Q121" s="94">
        <f t="shared" si="36"/>
        <v>0</v>
      </c>
      <c r="R121" s="94">
        <f t="shared" si="36"/>
        <v>0</v>
      </c>
      <c r="S121" s="94">
        <f t="shared" si="36"/>
        <v>0</v>
      </c>
      <c r="T121" s="94">
        <f t="shared" si="36"/>
        <v>0</v>
      </c>
      <c r="U121" s="94">
        <f t="shared" si="36"/>
        <v>0</v>
      </c>
      <c r="V121" s="94">
        <f t="shared" si="36"/>
        <v>0</v>
      </c>
      <c r="W121" s="94">
        <f t="shared" si="36"/>
        <v>0</v>
      </c>
      <c r="X121" s="94">
        <f t="shared" si="36"/>
        <v>0</v>
      </c>
      <c r="Y121" s="94">
        <f t="shared" si="36"/>
        <v>0</v>
      </c>
      <c r="Z121" s="94">
        <f t="shared" si="36"/>
        <v>0</v>
      </c>
      <c r="AA121" s="94">
        <f t="shared" si="36"/>
        <v>0</v>
      </c>
      <c r="AB121" s="94">
        <f t="shared" si="36"/>
        <v>0</v>
      </c>
      <c r="AC121" s="94">
        <f t="shared" si="36"/>
        <v>0</v>
      </c>
      <c r="AD121" s="94">
        <f t="shared" si="36"/>
        <v>0</v>
      </c>
      <c r="AE121" s="94">
        <f t="shared" si="36"/>
        <v>0</v>
      </c>
      <c r="AF121" s="94">
        <f t="shared" si="36"/>
        <v>0</v>
      </c>
      <c r="AG121" s="94">
        <f t="shared" si="36"/>
        <v>0</v>
      </c>
      <c r="AH121" s="94">
        <f t="shared" si="36"/>
        <v>0</v>
      </c>
      <c r="AI121" s="94">
        <f t="shared" si="36"/>
        <v>0</v>
      </c>
      <c r="AJ121" s="94">
        <f t="shared" si="36"/>
        <v>0</v>
      </c>
      <c r="AK121" s="94">
        <f t="shared" si="36"/>
        <v>0</v>
      </c>
      <c r="AL121" s="94">
        <f t="shared" si="36"/>
        <v>0</v>
      </c>
      <c r="AM121" s="94">
        <f t="shared" si="36"/>
        <v>0</v>
      </c>
      <c r="AN121" s="94">
        <f t="shared" si="36"/>
        <v>0</v>
      </c>
      <c r="AO121" s="94">
        <f t="shared" si="36"/>
        <v>0</v>
      </c>
      <c r="AP121" s="94">
        <f t="shared" si="36"/>
        <v>0</v>
      </c>
      <c r="AQ121" s="94">
        <f t="shared" si="36"/>
        <v>0</v>
      </c>
      <c r="AR121" s="94">
        <f t="shared" si="36"/>
        <v>0</v>
      </c>
      <c r="AS121" s="94">
        <f t="shared" si="36"/>
        <v>0</v>
      </c>
      <c r="AT121" s="94">
        <f t="shared" si="36"/>
        <v>0</v>
      </c>
      <c r="AU121" s="94">
        <f t="shared" si="36"/>
        <v>0</v>
      </c>
      <c r="AV121" s="94">
        <f t="shared" si="36"/>
        <v>0</v>
      </c>
      <c r="AW121" s="94">
        <f t="shared" si="36"/>
        <v>0</v>
      </c>
      <c r="AX121" s="94">
        <f t="shared" si="36"/>
        <v>0</v>
      </c>
      <c r="AY121" s="94">
        <f t="shared" si="36"/>
        <v>0</v>
      </c>
      <c r="AZ121" s="94">
        <f t="shared" si="36"/>
        <v>0</v>
      </c>
      <c r="BA121" s="94">
        <f t="shared" si="36"/>
        <v>0</v>
      </c>
      <c r="BB121" s="94">
        <f t="shared" si="36"/>
        <v>0</v>
      </c>
      <c r="BC121" s="94">
        <f t="shared" si="36"/>
        <v>0</v>
      </c>
      <c r="BD121" s="94">
        <f t="shared" si="36"/>
        <v>0</v>
      </c>
      <c r="BE121" s="94">
        <f t="shared" si="36"/>
        <v>0</v>
      </c>
      <c r="BF121" s="94">
        <f t="shared" si="36"/>
        <v>0</v>
      </c>
      <c r="BG121" s="94">
        <f t="shared" si="36"/>
        <v>0</v>
      </c>
      <c r="BH121" s="94">
        <f t="shared" si="36"/>
        <v>0</v>
      </c>
      <c r="BI121" s="94">
        <f t="shared" si="36"/>
        <v>0</v>
      </c>
      <c r="BJ121" s="94">
        <f t="shared" si="36"/>
        <v>0</v>
      </c>
      <c r="BK121" s="94">
        <f t="shared" si="36"/>
        <v>0</v>
      </c>
      <c r="BL121" s="94">
        <f t="shared" si="36"/>
        <v>0</v>
      </c>
      <c r="BM121" s="94">
        <f t="shared" si="36"/>
        <v>0</v>
      </c>
      <c r="BN121" s="94">
        <f t="shared" si="36"/>
        <v>0</v>
      </c>
      <c r="BO121" s="94">
        <f t="shared" si="36"/>
        <v>0</v>
      </c>
      <c r="BP121" s="94">
        <f t="shared" si="36"/>
        <v>0</v>
      </c>
      <c r="BQ121" s="94">
        <f t="shared" si="36"/>
        <v>0</v>
      </c>
      <c r="BR121" s="94">
        <f t="shared" ref="BR121:CT121" si="37">BR85+BR89+BR90+BR91+BR102+BR103+BR104+BR105+BR106+BR111</f>
        <v>0</v>
      </c>
      <c r="BS121" s="94">
        <f t="shared" si="37"/>
        <v>0</v>
      </c>
      <c r="BT121" s="94">
        <f t="shared" si="37"/>
        <v>0</v>
      </c>
      <c r="BU121" s="94">
        <f t="shared" si="37"/>
        <v>0</v>
      </c>
      <c r="BV121" s="94">
        <f t="shared" si="37"/>
        <v>0</v>
      </c>
      <c r="BW121" s="94">
        <f t="shared" si="37"/>
        <v>0</v>
      </c>
      <c r="BX121" s="94">
        <f t="shared" si="37"/>
        <v>0</v>
      </c>
      <c r="BY121" s="94">
        <f t="shared" si="37"/>
        <v>0</v>
      </c>
      <c r="BZ121" s="94">
        <f t="shared" si="37"/>
        <v>0</v>
      </c>
      <c r="CA121" s="94">
        <f t="shared" si="37"/>
        <v>0</v>
      </c>
      <c r="CB121" s="94">
        <f t="shared" si="37"/>
        <v>0</v>
      </c>
      <c r="CC121" s="94">
        <f t="shared" si="37"/>
        <v>0</v>
      </c>
      <c r="CD121" s="94">
        <f t="shared" si="37"/>
        <v>0</v>
      </c>
      <c r="CE121" s="94">
        <f t="shared" si="37"/>
        <v>0</v>
      </c>
      <c r="CF121" s="94">
        <f t="shared" si="37"/>
        <v>0</v>
      </c>
      <c r="CG121" s="94">
        <f t="shared" si="37"/>
        <v>0</v>
      </c>
      <c r="CH121" s="94">
        <f t="shared" si="37"/>
        <v>0</v>
      </c>
      <c r="CI121" s="94">
        <f t="shared" si="37"/>
        <v>0</v>
      </c>
      <c r="CJ121" s="94">
        <f t="shared" si="37"/>
        <v>0</v>
      </c>
      <c r="CK121" s="94">
        <f t="shared" si="37"/>
        <v>0</v>
      </c>
      <c r="CL121" s="94">
        <f t="shared" si="37"/>
        <v>0</v>
      </c>
      <c r="CM121" s="94">
        <f t="shared" si="37"/>
        <v>0</v>
      </c>
      <c r="CN121" s="94">
        <f t="shared" si="37"/>
        <v>0</v>
      </c>
      <c r="CO121" s="94">
        <f t="shared" si="37"/>
        <v>0</v>
      </c>
      <c r="CP121" s="94">
        <f t="shared" si="37"/>
        <v>0</v>
      </c>
      <c r="CQ121" s="94">
        <f t="shared" si="37"/>
        <v>0</v>
      </c>
      <c r="CR121" s="94">
        <f t="shared" si="37"/>
        <v>0</v>
      </c>
      <c r="CS121" s="94">
        <f t="shared" si="37"/>
        <v>0</v>
      </c>
      <c r="CT121" s="94">
        <f t="shared" si="37"/>
        <v>0</v>
      </c>
    </row>
    <row r="122" spans="1:98" ht="12.75" customHeight="1" x14ac:dyDescent="0.2">
      <c r="A122" s="99">
        <v>53</v>
      </c>
      <c r="B122" s="136" t="s">
        <v>131</v>
      </c>
      <c r="C122" s="137"/>
      <c r="D122" s="138"/>
      <c r="E122" s="94">
        <f>E107+E108+E109</f>
        <v>0</v>
      </c>
      <c r="F122" s="94">
        <f t="shared" ref="F122:BQ122" si="38">F107+F108+F109</f>
        <v>0</v>
      </c>
      <c r="G122" s="94">
        <f t="shared" si="38"/>
        <v>0</v>
      </c>
      <c r="H122" s="94">
        <f t="shared" si="38"/>
        <v>0</v>
      </c>
      <c r="I122" s="94">
        <f t="shared" si="38"/>
        <v>0</v>
      </c>
      <c r="J122" s="94">
        <f t="shared" si="38"/>
        <v>0</v>
      </c>
      <c r="K122" s="94">
        <f t="shared" si="38"/>
        <v>0</v>
      </c>
      <c r="L122" s="94">
        <f t="shared" si="38"/>
        <v>0</v>
      </c>
      <c r="M122" s="94">
        <f t="shared" si="38"/>
        <v>0</v>
      </c>
      <c r="N122" s="94">
        <f t="shared" si="38"/>
        <v>0</v>
      </c>
      <c r="O122" s="94">
        <f t="shared" si="38"/>
        <v>0</v>
      </c>
      <c r="P122" s="94">
        <f t="shared" si="38"/>
        <v>0</v>
      </c>
      <c r="Q122" s="94">
        <f t="shared" si="38"/>
        <v>0</v>
      </c>
      <c r="R122" s="94">
        <f t="shared" si="38"/>
        <v>0</v>
      </c>
      <c r="S122" s="94">
        <f t="shared" si="38"/>
        <v>0</v>
      </c>
      <c r="T122" s="94">
        <f t="shared" si="38"/>
        <v>0</v>
      </c>
      <c r="U122" s="94">
        <f t="shared" si="38"/>
        <v>0</v>
      </c>
      <c r="V122" s="94">
        <f t="shared" si="38"/>
        <v>0</v>
      </c>
      <c r="W122" s="94">
        <f t="shared" si="38"/>
        <v>0</v>
      </c>
      <c r="X122" s="94">
        <f t="shared" si="38"/>
        <v>0</v>
      </c>
      <c r="Y122" s="94">
        <f t="shared" si="38"/>
        <v>0</v>
      </c>
      <c r="Z122" s="94">
        <f t="shared" si="38"/>
        <v>0</v>
      </c>
      <c r="AA122" s="94">
        <f t="shared" si="38"/>
        <v>0</v>
      </c>
      <c r="AB122" s="94">
        <f t="shared" si="38"/>
        <v>0</v>
      </c>
      <c r="AC122" s="94">
        <f t="shared" si="38"/>
        <v>0</v>
      </c>
      <c r="AD122" s="94">
        <f t="shared" si="38"/>
        <v>0</v>
      </c>
      <c r="AE122" s="94">
        <f t="shared" si="38"/>
        <v>0</v>
      </c>
      <c r="AF122" s="94">
        <f t="shared" si="38"/>
        <v>0</v>
      </c>
      <c r="AG122" s="94">
        <f t="shared" si="38"/>
        <v>0</v>
      </c>
      <c r="AH122" s="94">
        <f t="shared" si="38"/>
        <v>0</v>
      </c>
      <c r="AI122" s="94">
        <f t="shared" si="38"/>
        <v>0</v>
      </c>
      <c r="AJ122" s="94">
        <f t="shared" si="38"/>
        <v>0</v>
      </c>
      <c r="AK122" s="94">
        <f t="shared" si="38"/>
        <v>0</v>
      </c>
      <c r="AL122" s="94">
        <f t="shared" si="38"/>
        <v>0</v>
      </c>
      <c r="AM122" s="94">
        <f t="shared" si="38"/>
        <v>0</v>
      </c>
      <c r="AN122" s="94">
        <f t="shared" si="38"/>
        <v>0</v>
      </c>
      <c r="AO122" s="94">
        <f t="shared" si="38"/>
        <v>0</v>
      </c>
      <c r="AP122" s="94">
        <f t="shared" si="38"/>
        <v>0</v>
      </c>
      <c r="AQ122" s="94">
        <f t="shared" si="38"/>
        <v>0</v>
      </c>
      <c r="AR122" s="94">
        <f t="shared" si="38"/>
        <v>0</v>
      </c>
      <c r="AS122" s="94">
        <f t="shared" si="38"/>
        <v>0</v>
      </c>
      <c r="AT122" s="94">
        <f t="shared" si="38"/>
        <v>0</v>
      </c>
      <c r="AU122" s="94">
        <f t="shared" si="38"/>
        <v>0</v>
      </c>
      <c r="AV122" s="94">
        <f t="shared" si="38"/>
        <v>0</v>
      </c>
      <c r="AW122" s="94">
        <f t="shared" si="38"/>
        <v>0</v>
      </c>
      <c r="AX122" s="94">
        <f t="shared" si="38"/>
        <v>0</v>
      </c>
      <c r="AY122" s="94">
        <f t="shared" si="38"/>
        <v>0</v>
      </c>
      <c r="AZ122" s="94">
        <f t="shared" si="38"/>
        <v>0</v>
      </c>
      <c r="BA122" s="94">
        <f t="shared" si="38"/>
        <v>0</v>
      </c>
      <c r="BB122" s="94">
        <f t="shared" si="38"/>
        <v>0</v>
      </c>
      <c r="BC122" s="94">
        <f t="shared" si="38"/>
        <v>0</v>
      </c>
      <c r="BD122" s="94">
        <f t="shared" si="38"/>
        <v>0</v>
      </c>
      <c r="BE122" s="94">
        <f t="shared" si="38"/>
        <v>0</v>
      </c>
      <c r="BF122" s="94">
        <f t="shared" si="38"/>
        <v>0</v>
      </c>
      <c r="BG122" s="94">
        <f t="shared" si="38"/>
        <v>0</v>
      </c>
      <c r="BH122" s="94">
        <f t="shared" si="38"/>
        <v>0</v>
      </c>
      <c r="BI122" s="94">
        <f t="shared" si="38"/>
        <v>0</v>
      </c>
      <c r="BJ122" s="94">
        <f t="shared" si="38"/>
        <v>0</v>
      </c>
      <c r="BK122" s="94">
        <f t="shared" si="38"/>
        <v>0</v>
      </c>
      <c r="BL122" s="94">
        <f t="shared" si="38"/>
        <v>0</v>
      </c>
      <c r="BM122" s="94">
        <f t="shared" si="38"/>
        <v>0</v>
      </c>
      <c r="BN122" s="94">
        <f t="shared" si="38"/>
        <v>0</v>
      </c>
      <c r="BO122" s="94">
        <f t="shared" si="38"/>
        <v>0</v>
      </c>
      <c r="BP122" s="94">
        <f t="shared" si="38"/>
        <v>0</v>
      </c>
      <c r="BQ122" s="94">
        <f t="shared" si="38"/>
        <v>0</v>
      </c>
      <c r="BR122" s="94">
        <f t="shared" ref="BR122:CT122" si="39">BR107+BR108+BR109</f>
        <v>0</v>
      </c>
      <c r="BS122" s="94">
        <f t="shared" si="39"/>
        <v>0</v>
      </c>
      <c r="BT122" s="94">
        <f t="shared" si="39"/>
        <v>0</v>
      </c>
      <c r="BU122" s="94">
        <f t="shared" si="39"/>
        <v>0</v>
      </c>
      <c r="BV122" s="94">
        <f t="shared" si="39"/>
        <v>0</v>
      </c>
      <c r="BW122" s="94">
        <f t="shared" si="39"/>
        <v>0</v>
      </c>
      <c r="BX122" s="94">
        <f t="shared" si="39"/>
        <v>0</v>
      </c>
      <c r="BY122" s="94">
        <f t="shared" si="39"/>
        <v>0</v>
      </c>
      <c r="BZ122" s="94">
        <f t="shared" si="39"/>
        <v>0</v>
      </c>
      <c r="CA122" s="94">
        <f t="shared" si="39"/>
        <v>0</v>
      </c>
      <c r="CB122" s="94">
        <f t="shared" si="39"/>
        <v>0</v>
      </c>
      <c r="CC122" s="94">
        <f t="shared" si="39"/>
        <v>0</v>
      </c>
      <c r="CD122" s="94">
        <f t="shared" si="39"/>
        <v>0</v>
      </c>
      <c r="CE122" s="94">
        <f t="shared" si="39"/>
        <v>0</v>
      </c>
      <c r="CF122" s="94">
        <f t="shared" si="39"/>
        <v>0</v>
      </c>
      <c r="CG122" s="94">
        <f t="shared" si="39"/>
        <v>0</v>
      </c>
      <c r="CH122" s="94">
        <f t="shared" si="39"/>
        <v>0</v>
      </c>
      <c r="CI122" s="94">
        <f t="shared" si="39"/>
        <v>0</v>
      </c>
      <c r="CJ122" s="94">
        <f t="shared" si="39"/>
        <v>0</v>
      </c>
      <c r="CK122" s="94">
        <f t="shared" si="39"/>
        <v>0</v>
      </c>
      <c r="CL122" s="94">
        <f t="shared" si="39"/>
        <v>0</v>
      </c>
      <c r="CM122" s="94">
        <f t="shared" si="39"/>
        <v>0</v>
      </c>
      <c r="CN122" s="94">
        <f t="shared" si="39"/>
        <v>0</v>
      </c>
      <c r="CO122" s="94">
        <f t="shared" si="39"/>
        <v>0</v>
      </c>
      <c r="CP122" s="94">
        <f t="shared" si="39"/>
        <v>0</v>
      </c>
      <c r="CQ122" s="94">
        <f t="shared" si="39"/>
        <v>0</v>
      </c>
      <c r="CR122" s="94">
        <f t="shared" si="39"/>
        <v>0</v>
      </c>
      <c r="CS122" s="94">
        <f t="shared" si="39"/>
        <v>0</v>
      </c>
      <c r="CT122" s="94">
        <f t="shared" si="39"/>
        <v>0</v>
      </c>
    </row>
    <row r="123" spans="1:98" ht="12.75" customHeight="1" x14ac:dyDescent="0.2">
      <c r="A123" s="99">
        <v>54</v>
      </c>
      <c r="B123" s="136" t="s">
        <v>102</v>
      </c>
      <c r="C123" s="137"/>
      <c r="D123" s="138"/>
      <c r="E123" s="94">
        <f>E110+E113</f>
        <v>0</v>
      </c>
      <c r="F123" s="94">
        <f t="shared" ref="F123:BQ123" si="40">F110+F113</f>
        <v>0</v>
      </c>
      <c r="G123" s="94">
        <f t="shared" si="40"/>
        <v>0</v>
      </c>
      <c r="H123" s="94">
        <f t="shared" si="40"/>
        <v>0</v>
      </c>
      <c r="I123" s="94">
        <f t="shared" si="40"/>
        <v>0</v>
      </c>
      <c r="J123" s="94">
        <f t="shared" si="40"/>
        <v>0</v>
      </c>
      <c r="K123" s="94">
        <f t="shared" si="40"/>
        <v>0</v>
      </c>
      <c r="L123" s="94">
        <f t="shared" si="40"/>
        <v>0</v>
      </c>
      <c r="M123" s="94">
        <f t="shared" si="40"/>
        <v>0</v>
      </c>
      <c r="N123" s="94">
        <f t="shared" si="40"/>
        <v>0</v>
      </c>
      <c r="O123" s="94">
        <f t="shared" si="40"/>
        <v>0</v>
      </c>
      <c r="P123" s="94">
        <f t="shared" si="40"/>
        <v>0</v>
      </c>
      <c r="Q123" s="94">
        <f t="shared" si="40"/>
        <v>0</v>
      </c>
      <c r="R123" s="94">
        <f t="shared" si="40"/>
        <v>0</v>
      </c>
      <c r="S123" s="94">
        <f t="shared" si="40"/>
        <v>0</v>
      </c>
      <c r="T123" s="94">
        <f t="shared" si="40"/>
        <v>0</v>
      </c>
      <c r="U123" s="94">
        <f t="shared" si="40"/>
        <v>0</v>
      </c>
      <c r="V123" s="94">
        <f t="shared" si="40"/>
        <v>0</v>
      </c>
      <c r="W123" s="94">
        <f t="shared" si="40"/>
        <v>0</v>
      </c>
      <c r="X123" s="94">
        <f t="shared" si="40"/>
        <v>0</v>
      </c>
      <c r="Y123" s="94">
        <f t="shared" si="40"/>
        <v>0</v>
      </c>
      <c r="Z123" s="94">
        <f t="shared" si="40"/>
        <v>0</v>
      </c>
      <c r="AA123" s="94">
        <f t="shared" si="40"/>
        <v>0</v>
      </c>
      <c r="AB123" s="94">
        <f t="shared" si="40"/>
        <v>0</v>
      </c>
      <c r="AC123" s="94">
        <f t="shared" si="40"/>
        <v>0</v>
      </c>
      <c r="AD123" s="94">
        <f t="shared" si="40"/>
        <v>0</v>
      </c>
      <c r="AE123" s="94">
        <f t="shared" si="40"/>
        <v>0</v>
      </c>
      <c r="AF123" s="94">
        <f t="shared" si="40"/>
        <v>0</v>
      </c>
      <c r="AG123" s="94">
        <f t="shared" si="40"/>
        <v>0</v>
      </c>
      <c r="AH123" s="94">
        <f t="shared" si="40"/>
        <v>0</v>
      </c>
      <c r="AI123" s="94">
        <f t="shared" si="40"/>
        <v>0</v>
      </c>
      <c r="AJ123" s="94">
        <f t="shared" si="40"/>
        <v>0</v>
      </c>
      <c r="AK123" s="94">
        <f t="shared" si="40"/>
        <v>0</v>
      </c>
      <c r="AL123" s="94">
        <f t="shared" si="40"/>
        <v>0</v>
      </c>
      <c r="AM123" s="94">
        <f t="shared" si="40"/>
        <v>0</v>
      </c>
      <c r="AN123" s="94">
        <f t="shared" si="40"/>
        <v>0</v>
      </c>
      <c r="AO123" s="94">
        <f t="shared" si="40"/>
        <v>0</v>
      </c>
      <c r="AP123" s="94">
        <f t="shared" si="40"/>
        <v>0</v>
      </c>
      <c r="AQ123" s="94">
        <f t="shared" si="40"/>
        <v>0</v>
      </c>
      <c r="AR123" s="94">
        <f t="shared" si="40"/>
        <v>0</v>
      </c>
      <c r="AS123" s="94">
        <f t="shared" si="40"/>
        <v>0</v>
      </c>
      <c r="AT123" s="94">
        <f t="shared" si="40"/>
        <v>0</v>
      </c>
      <c r="AU123" s="94">
        <f t="shared" si="40"/>
        <v>0</v>
      </c>
      <c r="AV123" s="94">
        <f t="shared" si="40"/>
        <v>0</v>
      </c>
      <c r="AW123" s="94">
        <f t="shared" si="40"/>
        <v>0</v>
      </c>
      <c r="AX123" s="94">
        <f t="shared" si="40"/>
        <v>0</v>
      </c>
      <c r="AY123" s="94">
        <f t="shared" si="40"/>
        <v>0</v>
      </c>
      <c r="AZ123" s="94">
        <f t="shared" si="40"/>
        <v>0</v>
      </c>
      <c r="BA123" s="94">
        <f t="shared" si="40"/>
        <v>0</v>
      </c>
      <c r="BB123" s="94">
        <f t="shared" si="40"/>
        <v>0</v>
      </c>
      <c r="BC123" s="94">
        <f t="shared" si="40"/>
        <v>0</v>
      </c>
      <c r="BD123" s="94">
        <f t="shared" si="40"/>
        <v>0</v>
      </c>
      <c r="BE123" s="94">
        <f t="shared" si="40"/>
        <v>0</v>
      </c>
      <c r="BF123" s="94">
        <f t="shared" si="40"/>
        <v>0</v>
      </c>
      <c r="BG123" s="94">
        <f t="shared" si="40"/>
        <v>0</v>
      </c>
      <c r="BH123" s="94">
        <f t="shared" si="40"/>
        <v>0</v>
      </c>
      <c r="BI123" s="94">
        <f t="shared" si="40"/>
        <v>0</v>
      </c>
      <c r="BJ123" s="94">
        <f t="shared" si="40"/>
        <v>0</v>
      </c>
      <c r="BK123" s="94">
        <f t="shared" si="40"/>
        <v>0</v>
      </c>
      <c r="BL123" s="94">
        <f t="shared" si="40"/>
        <v>0</v>
      </c>
      <c r="BM123" s="94">
        <f t="shared" si="40"/>
        <v>0</v>
      </c>
      <c r="BN123" s="94">
        <f t="shared" si="40"/>
        <v>0</v>
      </c>
      <c r="BO123" s="94">
        <f t="shared" si="40"/>
        <v>0</v>
      </c>
      <c r="BP123" s="94">
        <f t="shared" si="40"/>
        <v>0</v>
      </c>
      <c r="BQ123" s="94">
        <f t="shared" si="40"/>
        <v>0</v>
      </c>
      <c r="BR123" s="94">
        <f t="shared" ref="BR123:CT123" si="41">BR110+BR113</f>
        <v>0</v>
      </c>
      <c r="BS123" s="94">
        <f t="shared" si="41"/>
        <v>0</v>
      </c>
      <c r="BT123" s="94">
        <f t="shared" si="41"/>
        <v>0</v>
      </c>
      <c r="BU123" s="94">
        <f t="shared" si="41"/>
        <v>0</v>
      </c>
      <c r="BV123" s="94">
        <f t="shared" si="41"/>
        <v>0</v>
      </c>
      <c r="BW123" s="94">
        <f t="shared" si="41"/>
        <v>0</v>
      </c>
      <c r="BX123" s="94">
        <f t="shared" si="41"/>
        <v>0</v>
      </c>
      <c r="BY123" s="94">
        <f t="shared" si="41"/>
        <v>0</v>
      </c>
      <c r="BZ123" s="94">
        <f t="shared" si="41"/>
        <v>0</v>
      </c>
      <c r="CA123" s="94">
        <f t="shared" si="41"/>
        <v>0</v>
      </c>
      <c r="CB123" s="94">
        <f t="shared" si="41"/>
        <v>0</v>
      </c>
      <c r="CC123" s="94">
        <f t="shared" si="41"/>
        <v>0</v>
      </c>
      <c r="CD123" s="94">
        <f t="shared" si="41"/>
        <v>0</v>
      </c>
      <c r="CE123" s="94">
        <f t="shared" si="41"/>
        <v>0</v>
      </c>
      <c r="CF123" s="94">
        <f t="shared" si="41"/>
        <v>0</v>
      </c>
      <c r="CG123" s="94">
        <f t="shared" si="41"/>
        <v>0</v>
      </c>
      <c r="CH123" s="94">
        <f t="shared" si="41"/>
        <v>0</v>
      </c>
      <c r="CI123" s="94">
        <f t="shared" si="41"/>
        <v>0</v>
      </c>
      <c r="CJ123" s="94">
        <f t="shared" si="41"/>
        <v>0</v>
      </c>
      <c r="CK123" s="94">
        <f t="shared" si="41"/>
        <v>0</v>
      </c>
      <c r="CL123" s="94">
        <f t="shared" si="41"/>
        <v>0</v>
      </c>
      <c r="CM123" s="94">
        <f t="shared" si="41"/>
        <v>0</v>
      </c>
      <c r="CN123" s="94">
        <f t="shared" si="41"/>
        <v>0</v>
      </c>
      <c r="CO123" s="94">
        <f t="shared" si="41"/>
        <v>0</v>
      </c>
      <c r="CP123" s="94">
        <f t="shared" si="41"/>
        <v>0</v>
      </c>
      <c r="CQ123" s="94">
        <f t="shared" si="41"/>
        <v>0</v>
      </c>
      <c r="CR123" s="94">
        <f t="shared" si="41"/>
        <v>0</v>
      </c>
      <c r="CS123" s="94">
        <f t="shared" si="41"/>
        <v>0</v>
      </c>
      <c r="CT123" s="94">
        <f t="shared" si="41"/>
        <v>0</v>
      </c>
    </row>
    <row r="124" spans="1:98" ht="12.75" customHeight="1" x14ac:dyDescent="0.2">
      <c r="A124" s="99">
        <v>55</v>
      </c>
      <c r="B124" s="136" t="s">
        <v>88</v>
      </c>
      <c r="C124" s="137"/>
      <c r="D124" s="138"/>
      <c r="E124" s="94">
        <f>E96</f>
        <v>0</v>
      </c>
      <c r="F124" s="94">
        <f t="shared" ref="F124:BQ124" si="42">F96</f>
        <v>0</v>
      </c>
      <c r="G124" s="94">
        <f t="shared" si="42"/>
        <v>0</v>
      </c>
      <c r="H124" s="94">
        <f t="shared" si="42"/>
        <v>0</v>
      </c>
      <c r="I124" s="94">
        <f t="shared" si="42"/>
        <v>0</v>
      </c>
      <c r="J124" s="94">
        <f t="shared" si="42"/>
        <v>0</v>
      </c>
      <c r="K124" s="94">
        <f t="shared" si="42"/>
        <v>0</v>
      </c>
      <c r="L124" s="94">
        <f t="shared" si="42"/>
        <v>0</v>
      </c>
      <c r="M124" s="94">
        <f t="shared" si="42"/>
        <v>0</v>
      </c>
      <c r="N124" s="94">
        <f t="shared" si="42"/>
        <v>0</v>
      </c>
      <c r="O124" s="94">
        <f t="shared" si="42"/>
        <v>0</v>
      </c>
      <c r="P124" s="94">
        <f t="shared" si="42"/>
        <v>0</v>
      </c>
      <c r="Q124" s="94">
        <f t="shared" si="42"/>
        <v>0</v>
      </c>
      <c r="R124" s="94">
        <f t="shared" si="42"/>
        <v>0</v>
      </c>
      <c r="S124" s="94">
        <f t="shared" si="42"/>
        <v>0</v>
      </c>
      <c r="T124" s="94">
        <f t="shared" si="42"/>
        <v>0</v>
      </c>
      <c r="U124" s="94">
        <f t="shared" si="42"/>
        <v>0</v>
      </c>
      <c r="V124" s="94">
        <f t="shared" si="42"/>
        <v>0</v>
      </c>
      <c r="W124" s="94">
        <f t="shared" si="42"/>
        <v>0</v>
      </c>
      <c r="X124" s="94">
        <f t="shared" si="42"/>
        <v>0</v>
      </c>
      <c r="Y124" s="94">
        <f t="shared" si="42"/>
        <v>0</v>
      </c>
      <c r="Z124" s="94">
        <f t="shared" si="42"/>
        <v>0</v>
      </c>
      <c r="AA124" s="94">
        <f t="shared" si="42"/>
        <v>0</v>
      </c>
      <c r="AB124" s="94">
        <f t="shared" si="42"/>
        <v>0</v>
      </c>
      <c r="AC124" s="94">
        <f t="shared" si="42"/>
        <v>0</v>
      </c>
      <c r="AD124" s="94">
        <f t="shared" si="42"/>
        <v>0</v>
      </c>
      <c r="AE124" s="94">
        <f t="shared" si="42"/>
        <v>0</v>
      </c>
      <c r="AF124" s="94">
        <f t="shared" si="42"/>
        <v>0</v>
      </c>
      <c r="AG124" s="94">
        <f t="shared" si="42"/>
        <v>0</v>
      </c>
      <c r="AH124" s="94">
        <f t="shared" si="42"/>
        <v>0</v>
      </c>
      <c r="AI124" s="94">
        <f t="shared" si="42"/>
        <v>0</v>
      </c>
      <c r="AJ124" s="94">
        <f t="shared" si="42"/>
        <v>0</v>
      </c>
      <c r="AK124" s="94">
        <f t="shared" si="42"/>
        <v>0</v>
      </c>
      <c r="AL124" s="94">
        <f t="shared" si="42"/>
        <v>0</v>
      </c>
      <c r="AM124" s="94">
        <f t="shared" si="42"/>
        <v>0</v>
      </c>
      <c r="AN124" s="94">
        <f t="shared" si="42"/>
        <v>0</v>
      </c>
      <c r="AO124" s="94">
        <f t="shared" si="42"/>
        <v>0</v>
      </c>
      <c r="AP124" s="94">
        <f t="shared" si="42"/>
        <v>0</v>
      </c>
      <c r="AQ124" s="94">
        <f t="shared" si="42"/>
        <v>0</v>
      </c>
      <c r="AR124" s="94">
        <f t="shared" si="42"/>
        <v>0</v>
      </c>
      <c r="AS124" s="94">
        <f t="shared" si="42"/>
        <v>0</v>
      </c>
      <c r="AT124" s="94">
        <f t="shared" si="42"/>
        <v>0</v>
      </c>
      <c r="AU124" s="94">
        <f t="shared" si="42"/>
        <v>0</v>
      </c>
      <c r="AV124" s="94">
        <f t="shared" si="42"/>
        <v>0</v>
      </c>
      <c r="AW124" s="94">
        <f t="shared" si="42"/>
        <v>0</v>
      </c>
      <c r="AX124" s="94">
        <f t="shared" si="42"/>
        <v>0</v>
      </c>
      <c r="AY124" s="94">
        <f t="shared" si="42"/>
        <v>0</v>
      </c>
      <c r="AZ124" s="94">
        <f t="shared" si="42"/>
        <v>0</v>
      </c>
      <c r="BA124" s="94">
        <f t="shared" si="42"/>
        <v>0</v>
      </c>
      <c r="BB124" s="94">
        <f t="shared" si="42"/>
        <v>0</v>
      </c>
      <c r="BC124" s="94">
        <f t="shared" si="42"/>
        <v>0</v>
      </c>
      <c r="BD124" s="94">
        <f t="shared" si="42"/>
        <v>0</v>
      </c>
      <c r="BE124" s="94">
        <f t="shared" si="42"/>
        <v>0</v>
      </c>
      <c r="BF124" s="94">
        <f t="shared" si="42"/>
        <v>0</v>
      </c>
      <c r="BG124" s="94">
        <f t="shared" si="42"/>
        <v>0</v>
      </c>
      <c r="BH124" s="94">
        <f t="shared" si="42"/>
        <v>0</v>
      </c>
      <c r="BI124" s="94">
        <f t="shared" si="42"/>
        <v>0</v>
      </c>
      <c r="BJ124" s="94">
        <f t="shared" si="42"/>
        <v>0</v>
      </c>
      <c r="BK124" s="94">
        <f t="shared" si="42"/>
        <v>0</v>
      </c>
      <c r="BL124" s="94">
        <f t="shared" si="42"/>
        <v>0</v>
      </c>
      <c r="BM124" s="94">
        <f t="shared" si="42"/>
        <v>0</v>
      </c>
      <c r="BN124" s="94">
        <f t="shared" si="42"/>
        <v>0</v>
      </c>
      <c r="BO124" s="94">
        <f t="shared" si="42"/>
        <v>0</v>
      </c>
      <c r="BP124" s="94">
        <f t="shared" si="42"/>
        <v>0</v>
      </c>
      <c r="BQ124" s="94">
        <f t="shared" si="42"/>
        <v>0</v>
      </c>
      <c r="BR124" s="94">
        <f t="shared" ref="BR124:CT124" si="43">BR96</f>
        <v>0</v>
      </c>
      <c r="BS124" s="94">
        <f t="shared" si="43"/>
        <v>0</v>
      </c>
      <c r="BT124" s="94">
        <f t="shared" si="43"/>
        <v>0</v>
      </c>
      <c r="BU124" s="94">
        <f t="shared" si="43"/>
        <v>0</v>
      </c>
      <c r="BV124" s="94">
        <f t="shared" si="43"/>
        <v>0</v>
      </c>
      <c r="BW124" s="94">
        <f t="shared" si="43"/>
        <v>0</v>
      </c>
      <c r="BX124" s="94">
        <f t="shared" si="43"/>
        <v>0</v>
      </c>
      <c r="BY124" s="94">
        <f t="shared" si="43"/>
        <v>0</v>
      </c>
      <c r="BZ124" s="94">
        <f t="shared" si="43"/>
        <v>0</v>
      </c>
      <c r="CA124" s="94">
        <f t="shared" si="43"/>
        <v>0</v>
      </c>
      <c r="CB124" s="94">
        <f t="shared" si="43"/>
        <v>0</v>
      </c>
      <c r="CC124" s="94">
        <f t="shared" si="43"/>
        <v>0</v>
      </c>
      <c r="CD124" s="94">
        <f t="shared" si="43"/>
        <v>0</v>
      </c>
      <c r="CE124" s="94">
        <f t="shared" si="43"/>
        <v>0</v>
      </c>
      <c r="CF124" s="94">
        <f t="shared" si="43"/>
        <v>0</v>
      </c>
      <c r="CG124" s="94">
        <f t="shared" si="43"/>
        <v>0</v>
      </c>
      <c r="CH124" s="94">
        <f t="shared" si="43"/>
        <v>0</v>
      </c>
      <c r="CI124" s="94">
        <f t="shared" si="43"/>
        <v>0</v>
      </c>
      <c r="CJ124" s="94">
        <f t="shared" si="43"/>
        <v>0</v>
      </c>
      <c r="CK124" s="94">
        <f t="shared" si="43"/>
        <v>0</v>
      </c>
      <c r="CL124" s="94">
        <f t="shared" si="43"/>
        <v>0</v>
      </c>
      <c r="CM124" s="94">
        <f t="shared" si="43"/>
        <v>0</v>
      </c>
      <c r="CN124" s="94">
        <f t="shared" si="43"/>
        <v>0</v>
      </c>
      <c r="CO124" s="94">
        <f t="shared" si="43"/>
        <v>0</v>
      </c>
      <c r="CP124" s="94">
        <f t="shared" si="43"/>
        <v>0</v>
      </c>
      <c r="CQ124" s="94">
        <f t="shared" si="43"/>
        <v>0</v>
      </c>
      <c r="CR124" s="94">
        <f t="shared" si="43"/>
        <v>0</v>
      </c>
      <c r="CS124" s="94">
        <f t="shared" si="43"/>
        <v>0</v>
      </c>
      <c r="CT124" s="94">
        <f t="shared" si="43"/>
        <v>0</v>
      </c>
    </row>
    <row r="125" spans="1:98" ht="12.75" customHeight="1" x14ac:dyDescent="0.2">
      <c r="A125" s="99"/>
      <c r="B125" s="133"/>
      <c r="C125" s="134"/>
      <c r="D125" s="135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  <c r="T125" s="94"/>
      <c r="U125" s="94"/>
      <c r="V125" s="94"/>
      <c r="W125" s="94"/>
      <c r="X125" s="94"/>
      <c r="Y125" s="94"/>
      <c r="Z125" s="94"/>
      <c r="AA125" s="94"/>
      <c r="AB125" s="94"/>
      <c r="AC125" s="94"/>
      <c r="AD125" s="94"/>
      <c r="AE125" s="94"/>
      <c r="AF125" s="94"/>
      <c r="AG125" s="94"/>
      <c r="AH125" s="94"/>
      <c r="AI125" s="94"/>
      <c r="AJ125" s="94"/>
      <c r="AK125" s="94"/>
      <c r="AL125" s="94"/>
      <c r="AM125" s="94"/>
      <c r="AN125" s="94"/>
      <c r="AO125" s="94"/>
      <c r="AP125" s="94"/>
      <c r="AQ125" s="94"/>
      <c r="AR125" s="94"/>
      <c r="AS125" s="94"/>
      <c r="AT125" s="94"/>
      <c r="AU125" s="94"/>
      <c r="AV125" s="94"/>
      <c r="AW125" s="94"/>
      <c r="AX125" s="94"/>
      <c r="AY125" s="94"/>
      <c r="AZ125" s="94"/>
      <c r="BA125" s="94"/>
      <c r="BB125" s="94"/>
      <c r="BC125" s="94"/>
      <c r="BD125" s="94"/>
      <c r="BE125" s="94"/>
      <c r="BF125" s="94"/>
      <c r="BG125" s="94"/>
      <c r="BH125" s="94"/>
      <c r="BI125" s="94"/>
      <c r="BJ125" s="94"/>
      <c r="BK125" s="94"/>
      <c r="BL125" s="94"/>
      <c r="BM125" s="94"/>
      <c r="BN125" s="94"/>
      <c r="BO125" s="94"/>
      <c r="BP125" s="94"/>
      <c r="BQ125" s="94"/>
      <c r="BR125" s="94"/>
      <c r="BS125" s="94"/>
      <c r="BT125" s="94"/>
      <c r="BU125" s="94"/>
      <c r="BV125" s="94"/>
      <c r="BW125" s="94"/>
      <c r="BX125" s="94"/>
      <c r="BY125" s="94"/>
      <c r="BZ125" s="94"/>
      <c r="CA125" s="94"/>
      <c r="CB125" s="94"/>
      <c r="CC125" s="94"/>
      <c r="CD125" s="94"/>
      <c r="CE125" s="94"/>
      <c r="CF125" s="94"/>
      <c r="CG125" s="94"/>
      <c r="CH125" s="94"/>
      <c r="CI125" s="94"/>
      <c r="CJ125" s="94"/>
      <c r="CK125" s="94"/>
      <c r="CL125" s="94"/>
      <c r="CM125" s="94"/>
      <c r="CN125" s="94"/>
      <c r="CO125" s="94"/>
      <c r="CP125" s="94"/>
      <c r="CQ125" s="94"/>
      <c r="CR125" s="94"/>
      <c r="CS125" s="94"/>
      <c r="CT125" s="94"/>
    </row>
  </sheetData>
  <mergeCells count="128">
    <mergeCell ref="B117:D117"/>
    <mergeCell ref="B118:D118"/>
    <mergeCell ref="B119:D119"/>
    <mergeCell ref="B120:D120"/>
    <mergeCell ref="B124:D124"/>
    <mergeCell ref="B123:D123"/>
    <mergeCell ref="B122:D122"/>
    <mergeCell ref="B121:D121"/>
    <mergeCell ref="B108:D108"/>
    <mergeCell ref="B109:D109"/>
    <mergeCell ref="B110:D110"/>
    <mergeCell ref="B111:D111"/>
    <mergeCell ref="B112:D112"/>
    <mergeCell ref="B113:D113"/>
    <mergeCell ref="B114:D114"/>
    <mergeCell ref="B115:D115"/>
    <mergeCell ref="B116:D116"/>
    <mergeCell ref="B87:D87"/>
    <mergeCell ref="B89:D89"/>
    <mergeCell ref="B102:D102"/>
    <mergeCell ref="B103:D103"/>
    <mergeCell ref="B104:D104"/>
    <mergeCell ref="B105:D105"/>
    <mergeCell ref="B106:D106"/>
    <mergeCell ref="B107:D107"/>
    <mergeCell ref="B96:D96"/>
    <mergeCell ref="B98:D98"/>
    <mergeCell ref="B99:D99"/>
    <mergeCell ref="B100:D100"/>
    <mergeCell ref="B101:D101"/>
    <mergeCell ref="B97:D97"/>
    <mergeCell ref="CK68:CK69"/>
    <mergeCell ref="CL68:CL69"/>
    <mergeCell ref="CM68:CM69"/>
    <mergeCell ref="CN68:CN69"/>
    <mergeCell ref="CO68:CO69"/>
    <mergeCell ref="B70:D70"/>
    <mergeCell ref="BY68:BZ68"/>
    <mergeCell ref="CA68:CB68"/>
    <mergeCell ref="CC68:CC69"/>
    <mergeCell ref="CD68:CD69"/>
    <mergeCell ref="CE68:CE69"/>
    <mergeCell ref="CF68:CF69"/>
    <mergeCell ref="BN68:BO68"/>
    <mergeCell ref="BP68:BQ68"/>
    <mergeCell ref="BR68:BR69"/>
    <mergeCell ref="BS68:BT68"/>
    <mergeCell ref="BU68:BV68"/>
    <mergeCell ref="BW68:BX68"/>
    <mergeCell ref="BC68:BD68"/>
    <mergeCell ref="BE68:BF68"/>
    <mergeCell ref="BG68:BG69"/>
    <mergeCell ref="BH68:BI68"/>
    <mergeCell ref="BJ68:BK68"/>
    <mergeCell ref="BL68:BM68"/>
    <mergeCell ref="CT67:CT69"/>
    <mergeCell ref="E68:F68"/>
    <mergeCell ref="G68:H68"/>
    <mergeCell ref="I68:J68"/>
    <mergeCell ref="K68:L68"/>
    <mergeCell ref="M68:N68"/>
    <mergeCell ref="O68:O69"/>
    <mergeCell ref="P68:Q68"/>
    <mergeCell ref="R68:S68"/>
    <mergeCell ref="T68:U68"/>
    <mergeCell ref="CD67:CI67"/>
    <mergeCell ref="CJ67:CO67"/>
    <mergeCell ref="CP67:CP69"/>
    <mergeCell ref="CQ67:CQ69"/>
    <mergeCell ref="CR67:CR69"/>
    <mergeCell ref="CS67:CS69"/>
    <mergeCell ref="CG68:CG69"/>
    <mergeCell ref="CH68:CH69"/>
    <mergeCell ref="AR68:AS68"/>
    <mergeCell ref="AT68:AU68"/>
    <mergeCell ref="AV68:AV69"/>
    <mergeCell ref="AW68:AX68"/>
    <mergeCell ref="AY68:AZ68"/>
    <mergeCell ref="BA68:BB68"/>
    <mergeCell ref="B4:J4"/>
    <mergeCell ref="B45:C45"/>
    <mergeCell ref="B46:C46"/>
    <mergeCell ref="B47:C47"/>
    <mergeCell ref="V68:W68"/>
    <mergeCell ref="X68:Y68"/>
    <mergeCell ref="Z68:Z69"/>
    <mergeCell ref="AA68:AB68"/>
    <mergeCell ref="AC68:AD68"/>
    <mergeCell ref="E67:O67"/>
    <mergeCell ref="CI68:CI69"/>
    <mergeCell ref="CJ68:CJ69"/>
    <mergeCell ref="P67:Z67"/>
    <mergeCell ref="AA67:AK67"/>
    <mergeCell ref="AL67:AV67"/>
    <mergeCell ref="AW67:BG67"/>
    <mergeCell ref="BH67:BR67"/>
    <mergeCell ref="BS67:CC67"/>
    <mergeCell ref="AE68:AF68"/>
    <mergeCell ref="AG68:AH68"/>
    <mergeCell ref="AI68:AJ68"/>
    <mergeCell ref="AK68:AK69"/>
    <mergeCell ref="AL68:AM68"/>
    <mergeCell ref="AN68:AO68"/>
    <mergeCell ref="AP68:AQ68"/>
    <mergeCell ref="B125:D125"/>
    <mergeCell ref="A67:A69"/>
    <mergeCell ref="B67:D69"/>
    <mergeCell ref="B77:D77"/>
    <mergeCell ref="B78:D78"/>
    <mergeCell ref="B81:D81"/>
    <mergeCell ref="B82:D82"/>
    <mergeCell ref="B83:D83"/>
    <mergeCell ref="B71:D71"/>
    <mergeCell ref="B72:D72"/>
    <mergeCell ref="B73:D73"/>
    <mergeCell ref="B74:D74"/>
    <mergeCell ref="B75:D75"/>
    <mergeCell ref="B76:D76"/>
    <mergeCell ref="B80:D80"/>
    <mergeCell ref="B90:D90"/>
    <mergeCell ref="B91:D91"/>
    <mergeCell ref="B92:D92"/>
    <mergeCell ref="B93:D93"/>
    <mergeCell ref="B94:D94"/>
    <mergeCell ref="B95:D95"/>
    <mergeCell ref="B84:D84"/>
    <mergeCell ref="B85:D85"/>
    <mergeCell ref="B86:D86"/>
  </mergeCells>
  <printOptions horizontalCentered="1" verticalCentered="1"/>
  <pageMargins left="0.19685039370078741" right="0.19685039370078741" top="0.19685039370078741" bottom="0.19685039370078741" header="0" footer="0"/>
  <pageSetup paperSize="9" scale="8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25"/>
  <sheetViews>
    <sheetView showGridLines="0" zoomScaleNormal="100" zoomScaleSheetLayoutView="100" workbookViewId="0">
      <selection activeCell="F17" sqref="F17"/>
    </sheetView>
  </sheetViews>
  <sheetFormatPr baseColWidth="10" defaultColWidth="11.42578125" defaultRowHeight="12.75" customHeight="1" x14ac:dyDescent="0.2"/>
  <cols>
    <col min="1" max="1" width="4.7109375" style="1" customWidth="1"/>
    <col min="2" max="2" width="32.28515625" style="1" customWidth="1"/>
    <col min="3" max="3" width="6.28515625" style="2" customWidth="1"/>
    <col min="4" max="10" width="10" style="1" customWidth="1"/>
    <col min="11" max="14" width="8.7109375" style="1" customWidth="1"/>
    <col min="15" max="21" width="11.42578125" style="1"/>
    <col min="22" max="23" width="8.7109375" style="1" customWidth="1"/>
    <col min="24" max="32" width="11.42578125" style="1"/>
    <col min="33" max="34" width="8.7109375" style="1" customWidth="1"/>
    <col min="35" max="43" width="11.42578125" style="1"/>
    <col min="44" max="45" width="8.7109375" style="1" customWidth="1"/>
    <col min="46" max="54" width="11.42578125" style="1"/>
    <col min="55" max="56" width="8.7109375" style="1" customWidth="1"/>
    <col min="57" max="65" width="11.42578125" style="1"/>
    <col min="66" max="67" width="8.7109375" style="1" customWidth="1"/>
    <col min="68" max="76" width="11.42578125" style="1"/>
    <col min="77" max="78" width="8.7109375" style="1" customWidth="1"/>
    <col min="79" max="16384" width="11.42578125" style="1"/>
  </cols>
  <sheetData>
    <row r="1" spans="2:78" customFormat="1" ht="12.75" customHeight="1" x14ac:dyDescent="0.2"/>
    <row r="2" spans="2:78" customFormat="1" ht="12.75" customHeight="1" x14ac:dyDescent="0.2"/>
    <row r="3" spans="2:78" customFormat="1" ht="12.75" customHeight="1" x14ac:dyDescent="0.2"/>
    <row r="4" spans="2:78" s="18" customFormat="1" ht="12.75" customHeight="1" x14ac:dyDescent="0.2">
      <c r="B4" s="166" t="s">
        <v>26</v>
      </c>
      <c r="C4" s="167"/>
      <c r="D4" s="167"/>
      <c r="E4" s="167"/>
      <c r="F4" s="167"/>
      <c r="G4" s="167"/>
      <c r="H4" s="167"/>
      <c r="I4" s="167"/>
      <c r="J4" s="168"/>
      <c r="K4"/>
      <c r="L4"/>
      <c r="M4"/>
      <c r="N4"/>
      <c r="V4"/>
      <c r="W4"/>
      <c r="AG4"/>
      <c r="AH4"/>
      <c r="AR4"/>
      <c r="AS4"/>
      <c r="BC4"/>
      <c r="BD4"/>
      <c r="BN4"/>
      <c r="BO4"/>
      <c r="BY4"/>
      <c r="BZ4"/>
    </row>
    <row r="5" spans="2:78" s="18" customFormat="1" ht="12.75" customHeight="1" x14ac:dyDescent="0.2">
      <c r="B5" s="70"/>
      <c r="C5"/>
      <c r="D5"/>
      <c r="E5" s="72"/>
      <c r="F5" s="72"/>
      <c r="G5"/>
      <c r="H5" s="74"/>
      <c r="I5"/>
      <c r="J5"/>
    </row>
    <row r="6" spans="2:78" s="18" customFormat="1" ht="12.75" customHeight="1" x14ac:dyDescent="0.2">
      <c r="B6" s="77" t="s">
        <v>39</v>
      </c>
      <c r="C6" s="100" t="s">
        <v>71</v>
      </c>
      <c r="D6" s="79"/>
      <c r="E6" s="80"/>
      <c r="F6" s="81"/>
      <c r="G6" s="82" t="s">
        <v>40</v>
      </c>
      <c r="H6" s="83"/>
      <c r="I6" s="84"/>
      <c r="J6" s="85"/>
    </row>
    <row r="7" spans="2:78" s="18" customFormat="1" ht="3" customHeight="1" x14ac:dyDescent="0.2">
      <c r="B7" s="77"/>
      <c r="C7" s="86"/>
      <c r="D7" s="86"/>
      <c r="E7" s="86"/>
      <c r="F7" s="81"/>
      <c r="G7" s="86"/>
      <c r="H7" s="83"/>
      <c r="I7" s="86"/>
      <c r="J7" s="85"/>
    </row>
    <row r="8" spans="2:78" s="18" customFormat="1" ht="12.75" customHeight="1" x14ac:dyDescent="0.2">
      <c r="B8" s="77" t="s">
        <v>41</v>
      </c>
      <c r="C8" s="78" t="str">
        <f>VLOOKUP($F$8,$A$70:$CT$109,2)</f>
        <v>CONSOLIDADO</v>
      </c>
      <c r="D8" s="79"/>
      <c r="E8" s="80"/>
      <c r="F8" s="102">
        <v>1</v>
      </c>
      <c r="G8" s="82" t="s">
        <v>42</v>
      </c>
      <c r="H8" s="83"/>
      <c r="I8" s="84"/>
      <c r="J8" s="85"/>
    </row>
    <row r="9" spans="2:78" s="18" customFormat="1" ht="3" customHeight="1" x14ac:dyDescent="0.2">
      <c r="B9" s="87"/>
      <c r="C9" s="88"/>
      <c r="D9" s="88"/>
      <c r="E9" s="88"/>
      <c r="F9" s="81"/>
      <c r="G9" s="89"/>
      <c r="H9" s="83"/>
      <c r="I9" s="88"/>
      <c r="J9" s="85"/>
    </row>
    <row r="10" spans="2:78" s="18" customFormat="1" ht="12.75" customHeight="1" x14ac:dyDescent="0.2">
      <c r="B10" s="77" t="s">
        <v>43</v>
      </c>
      <c r="C10" s="100" t="s">
        <v>113</v>
      </c>
      <c r="D10" s="103"/>
      <c r="E10" s="80"/>
      <c r="F10" s="81"/>
      <c r="G10" s="90" t="s">
        <v>44</v>
      </c>
      <c r="H10" s="83"/>
      <c r="I10" s="84"/>
      <c r="J10" s="85"/>
    </row>
    <row r="11" spans="2:78" s="18" customFormat="1" ht="3" customHeight="1" x14ac:dyDescent="0.2">
      <c r="B11" s="77"/>
      <c r="C11" s="91"/>
      <c r="D11" s="91"/>
      <c r="E11" s="91"/>
      <c r="F11" s="81"/>
      <c r="G11" s="92"/>
      <c r="H11" s="83"/>
      <c r="I11" s="83"/>
      <c r="J11" s="85"/>
    </row>
    <row r="12" spans="2:78" s="18" customFormat="1" ht="12.75" customHeight="1" x14ac:dyDescent="0.2">
      <c r="B12" s="77" t="s">
        <v>45</v>
      </c>
      <c r="C12" s="101">
        <v>2021</v>
      </c>
      <c r="D12" s="88"/>
      <c r="E12" s="88"/>
      <c r="F12" s="81"/>
      <c r="G12" s="82" t="s">
        <v>46</v>
      </c>
      <c r="H12" s="93"/>
      <c r="I12" s="84"/>
      <c r="J12" s="85"/>
    </row>
    <row r="13" spans="2:78" s="18" customFormat="1" ht="3" customHeight="1" thickBot="1" x14ac:dyDescent="0.25">
      <c r="B13" s="12"/>
      <c r="C13" s="13"/>
      <c r="D13" s="14"/>
      <c r="E13" s="14"/>
      <c r="F13" s="15"/>
      <c r="G13" s="15"/>
      <c r="H13" s="15"/>
      <c r="I13" s="15"/>
      <c r="J13" s="16"/>
    </row>
    <row r="14" spans="2:78" s="18" customFormat="1" ht="12.75" customHeight="1" x14ac:dyDescent="0.2">
      <c r="B14" s="17"/>
      <c r="C14" s="17"/>
      <c r="D14" s="17"/>
      <c r="E14" s="17"/>
      <c r="F14" s="17"/>
      <c r="G14" s="17"/>
      <c r="H14" s="17"/>
    </row>
    <row r="15" spans="2:78" s="18" customFormat="1" ht="12.75" customHeight="1" x14ac:dyDescent="0.2">
      <c r="B15" s="5" t="s">
        <v>37</v>
      </c>
      <c r="C15" s="5" t="s">
        <v>6</v>
      </c>
      <c r="D15" s="5" t="s">
        <v>0</v>
      </c>
      <c r="E15" s="5" t="s">
        <v>33</v>
      </c>
      <c r="F15" s="5" t="s">
        <v>47</v>
      </c>
      <c r="G15" s="5" t="s">
        <v>48</v>
      </c>
      <c r="H15" s="5" t="s">
        <v>49</v>
      </c>
      <c r="I15" s="6" t="s">
        <v>50</v>
      </c>
      <c r="J15" s="7" t="s">
        <v>2</v>
      </c>
    </row>
    <row r="16" spans="2:78" s="18" customFormat="1" ht="12.75" customHeight="1" x14ac:dyDescent="0.2">
      <c r="B16" s="19" t="s">
        <v>17</v>
      </c>
      <c r="C16" s="20" t="s">
        <v>7</v>
      </c>
      <c r="D16" s="21">
        <f t="shared" ref="D16:D24" si="0">SUM(E16:I16)</f>
        <v>0</v>
      </c>
      <c r="E16" s="21">
        <f t="shared" ref="E16:J19" si="1">SUM(E17:E18)</f>
        <v>0</v>
      </c>
      <c r="F16" s="21">
        <f t="shared" si="1"/>
        <v>0</v>
      </c>
      <c r="G16" s="21">
        <f t="shared" si="1"/>
        <v>0</v>
      </c>
      <c r="H16" s="21">
        <f t="shared" si="1"/>
        <v>0</v>
      </c>
      <c r="I16" s="21">
        <f t="shared" si="1"/>
        <v>0</v>
      </c>
      <c r="J16" s="21">
        <f t="shared" si="1"/>
        <v>0</v>
      </c>
    </row>
    <row r="17" spans="2:10" s="18" customFormat="1" ht="12.75" customHeight="1" x14ac:dyDescent="0.2">
      <c r="B17" s="19"/>
      <c r="C17" s="20" t="s">
        <v>8</v>
      </c>
      <c r="D17" s="21">
        <f t="shared" si="0"/>
        <v>0</v>
      </c>
      <c r="E17" s="21">
        <f>E20+E23</f>
        <v>0</v>
      </c>
      <c r="F17" s="21">
        <f t="shared" ref="F17:J18" si="2">F20+F23</f>
        <v>0</v>
      </c>
      <c r="G17" s="21">
        <f t="shared" si="2"/>
        <v>0</v>
      </c>
      <c r="H17" s="21">
        <f t="shared" si="2"/>
        <v>0</v>
      </c>
      <c r="I17" s="21">
        <f t="shared" si="2"/>
        <v>0</v>
      </c>
      <c r="J17" s="22">
        <v>0</v>
      </c>
    </row>
    <row r="18" spans="2:10" s="11" customFormat="1" ht="12.75" customHeight="1" thickBot="1" x14ac:dyDescent="0.25">
      <c r="B18" s="19"/>
      <c r="C18" s="20" t="s">
        <v>9</v>
      </c>
      <c r="D18" s="21">
        <f t="shared" si="0"/>
        <v>0</v>
      </c>
      <c r="E18" s="21">
        <f>E21+E24</f>
        <v>0</v>
      </c>
      <c r="F18" s="21">
        <f t="shared" si="2"/>
        <v>0</v>
      </c>
      <c r="G18" s="21">
        <f t="shared" si="2"/>
        <v>0</v>
      </c>
      <c r="H18" s="21">
        <f t="shared" si="2"/>
        <v>0</v>
      </c>
      <c r="I18" s="21">
        <f t="shared" si="2"/>
        <v>0</v>
      </c>
      <c r="J18" s="21">
        <f t="shared" si="2"/>
        <v>0</v>
      </c>
    </row>
    <row r="19" spans="2:10" s="11" customFormat="1" ht="12.75" customHeight="1" x14ac:dyDescent="0.2">
      <c r="B19" s="23" t="s">
        <v>27</v>
      </c>
      <c r="C19" s="20" t="s">
        <v>7</v>
      </c>
      <c r="D19" s="21">
        <f t="shared" si="0"/>
        <v>0</v>
      </c>
      <c r="E19" s="21">
        <f t="shared" si="1"/>
        <v>0</v>
      </c>
      <c r="F19" s="21">
        <f t="shared" si="1"/>
        <v>0</v>
      </c>
      <c r="G19" s="21">
        <f t="shared" si="1"/>
        <v>0</v>
      </c>
      <c r="H19" s="21">
        <f t="shared" si="1"/>
        <v>0</v>
      </c>
      <c r="I19" s="21">
        <f t="shared" si="1"/>
        <v>0</v>
      </c>
      <c r="J19" s="21">
        <f t="shared" si="1"/>
        <v>0</v>
      </c>
    </row>
    <row r="20" spans="2:10" s="11" customFormat="1" ht="12.75" customHeight="1" x14ac:dyDescent="0.2">
      <c r="B20" s="8"/>
      <c r="C20" s="20" t="s">
        <v>8</v>
      </c>
      <c r="D20" s="21">
        <f t="shared" si="0"/>
        <v>0</v>
      </c>
      <c r="E20" s="24">
        <f>VLOOKUP($F$8,$A$70:$CT$109,5)</f>
        <v>0</v>
      </c>
      <c r="F20" s="24">
        <f>VLOOKUP($F$8,$A$70:$CT$109,7)</f>
        <v>0</v>
      </c>
      <c r="G20" s="24">
        <f>VLOOKUP($F$8,$A$70:$CT$109,9)</f>
        <v>0</v>
      </c>
      <c r="H20" s="24">
        <f>VLOOKUP($F$8,$A$70:$CT$109,11)</f>
        <v>0</v>
      </c>
      <c r="I20" s="24">
        <f>VLOOKUP($F$8,$A$70:$CT$109,13)</f>
        <v>0</v>
      </c>
      <c r="J20" s="22">
        <v>0</v>
      </c>
    </row>
    <row r="21" spans="2:10" s="11" customFormat="1" ht="12.75" customHeight="1" thickBot="1" x14ac:dyDescent="0.25">
      <c r="B21" s="27"/>
      <c r="C21" s="20" t="s">
        <v>9</v>
      </c>
      <c r="D21" s="21">
        <f t="shared" si="0"/>
        <v>0</v>
      </c>
      <c r="E21" s="24">
        <f>VLOOKUP($F$8,$A$70:$CT$109,6)</f>
        <v>0</v>
      </c>
      <c r="F21" s="24">
        <f>VLOOKUP($F$8,$A$70:$CT$109,8)</f>
        <v>0</v>
      </c>
      <c r="G21" s="24">
        <f>VLOOKUP($F$8,$A$70:$CT$109,10)</f>
        <v>0</v>
      </c>
      <c r="H21" s="24">
        <f>VLOOKUP($F$8,$A$70:$CT$109,12)</f>
        <v>0</v>
      </c>
      <c r="I21" s="24">
        <f>VLOOKUP($F$8,$A$70:$CT$109,14)</f>
        <v>0</v>
      </c>
      <c r="J21" s="28">
        <f>VLOOKUP($F$8,$A$70:$CT$109,15)</f>
        <v>0</v>
      </c>
    </row>
    <row r="22" spans="2:10" s="11" customFormat="1" ht="12.75" customHeight="1" x14ac:dyDescent="0.2">
      <c r="B22" s="23" t="s">
        <v>32</v>
      </c>
      <c r="C22" s="20" t="s">
        <v>7</v>
      </c>
      <c r="D22" s="21">
        <f t="shared" si="0"/>
        <v>0</v>
      </c>
      <c r="E22" s="21">
        <f t="shared" ref="E22:J22" si="3">SUM(E23:E24)</f>
        <v>0</v>
      </c>
      <c r="F22" s="21">
        <f t="shared" si="3"/>
        <v>0</v>
      </c>
      <c r="G22" s="21">
        <f t="shared" si="3"/>
        <v>0</v>
      </c>
      <c r="H22" s="21">
        <f t="shared" si="3"/>
        <v>0</v>
      </c>
      <c r="I22" s="21">
        <f t="shared" si="3"/>
        <v>0</v>
      </c>
      <c r="J22" s="21">
        <f t="shared" si="3"/>
        <v>0</v>
      </c>
    </row>
    <row r="23" spans="2:10" s="18" customFormat="1" ht="12.75" customHeight="1" x14ac:dyDescent="0.2">
      <c r="B23" s="29"/>
      <c r="C23" s="20" t="s">
        <v>8</v>
      </c>
      <c r="D23" s="21">
        <f t="shared" si="0"/>
        <v>0</v>
      </c>
      <c r="E23" s="25">
        <f>VLOOKUP($F$8,$A$70:$CT$109,16)</f>
        <v>0</v>
      </c>
      <c r="F23" s="25">
        <f>VLOOKUP($F$8,$A$70:$CT$109,18)</f>
        <v>0</v>
      </c>
      <c r="G23" s="25">
        <f>VLOOKUP($F$8,$A$70:$CT$109,20)</f>
        <v>0</v>
      </c>
      <c r="H23" s="25">
        <f>VLOOKUP($F$8,$A$70:$CT$109,22)</f>
        <v>0</v>
      </c>
      <c r="I23" s="25">
        <f>VLOOKUP($F$8,$A$70:$CT$109,24)</f>
        <v>0</v>
      </c>
      <c r="J23" s="22">
        <v>0</v>
      </c>
    </row>
    <row r="24" spans="2:10" s="41" customFormat="1" ht="12.75" customHeight="1" thickBot="1" x14ac:dyDescent="0.25">
      <c r="B24" s="30"/>
      <c r="C24" s="20" t="s">
        <v>9</v>
      </c>
      <c r="D24" s="21">
        <f t="shared" si="0"/>
        <v>0</v>
      </c>
      <c r="E24" s="25">
        <f>VLOOKUP($F$8,$A$70:$CT$109,17)</f>
        <v>0</v>
      </c>
      <c r="F24" s="25">
        <f>VLOOKUP($F$8,$A$70:$CT$109,19)</f>
        <v>0</v>
      </c>
      <c r="G24" s="25">
        <f>VLOOKUP($F$8,$A$70:$CT$109,21)</f>
        <v>0</v>
      </c>
      <c r="H24" s="25">
        <f>VLOOKUP($F$8,$A$70:$CT$109,23)</f>
        <v>0</v>
      </c>
      <c r="I24" s="25">
        <f>VLOOKUP($F$8,$A$70:$CT$109,25)</f>
        <v>0</v>
      </c>
      <c r="J24" s="28">
        <f>VLOOKUP($F$8,$A$70:$CT$109,26)</f>
        <v>0</v>
      </c>
    </row>
    <row r="25" spans="2:10" s="41" customFormat="1" ht="12.75" customHeight="1" x14ac:dyDescent="0.2">
      <c r="B25" s="17"/>
      <c r="C25" s="17"/>
      <c r="D25" s="17"/>
      <c r="E25" s="17"/>
      <c r="F25" s="17"/>
      <c r="G25" s="17"/>
      <c r="H25" s="17"/>
      <c r="I25" s="18"/>
      <c r="J25" s="18"/>
    </row>
    <row r="26" spans="2:10" s="41" customFormat="1" ht="12.75" customHeight="1" x14ac:dyDescent="0.2">
      <c r="B26" s="31" t="s">
        <v>16</v>
      </c>
      <c r="C26" s="32"/>
      <c r="D26" s="33"/>
      <c r="E26" s="33"/>
      <c r="F26" s="33"/>
      <c r="G26" s="33"/>
      <c r="H26" s="33"/>
      <c r="I26" s="33"/>
      <c r="J26" s="33"/>
    </row>
    <row r="27" spans="2:10" s="41" customFormat="1" ht="12.75" customHeight="1" x14ac:dyDescent="0.2">
      <c r="B27" s="4" t="s">
        <v>38</v>
      </c>
      <c r="C27" s="5" t="s">
        <v>6</v>
      </c>
      <c r="D27" s="5" t="s">
        <v>0</v>
      </c>
      <c r="E27" s="5" t="s">
        <v>33</v>
      </c>
      <c r="F27" s="5" t="s">
        <v>47</v>
      </c>
      <c r="G27" s="5" t="s">
        <v>48</v>
      </c>
      <c r="H27" s="5" t="s">
        <v>49</v>
      </c>
      <c r="I27" s="6" t="s">
        <v>50</v>
      </c>
      <c r="J27" s="7" t="s">
        <v>2</v>
      </c>
    </row>
    <row r="28" spans="2:10" s="41" customFormat="1" ht="12.75" customHeight="1" x14ac:dyDescent="0.2">
      <c r="B28" s="34" t="s">
        <v>3</v>
      </c>
      <c r="C28" s="10" t="s">
        <v>7</v>
      </c>
      <c r="D28" s="21">
        <f t="shared" ref="D28:D42" si="4">SUM(E28:I28)</f>
        <v>0</v>
      </c>
      <c r="E28" s="21">
        <f t="shared" ref="E28:J28" si="5">SUM(E29:E30)</f>
        <v>0</v>
      </c>
      <c r="F28" s="21">
        <f t="shared" si="5"/>
        <v>0</v>
      </c>
      <c r="G28" s="21">
        <f t="shared" si="5"/>
        <v>0</v>
      </c>
      <c r="H28" s="21">
        <f t="shared" si="5"/>
        <v>0</v>
      </c>
      <c r="I28" s="21">
        <f t="shared" si="5"/>
        <v>0</v>
      </c>
      <c r="J28" s="21">
        <f t="shared" si="5"/>
        <v>0</v>
      </c>
    </row>
    <row r="29" spans="2:10" s="18" customFormat="1" ht="12.75" customHeight="1" x14ac:dyDescent="0.2">
      <c r="B29" s="29"/>
      <c r="C29" s="10" t="s">
        <v>8</v>
      </c>
      <c r="D29" s="21">
        <f t="shared" si="4"/>
        <v>0</v>
      </c>
      <c r="E29" s="21">
        <f t="shared" ref="E29:I30" si="6">E32+E35+E38+E41</f>
        <v>0</v>
      </c>
      <c r="F29" s="21">
        <f t="shared" si="6"/>
        <v>0</v>
      </c>
      <c r="G29" s="21">
        <f t="shared" si="6"/>
        <v>0</v>
      </c>
      <c r="H29" s="21">
        <f t="shared" si="6"/>
        <v>0</v>
      </c>
      <c r="I29" s="21">
        <f t="shared" si="6"/>
        <v>0</v>
      </c>
      <c r="J29" s="22">
        <v>0</v>
      </c>
    </row>
    <row r="30" spans="2:10" s="18" customFormat="1" ht="12.75" customHeight="1" x14ac:dyDescent="0.2">
      <c r="B30" s="35"/>
      <c r="C30" s="10" t="s">
        <v>9</v>
      </c>
      <c r="D30" s="21">
        <f t="shared" si="4"/>
        <v>0</v>
      </c>
      <c r="E30" s="21">
        <f t="shared" si="6"/>
        <v>0</v>
      </c>
      <c r="F30" s="21">
        <f t="shared" si="6"/>
        <v>0</v>
      </c>
      <c r="G30" s="21">
        <f t="shared" si="6"/>
        <v>0</v>
      </c>
      <c r="H30" s="21">
        <f t="shared" si="6"/>
        <v>0</v>
      </c>
      <c r="I30" s="21">
        <f t="shared" si="6"/>
        <v>0</v>
      </c>
      <c r="J30" s="21">
        <f>J33+J36+J39+J42</f>
        <v>0</v>
      </c>
    </row>
    <row r="31" spans="2:10" s="18" customFormat="1" ht="12.75" customHeight="1" x14ac:dyDescent="0.2">
      <c r="B31" s="36" t="s">
        <v>28</v>
      </c>
      <c r="C31" s="10" t="s">
        <v>7</v>
      </c>
      <c r="D31" s="21">
        <f t="shared" si="4"/>
        <v>0</v>
      </c>
      <c r="E31" s="21">
        <f t="shared" ref="E31:J31" si="7">SUM(E32:E33)</f>
        <v>0</v>
      </c>
      <c r="F31" s="21">
        <f t="shared" si="7"/>
        <v>0</v>
      </c>
      <c r="G31" s="21">
        <f t="shared" si="7"/>
        <v>0</v>
      </c>
      <c r="H31" s="21">
        <f t="shared" si="7"/>
        <v>0</v>
      </c>
      <c r="I31" s="21">
        <f t="shared" si="7"/>
        <v>0</v>
      </c>
      <c r="J31" s="21">
        <f t="shared" si="7"/>
        <v>0</v>
      </c>
    </row>
    <row r="32" spans="2:10" s="18" customFormat="1" ht="12.75" customHeight="1" x14ac:dyDescent="0.2">
      <c r="B32" s="29"/>
      <c r="C32" s="10" t="s">
        <v>8</v>
      </c>
      <c r="D32" s="21">
        <f t="shared" si="4"/>
        <v>0</v>
      </c>
      <c r="E32" s="25">
        <f>VLOOKUP($F$8,$A$70:$CT$109,27)</f>
        <v>0</v>
      </c>
      <c r="F32" s="25">
        <f>VLOOKUP($F$8,$A$70:$CT$109,29)</f>
        <v>0</v>
      </c>
      <c r="G32" s="25">
        <f>VLOOKUP($F$8,$A$70:$CT$109,31)</f>
        <v>0</v>
      </c>
      <c r="H32" s="25">
        <f>VLOOKUP($F$8,$A$70:$CT$109,33)</f>
        <v>0</v>
      </c>
      <c r="I32" s="26">
        <f>VLOOKUP($F$8,$A$70:$CT$109,35)</f>
        <v>0</v>
      </c>
      <c r="J32" s="22">
        <v>0</v>
      </c>
    </row>
    <row r="33" spans="2:10" s="18" customFormat="1" ht="12.75" customHeight="1" x14ac:dyDescent="0.2">
      <c r="B33" s="35"/>
      <c r="C33" s="10" t="s">
        <v>9</v>
      </c>
      <c r="D33" s="21">
        <f t="shared" si="4"/>
        <v>0</v>
      </c>
      <c r="E33" s="25">
        <f>VLOOKUP($F$8,$A$70:$CT$109,28)</f>
        <v>0</v>
      </c>
      <c r="F33" s="25">
        <f>VLOOKUP($F$8,$A$70:$CT$109,30)</f>
        <v>0</v>
      </c>
      <c r="G33" s="25">
        <f>VLOOKUP($F$8,$A$70:$CT$109,32)</f>
        <v>0</v>
      </c>
      <c r="H33" s="25">
        <f>VLOOKUP($F$8,$A$70:$CT$109,34)</f>
        <v>0</v>
      </c>
      <c r="I33" s="26">
        <f>VLOOKUP($F$8,$A$70:$CT$109,36)</f>
        <v>0</v>
      </c>
      <c r="J33" s="28">
        <f>VLOOKUP($F$8,$A$70:$CT$109,37)</f>
        <v>0</v>
      </c>
    </row>
    <row r="34" spans="2:10" s="18" customFormat="1" ht="12.75" customHeight="1" x14ac:dyDescent="0.2">
      <c r="B34" s="36" t="s">
        <v>29</v>
      </c>
      <c r="C34" s="10" t="s">
        <v>7</v>
      </c>
      <c r="D34" s="21">
        <f t="shared" si="4"/>
        <v>0</v>
      </c>
      <c r="E34" s="21">
        <f t="shared" ref="E34:J34" si="8">SUM(E35:E36)</f>
        <v>0</v>
      </c>
      <c r="F34" s="21">
        <f t="shared" si="8"/>
        <v>0</v>
      </c>
      <c r="G34" s="21">
        <f t="shared" si="8"/>
        <v>0</v>
      </c>
      <c r="H34" s="21">
        <f t="shared" si="8"/>
        <v>0</v>
      </c>
      <c r="I34" s="21">
        <f t="shared" si="8"/>
        <v>0</v>
      </c>
      <c r="J34" s="21">
        <f t="shared" si="8"/>
        <v>0</v>
      </c>
    </row>
    <row r="35" spans="2:10" s="41" customFormat="1" ht="12.75" customHeight="1" x14ac:dyDescent="0.2">
      <c r="B35" s="29"/>
      <c r="C35" s="10" t="s">
        <v>8</v>
      </c>
      <c r="D35" s="21">
        <f t="shared" si="4"/>
        <v>0</v>
      </c>
      <c r="E35" s="25">
        <f>VLOOKUP($F$8,$A$70:$CT$109,38)</f>
        <v>0</v>
      </c>
      <c r="F35" s="25">
        <f>VLOOKUP($F$8,$A$70:$CT$109,40)</f>
        <v>0</v>
      </c>
      <c r="G35" s="25">
        <f>VLOOKUP($F$8,$A$70:$CT$109,42)</f>
        <v>0</v>
      </c>
      <c r="H35" s="25">
        <f>VLOOKUP($F$8,$A$70:$CT$109,44)</f>
        <v>0</v>
      </c>
      <c r="I35" s="26">
        <f>VLOOKUP($F$8,$A$70:$CT$109,46)</f>
        <v>0</v>
      </c>
      <c r="J35" s="22">
        <v>0</v>
      </c>
    </row>
    <row r="36" spans="2:10" s="41" customFormat="1" ht="12.75" customHeight="1" x14ac:dyDescent="0.2">
      <c r="B36" s="35"/>
      <c r="C36" s="10" t="s">
        <v>9</v>
      </c>
      <c r="D36" s="21">
        <f t="shared" si="4"/>
        <v>0</v>
      </c>
      <c r="E36" s="25">
        <f>VLOOKUP($F$8,$A$70:$CT$109,39)</f>
        <v>0</v>
      </c>
      <c r="F36" s="25">
        <f>VLOOKUP($F$8,$A$70:$CT$109,41)</f>
        <v>0</v>
      </c>
      <c r="G36" s="25">
        <f>VLOOKUP($F$8,$A$70:$CT$109,43)</f>
        <v>0</v>
      </c>
      <c r="H36" s="25">
        <f>VLOOKUP($F$8,$A$70:$CT$109,45)</f>
        <v>0</v>
      </c>
      <c r="I36" s="26">
        <f>VLOOKUP($F$8,$A$70:$CT$109,47)</f>
        <v>0</v>
      </c>
      <c r="J36" s="28">
        <f>VLOOKUP($F$8,$A$70:$CT$109,48)</f>
        <v>0</v>
      </c>
    </row>
    <row r="37" spans="2:10" s="41" customFormat="1" ht="12.75" customHeight="1" x14ac:dyDescent="0.2">
      <c r="B37" s="36" t="s">
        <v>30</v>
      </c>
      <c r="C37" s="10" t="s">
        <v>7</v>
      </c>
      <c r="D37" s="21">
        <f t="shared" si="4"/>
        <v>0</v>
      </c>
      <c r="E37" s="21">
        <f t="shared" ref="E37:J37" si="9">SUM(E38:E39)</f>
        <v>0</v>
      </c>
      <c r="F37" s="21">
        <f t="shared" si="9"/>
        <v>0</v>
      </c>
      <c r="G37" s="21">
        <f t="shared" si="9"/>
        <v>0</v>
      </c>
      <c r="H37" s="21">
        <f t="shared" si="9"/>
        <v>0</v>
      </c>
      <c r="I37" s="21">
        <f t="shared" si="9"/>
        <v>0</v>
      </c>
      <c r="J37" s="21">
        <f t="shared" si="9"/>
        <v>0</v>
      </c>
    </row>
    <row r="38" spans="2:10" s="41" customFormat="1" ht="12.75" customHeight="1" x14ac:dyDescent="0.2">
      <c r="B38" s="29"/>
      <c r="C38" s="10" t="s">
        <v>8</v>
      </c>
      <c r="D38" s="21">
        <f t="shared" si="4"/>
        <v>0</v>
      </c>
      <c r="E38" s="25">
        <f>VLOOKUP($F$8,$A$70:$CT$109,49)</f>
        <v>0</v>
      </c>
      <c r="F38" s="25">
        <f>VLOOKUP($F$8,$A$70:$CT$109,51)</f>
        <v>0</v>
      </c>
      <c r="G38" s="25">
        <f>VLOOKUP($F$8,$A$70:$CT$109,53)</f>
        <v>0</v>
      </c>
      <c r="H38" s="25">
        <f>VLOOKUP($F$8,$A$70:$CT$109,55)</f>
        <v>0</v>
      </c>
      <c r="I38" s="26">
        <f>VLOOKUP($F$8,$A$70:$CT$109,57)</f>
        <v>0</v>
      </c>
      <c r="J38" s="22">
        <v>0</v>
      </c>
    </row>
    <row r="39" spans="2:10" s="41" customFormat="1" ht="12.75" customHeight="1" x14ac:dyDescent="0.2">
      <c r="B39" s="35"/>
      <c r="C39" s="10" t="s">
        <v>9</v>
      </c>
      <c r="D39" s="21">
        <f t="shared" si="4"/>
        <v>0</v>
      </c>
      <c r="E39" s="25">
        <f>VLOOKUP($F$8,$A$70:$CT$109,50)</f>
        <v>0</v>
      </c>
      <c r="F39" s="25">
        <f>VLOOKUP($F$8,$A$70:$CT$109,52)</f>
        <v>0</v>
      </c>
      <c r="G39" s="25">
        <f>VLOOKUP($F$8,$A$70:$CT$109,54)</f>
        <v>0</v>
      </c>
      <c r="H39" s="25">
        <f>VLOOKUP($F$8,$A$70:$CT$109,56)</f>
        <v>0</v>
      </c>
      <c r="I39" s="26">
        <f>VLOOKUP($F$8,$A$70:$CT$109,58)</f>
        <v>0</v>
      </c>
      <c r="J39" s="28">
        <f>VLOOKUP($F$8,$A$70:$CT$109,59)</f>
        <v>0</v>
      </c>
    </row>
    <row r="40" spans="2:10" s="41" customFormat="1" ht="12.75" customHeight="1" x14ac:dyDescent="0.2">
      <c r="B40" s="36" t="s">
        <v>31</v>
      </c>
      <c r="C40" s="10" t="s">
        <v>7</v>
      </c>
      <c r="D40" s="21">
        <f t="shared" si="4"/>
        <v>0</v>
      </c>
      <c r="E40" s="21">
        <f t="shared" ref="E40:J40" si="10">SUM(E41:E42)</f>
        <v>0</v>
      </c>
      <c r="F40" s="21">
        <f t="shared" si="10"/>
        <v>0</v>
      </c>
      <c r="G40" s="21">
        <f t="shared" si="10"/>
        <v>0</v>
      </c>
      <c r="H40" s="21">
        <f t="shared" si="10"/>
        <v>0</v>
      </c>
      <c r="I40" s="21">
        <f t="shared" si="10"/>
        <v>0</v>
      </c>
      <c r="J40" s="21">
        <f t="shared" si="10"/>
        <v>0</v>
      </c>
    </row>
    <row r="41" spans="2:10" s="41" customFormat="1" ht="12.75" customHeight="1" x14ac:dyDescent="0.2">
      <c r="B41" s="29"/>
      <c r="C41" s="10" t="s">
        <v>8</v>
      </c>
      <c r="D41" s="21">
        <f t="shared" si="4"/>
        <v>0</v>
      </c>
      <c r="E41" s="25">
        <f>VLOOKUP($F$8,$A$70:$CT$109,60)</f>
        <v>0</v>
      </c>
      <c r="F41" s="25">
        <f>VLOOKUP($F$8,$A$70:$CT$109,62)</f>
        <v>0</v>
      </c>
      <c r="G41" s="25">
        <f>VLOOKUP($F$8,$A$70:$CT$109,64)</f>
        <v>0</v>
      </c>
      <c r="H41" s="25">
        <f>VLOOKUP($F$8,$A$70:$CT$109,66)</f>
        <v>0</v>
      </c>
      <c r="I41" s="26">
        <f>VLOOKUP($F$8,$A$70:$CT$109,68)</f>
        <v>0</v>
      </c>
      <c r="J41" s="22">
        <v>0</v>
      </c>
    </row>
    <row r="42" spans="2:10" s="41" customFormat="1" ht="12.75" customHeight="1" x14ac:dyDescent="0.2">
      <c r="B42" s="35"/>
      <c r="C42" s="10" t="s">
        <v>9</v>
      </c>
      <c r="D42" s="21">
        <f t="shared" si="4"/>
        <v>0</v>
      </c>
      <c r="E42" s="25">
        <f>VLOOKUP($F$8,$A$70:$CT$109,61)</f>
        <v>0</v>
      </c>
      <c r="F42" s="25">
        <f>VLOOKUP($F$8,$A$70:$CT$109,63)</f>
        <v>0</v>
      </c>
      <c r="G42" s="25">
        <f>VLOOKUP($F$8,$A$70:$CT$109,65)</f>
        <v>0</v>
      </c>
      <c r="H42" s="25">
        <f>VLOOKUP($F$8,$A$70:$CT$109,67)</f>
        <v>0</v>
      </c>
      <c r="I42" s="26">
        <f>VLOOKUP($F$8,$A$70:$CT$109,69)</f>
        <v>0</v>
      </c>
      <c r="J42" s="28">
        <f>VLOOKUP($F$8,$A$70:$CT$109,70)</f>
        <v>0</v>
      </c>
    </row>
    <row r="43" spans="2:10" s="41" customFormat="1" ht="12.75" customHeight="1" x14ac:dyDescent="0.2">
      <c r="B43"/>
      <c r="C43"/>
      <c r="D43" s="3"/>
      <c r="E43"/>
      <c r="F43"/>
      <c r="G43"/>
      <c r="H43"/>
      <c r="I43"/>
      <c r="J43"/>
    </row>
    <row r="44" spans="2:10" s="41" customFormat="1" ht="12.75" customHeight="1" x14ac:dyDescent="0.2">
      <c r="B44" s="31" t="s">
        <v>23</v>
      </c>
      <c r="C44"/>
      <c r="D44" s="18"/>
    </row>
    <row r="45" spans="2:10" s="41" customFormat="1" ht="12.75" customHeight="1" x14ac:dyDescent="0.2">
      <c r="B45" s="169" t="s">
        <v>10</v>
      </c>
      <c r="C45" s="170"/>
      <c r="D45" s="5" t="s">
        <v>0</v>
      </c>
      <c r="E45" s="5" t="s">
        <v>51</v>
      </c>
      <c r="F45" s="5" t="s">
        <v>52</v>
      </c>
      <c r="G45" s="5" t="s">
        <v>48</v>
      </c>
      <c r="H45" s="5" t="s">
        <v>49</v>
      </c>
      <c r="I45" s="5" t="s">
        <v>50</v>
      </c>
      <c r="J45" s="5" t="s">
        <v>2</v>
      </c>
    </row>
    <row r="46" spans="2:10" s="41" customFormat="1" ht="12.75" customHeight="1" x14ac:dyDescent="0.2">
      <c r="B46" s="171" t="s">
        <v>11</v>
      </c>
      <c r="C46" s="172"/>
      <c r="D46" s="21">
        <f>SUM(E46:I46)</f>
        <v>0</v>
      </c>
      <c r="E46" s="25">
        <f>VLOOKUP($F$8,$A$70:$CT$109,71)</f>
        <v>0</v>
      </c>
      <c r="F46" s="25">
        <f>VLOOKUP($F$8,$A$70:$CT$109,72)</f>
        <v>0</v>
      </c>
      <c r="G46" s="25">
        <f>VLOOKUP($F$8,$A$70:$CT$109,73)</f>
        <v>0</v>
      </c>
      <c r="H46" s="25">
        <f>VLOOKUP($F$8,$A$70:$CT$109,74)</f>
        <v>0</v>
      </c>
      <c r="I46" s="26">
        <f>VLOOKUP($F$8,$A$70:$CT$109,75)</f>
        <v>0</v>
      </c>
      <c r="J46" s="26">
        <f>VLOOKUP($F$8,$A$70:$CT$109,76)</f>
        <v>0</v>
      </c>
    </row>
    <row r="47" spans="2:10" s="41" customFormat="1" ht="12.75" customHeight="1" x14ac:dyDescent="0.2">
      <c r="B47" s="171" t="s">
        <v>12</v>
      </c>
      <c r="C47" s="172"/>
      <c r="D47" s="21">
        <f>SUM(E47:I47)</f>
        <v>0</v>
      </c>
      <c r="E47" s="25">
        <f>VLOOKUP($F$8,$A$70:$CT$109,77)</f>
        <v>0</v>
      </c>
      <c r="F47" s="25">
        <f>VLOOKUP($F$8,$A$70:$CT$109,78)</f>
        <v>0</v>
      </c>
      <c r="G47" s="25">
        <f>VLOOKUP($F$8,$A$70:$CT$109,79)</f>
        <v>0</v>
      </c>
      <c r="H47" s="25">
        <f>VLOOKUP($F$8,$A$70:$CT$109,80)</f>
        <v>0</v>
      </c>
      <c r="I47" s="26">
        <f>VLOOKUP($F$8,$A$70:$CT$109,81)</f>
        <v>0</v>
      </c>
      <c r="J47" s="26">
        <f>VLOOKUP($F$8,$A$70:$CT$109,82)</f>
        <v>0</v>
      </c>
    </row>
    <row r="48" spans="2:10" s="41" customFormat="1" ht="12.75" customHeight="1" x14ac:dyDescent="0.2">
      <c r="B48"/>
      <c r="C48"/>
      <c r="D48"/>
      <c r="E48" s="45"/>
    </row>
    <row r="49" spans="2:98" s="41" customFormat="1" ht="12.75" customHeight="1" x14ac:dyDescent="0.2">
      <c r="B49" t="s">
        <v>21</v>
      </c>
      <c r="C49" s="7" t="s">
        <v>6</v>
      </c>
      <c r="D49" s="5" t="s">
        <v>0</v>
      </c>
      <c r="E49" s="5" t="s">
        <v>33</v>
      </c>
      <c r="F49" s="5" t="s">
        <v>47</v>
      </c>
      <c r="G49" s="5" t="s">
        <v>48</v>
      </c>
      <c r="H49" s="5" t="s">
        <v>49</v>
      </c>
      <c r="I49" s="6" t="s">
        <v>50</v>
      </c>
      <c r="J49" s="7" t="s">
        <v>2</v>
      </c>
    </row>
    <row r="50" spans="2:98" s="41" customFormat="1" ht="12.75" customHeight="1" x14ac:dyDescent="0.2">
      <c r="B50" t="s">
        <v>22</v>
      </c>
      <c r="C50" t="s">
        <v>7</v>
      </c>
      <c r="D50" s="21">
        <f>SUM(E50:I50)</f>
        <v>0</v>
      </c>
      <c r="E50" s="21">
        <f t="shared" ref="E50:J50" si="11">SUM(E51:E52)</f>
        <v>0</v>
      </c>
      <c r="F50" s="21">
        <f t="shared" si="11"/>
        <v>0</v>
      </c>
      <c r="G50" s="21">
        <f t="shared" si="11"/>
        <v>0</v>
      </c>
      <c r="H50" s="21">
        <f t="shared" si="11"/>
        <v>0</v>
      </c>
      <c r="I50" s="21">
        <f t="shared" si="11"/>
        <v>0</v>
      </c>
      <c r="J50" s="21">
        <f t="shared" si="11"/>
        <v>0</v>
      </c>
    </row>
    <row r="51" spans="2:98" s="41" customFormat="1" ht="12.75" customHeight="1" x14ac:dyDescent="0.2">
      <c r="B51"/>
      <c r="C51" t="s">
        <v>8</v>
      </c>
      <c r="D51" s="21">
        <f>SUM(E51:I51)</f>
        <v>0</v>
      </c>
      <c r="E51" s="25">
        <f>VLOOKUP($F$8,$A$70:$CT$109,83)</f>
        <v>0</v>
      </c>
      <c r="F51" s="25">
        <f>VLOOKUP($F$8,$A$70:$CT$109,85)</f>
        <v>0</v>
      </c>
      <c r="G51" s="25">
        <f>VLOOKUP($F$8,$A$70:$CT$109,87)</f>
        <v>0</v>
      </c>
      <c r="H51" s="25">
        <f>VLOOKUP($F$8,$A$70:$CT$109,89)</f>
        <v>0</v>
      </c>
      <c r="I51" s="26">
        <f>VLOOKUP($F$8,$A$70:$CT$109,91)</f>
        <v>0</v>
      </c>
      <c r="J51" s="22">
        <v>0</v>
      </c>
    </row>
    <row r="52" spans="2:98" s="41" customFormat="1" ht="12.75" customHeight="1" x14ac:dyDescent="0.2">
      <c r="B52"/>
      <c r="C52" t="s">
        <v>9</v>
      </c>
      <c r="D52" s="21">
        <f>SUM(E52:I52)</f>
        <v>0</v>
      </c>
      <c r="E52" s="25">
        <f>VLOOKUP($F$8,$A$70:$CT$109,84)</f>
        <v>0</v>
      </c>
      <c r="F52" s="25">
        <f>VLOOKUP($F$8,$A$70:$CT$109,86)</f>
        <v>0</v>
      </c>
      <c r="G52" s="25">
        <f>VLOOKUP($F$8,$A$70:$CT$109,88)</f>
        <v>0</v>
      </c>
      <c r="H52" s="25">
        <f>VLOOKUP($F$8,$A$70:$CT$109,90)</f>
        <v>0</v>
      </c>
      <c r="I52" s="26">
        <f>VLOOKUP($F$8,$A$70:$CT$109,92)</f>
        <v>0</v>
      </c>
      <c r="J52" s="28">
        <f>VLOOKUP($F$8,$A$70:$CT$109,93)</f>
        <v>0</v>
      </c>
    </row>
    <row r="53" spans="2:98" s="41" customFormat="1" ht="12.75" customHeight="1" x14ac:dyDescent="0.2">
      <c r="B53"/>
      <c r="C53"/>
      <c r="D53"/>
      <c r="E53"/>
      <c r="F53"/>
      <c r="G53"/>
      <c r="H53"/>
      <c r="I53"/>
      <c r="J53"/>
    </row>
    <row r="54" spans="2:98" s="41" customFormat="1" ht="12.75" customHeight="1" x14ac:dyDescent="0.2">
      <c r="B54" t="s">
        <v>24</v>
      </c>
      <c r="C54"/>
      <c r="D54" s="18"/>
      <c r="F54"/>
      <c r="G54"/>
      <c r="H54" s="18"/>
      <c r="I54" s="18"/>
      <c r="J54" s="18"/>
    </row>
    <row r="55" spans="2:98" s="41" customFormat="1" ht="12.75" customHeight="1" x14ac:dyDescent="0.2">
      <c r="B55" s="4" t="s">
        <v>5</v>
      </c>
      <c r="C55" s="5" t="s">
        <v>4</v>
      </c>
      <c r="D55" s="18"/>
      <c r="F55"/>
      <c r="G55"/>
      <c r="H55" s="18"/>
      <c r="I55" s="18"/>
      <c r="J55" s="18"/>
    </row>
    <row r="56" spans="2:98" s="41" customFormat="1" ht="12.75" customHeight="1" x14ac:dyDescent="0.2">
      <c r="B56" t="s">
        <v>13</v>
      </c>
      <c r="C56" s="25">
        <f>VLOOKUP($F$8,$A$70:$CT$109,94)</f>
        <v>0</v>
      </c>
      <c r="D56" s="18"/>
      <c r="F56"/>
      <c r="G56"/>
      <c r="H56" s="18"/>
      <c r="I56" s="18"/>
      <c r="J56" s="18"/>
    </row>
    <row r="57" spans="2:98" s="41" customFormat="1" ht="12.75" customHeight="1" x14ac:dyDescent="0.2">
      <c r="B57" t="s">
        <v>14</v>
      </c>
      <c r="C57" s="25">
        <f>VLOOKUP($F$8,$A$70:$CT$109,95)</f>
        <v>0</v>
      </c>
      <c r="D57" s="18"/>
      <c r="F57"/>
      <c r="G57"/>
      <c r="H57" s="18"/>
      <c r="I57" s="18"/>
      <c r="J57" s="18"/>
    </row>
    <row r="58" spans="2:98" s="41" customFormat="1" ht="12.75" customHeight="1" x14ac:dyDescent="0.2">
      <c r="B58" t="s">
        <v>18</v>
      </c>
      <c r="C58" s="25">
        <f>VLOOKUP($F$8,$A$70:$CT$109,96)</f>
        <v>0</v>
      </c>
      <c r="D58" s="18"/>
      <c r="F58"/>
      <c r="G58"/>
      <c r="H58" s="18"/>
      <c r="I58" s="18"/>
      <c r="J58" s="18"/>
    </row>
    <row r="59" spans="2:98" s="41" customFormat="1" ht="12.75" customHeight="1" x14ac:dyDescent="0.2">
      <c r="B59"/>
      <c r="C59"/>
      <c r="D59" s="18"/>
      <c r="F59"/>
      <c r="G59"/>
      <c r="H59" s="18"/>
      <c r="I59" s="18"/>
      <c r="J59" s="18"/>
    </row>
    <row r="60" spans="2:98" s="41" customFormat="1" ht="12.75" customHeight="1" x14ac:dyDescent="0.2">
      <c r="B60" s="4" t="s">
        <v>25</v>
      </c>
      <c r="C60" s="5" t="s">
        <v>19</v>
      </c>
    </row>
    <row r="61" spans="2:98" s="41" customFormat="1" ht="12.75" customHeight="1" x14ac:dyDescent="0.2">
      <c r="B61" t="s">
        <v>20</v>
      </c>
      <c r="C61" s="25">
        <f>VLOOKUP($F$8,$A$70:$CT$109,97)</f>
        <v>0</v>
      </c>
    </row>
    <row r="62" spans="2:98" s="41" customFormat="1" ht="12.75" customHeight="1" x14ac:dyDescent="0.2">
      <c r="B62" t="s">
        <v>15</v>
      </c>
      <c r="C62" s="25">
        <f>VLOOKUP($F$8,$A$70:$CT$109,98)</f>
        <v>0</v>
      </c>
    </row>
    <row r="64" spans="2:98" s="96" customFormat="1" ht="13.15" customHeight="1" x14ac:dyDescent="0.25">
      <c r="E64" s="97">
        <v>5</v>
      </c>
      <c r="F64" s="97">
        <v>6</v>
      </c>
      <c r="G64" s="97">
        <v>7</v>
      </c>
      <c r="H64" s="97">
        <v>8</v>
      </c>
      <c r="I64" s="97">
        <v>9</v>
      </c>
      <c r="J64" s="97">
        <v>10</v>
      </c>
      <c r="K64" s="97">
        <v>11</v>
      </c>
      <c r="L64" s="97">
        <v>12</v>
      </c>
      <c r="M64" s="97">
        <v>13</v>
      </c>
      <c r="N64" s="97">
        <v>14</v>
      </c>
      <c r="O64" s="97">
        <v>15</v>
      </c>
      <c r="P64" s="97">
        <v>16</v>
      </c>
      <c r="Q64" s="97">
        <v>17</v>
      </c>
      <c r="R64" s="97">
        <v>18</v>
      </c>
      <c r="S64" s="97">
        <v>19</v>
      </c>
      <c r="T64" s="97">
        <v>20</v>
      </c>
      <c r="U64" s="97">
        <v>21</v>
      </c>
      <c r="V64" s="97">
        <v>22</v>
      </c>
      <c r="W64" s="97">
        <v>23</v>
      </c>
      <c r="X64" s="97">
        <v>24</v>
      </c>
      <c r="Y64" s="97">
        <v>25</v>
      </c>
      <c r="Z64" s="97">
        <v>26</v>
      </c>
      <c r="AA64" s="97">
        <v>27</v>
      </c>
      <c r="AB64" s="97">
        <v>28</v>
      </c>
      <c r="AC64" s="97">
        <v>29</v>
      </c>
      <c r="AD64" s="97">
        <v>30</v>
      </c>
      <c r="AE64" s="97">
        <v>31</v>
      </c>
      <c r="AF64" s="97">
        <v>32</v>
      </c>
      <c r="AG64" s="97">
        <v>33</v>
      </c>
      <c r="AH64" s="97">
        <v>34</v>
      </c>
      <c r="AI64" s="97">
        <v>35</v>
      </c>
      <c r="AJ64" s="97">
        <v>36</v>
      </c>
      <c r="AK64" s="97">
        <v>37</v>
      </c>
      <c r="AL64" s="97">
        <v>38</v>
      </c>
      <c r="AM64" s="97">
        <v>39</v>
      </c>
      <c r="AN64" s="97">
        <v>40</v>
      </c>
      <c r="AO64" s="97">
        <v>41</v>
      </c>
      <c r="AP64" s="97">
        <v>42</v>
      </c>
      <c r="AQ64" s="97">
        <v>43</v>
      </c>
      <c r="AR64" s="97">
        <v>44</v>
      </c>
      <c r="AS64" s="97">
        <v>45</v>
      </c>
      <c r="AT64" s="97">
        <v>46</v>
      </c>
      <c r="AU64" s="97">
        <v>47</v>
      </c>
      <c r="AV64" s="97">
        <v>48</v>
      </c>
      <c r="AW64" s="97">
        <v>49</v>
      </c>
      <c r="AX64" s="97">
        <v>50</v>
      </c>
      <c r="AY64" s="97">
        <v>51</v>
      </c>
      <c r="AZ64" s="97">
        <v>52</v>
      </c>
      <c r="BA64" s="97">
        <v>53</v>
      </c>
      <c r="BB64" s="97">
        <v>54</v>
      </c>
      <c r="BC64" s="97">
        <v>55</v>
      </c>
      <c r="BD64" s="97">
        <v>56</v>
      </c>
      <c r="BE64" s="97">
        <v>57</v>
      </c>
      <c r="BF64" s="97">
        <v>58</v>
      </c>
      <c r="BG64" s="97">
        <v>59</v>
      </c>
      <c r="BH64" s="97">
        <v>60</v>
      </c>
      <c r="BI64" s="97">
        <v>61</v>
      </c>
      <c r="BJ64" s="97">
        <v>62</v>
      </c>
      <c r="BK64" s="97">
        <v>63</v>
      </c>
      <c r="BL64" s="97">
        <v>64</v>
      </c>
      <c r="BM64" s="97">
        <v>65</v>
      </c>
      <c r="BN64" s="97">
        <v>66</v>
      </c>
      <c r="BO64" s="97">
        <v>67</v>
      </c>
      <c r="BP64" s="97">
        <v>68</v>
      </c>
      <c r="BQ64" s="97">
        <v>69</v>
      </c>
      <c r="BR64" s="97">
        <v>70</v>
      </c>
      <c r="BS64" s="97">
        <v>71</v>
      </c>
      <c r="BT64" s="97">
        <v>72</v>
      </c>
      <c r="BU64" s="97">
        <v>73</v>
      </c>
      <c r="BV64" s="97">
        <v>74</v>
      </c>
      <c r="BW64" s="97">
        <v>75</v>
      </c>
      <c r="BX64" s="97">
        <v>76</v>
      </c>
      <c r="BY64" s="97">
        <v>77</v>
      </c>
      <c r="BZ64" s="97">
        <v>78</v>
      </c>
      <c r="CA64" s="97">
        <v>79</v>
      </c>
      <c r="CB64" s="97">
        <v>80</v>
      </c>
      <c r="CC64" s="97">
        <v>81</v>
      </c>
      <c r="CD64" s="97">
        <v>82</v>
      </c>
      <c r="CE64" s="97">
        <v>83</v>
      </c>
      <c r="CF64" s="97">
        <v>84</v>
      </c>
      <c r="CG64" s="97">
        <v>85</v>
      </c>
      <c r="CH64" s="97">
        <v>86</v>
      </c>
      <c r="CI64" s="97">
        <v>87</v>
      </c>
      <c r="CJ64" s="97">
        <v>88</v>
      </c>
      <c r="CK64" s="97">
        <v>89</v>
      </c>
      <c r="CL64" s="97">
        <v>90</v>
      </c>
      <c r="CM64" s="97">
        <v>91</v>
      </c>
      <c r="CN64" s="97">
        <v>92</v>
      </c>
      <c r="CO64" s="97">
        <v>93</v>
      </c>
      <c r="CP64" s="97">
        <v>94</v>
      </c>
      <c r="CQ64" s="97">
        <v>95</v>
      </c>
      <c r="CR64" s="97">
        <v>96</v>
      </c>
      <c r="CS64" s="97">
        <v>97</v>
      </c>
      <c r="CT64" s="97">
        <v>98</v>
      </c>
    </row>
    <row r="65" spans="1:98" s="96" customFormat="1" ht="13.5" x14ac:dyDescent="0.25">
      <c r="A65" s="97"/>
      <c r="B65" s="97"/>
      <c r="C65" s="97"/>
      <c r="D65" s="97"/>
      <c r="E65" s="97">
        <v>1</v>
      </c>
      <c r="F65" s="97">
        <v>2</v>
      </c>
      <c r="G65" s="97">
        <v>3</v>
      </c>
      <c r="H65" s="97">
        <v>4</v>
      </c>
      <c r="I65" s="97">
        <v>5</v>
      </c>
      <c r="J65" s="97">
        <v>6</v>
      </c>
      <c r="K65" s="97">
        <v>7</v>
      </c>
      <c r="L65" s="97">
        <v>8</v>
      </c>
      <c r="M65" s="97">
        <v>9</v>
      </c>
      <c r="N65" s="97">
        <v>10</v>
      </c>
      <c r="O65" s="97">
        <v>11</v>
      </c>
      <c r="P65" s="97">
        <v>12</v>
      </c>
      <c r="Q65" s="97">
        <v>13</v>
      </c>
      <c r="R65" s="97">
        <v>14</v>
      </c>
      <c r="S65" s="97">
        <v>15</v>
      </c>
      <c r="T65" s="97">
        <v>16</v>
      </c>
      <c r="U65" s="97">
        <v>17</v>
      </c>
      <c r="V65" s="97">
        <v>18</v>
      </c>
      <c r="W65" s="97">
        <v>19</v>
      </c>
      <c r="X65" s="97">
        <v>20</v>
      </c>
      <c r="Y65" s="97">
        <v>21</v>
      </c>
      <c r="Z65" s="97">
        <v>22</v>
      </c>
      <c r="AA65" s="97">
        <v>23</v>
      </c>
      <c r="AB65" s="97">
        <v>24</v>
      </c>
      <c r="AC65" s="97">
        <v>25</v>
      </c>
      <c r="AD65" s="97">
        <v>26</v>
      </c>
      <c r="AE65" s="97">
        <v>27</v>
      </c>
      <c r="AF65" s="97">
        <v>28</v>
      </c>
      <c r="AG65" s="97">
        <v>29</v>
      </c>
      <c r="AH65" s="97">
        <v>30</v>
      </c>
      <c r="AI65" s="97">
        <v>31</v>
      </c>
      <c r="AJ65" s="97">
        <v>32</v>
      </c>
      <c r="AK65" s="97">
        <v>33</v>
      </c>
      <c r="AL65" s="97">
        <v>34</v>
      </c>
      <c r="AM65" s="97">
        <v>35</v>
      </c>
      <c r="AN65" s="97">
        <v>36</v>
      </c>
      <c r="AO65" s="97">
        <v>37</v>
      </c>
      <c r="AP65" s="97">
        <v>38</v>
      </c>
      <c r="AQ65" s="97">
        <v>39</v>
      </c>
      <c r="AR65" s="97">
        <v>40</v>
      </c>
      <c r="AS65" s="97">
        <v>41</v>
      </c>
      <c r="AT65" s="97">
        <v>42</v>
      </c>
      <c r="AU65" s="97">
        <v>43</v>
      </c>
      <c r="AV65" s="97">
        <v>44</v>
      </c>
      <c r="AW65" s="97">
        <v>45</v>
      </c>
      <c r="AX65" s="97">
        <v>46</v>
      </c>
      <c r="AY65" s="97">
        <v>47</v>
      </c>
      <c r="AZ65" s="97">
        <v>48</v>
      </c>
      <c r="BA65" s="97">
        <v>49</v>
      </c>
      <c r="BB65" s="97">
        <v>50</v>
      </c>
      <c r="BC65" s="97">
        <v>51</v>
      </c>
      <c r="BD65" s="97">
        <v>52</v>
      </c>
      <c r="BE65" s="97">
        <v>53</v>
      </c>
      <c r="BF65" s="97">
        <v>54</v>
      </c>
      <c r="BG65" s="97">
        <v>55</v>
      </c>
      <c r="BH65" s="97">
        <v>56</v>
      </c>
      <c r="BI65" s="97">
        <v>57</v>
      </c>
      <c r="BJ65" s="97">
        <v>58</v>
      </c>
      <c r="BK65" s="97">
        <v>59</v>
      </c>
      <c r="BL65" s="97">
        <v>60</v>
      </c>
      <c r="BM65" s="97">
        <v>61</v>
      </c>
      <c r="BN65" s="97">
        <v>62</v>
      </c>
      <c r="BO65" s="97">
        <v>63</v>
      </c>
      <c r="BP65" s="97">
        <v>64</v>
      </c>
      <c r="BQ65" s="97">
        <v>65</v>
      </c>
      <c r="BR65" s="97">
        <v>66</v>
      </c>
      <c r="BS65" s="97">
        <v>67</v>
      </c>
      <c r="BT65" s="97">
        <v>68</v>
      </c>
      <c r="BU65" s="97">
        <v>69</v>
      </c>
      <c r="BV65" s="97">
        <v>70</v>
      </c>
      <c r="BW65" s="97">
        <v>71</v>
      </c>
      <c r="BX65" s="97">
        <v>72</v>
      </c>
      <c r="BY65" s="97">
        <v>73</v>
      </c>
      <c r="BZ65" s="97">
        <v>74</v>
      </c>
      <c r="CA65" s="97">
        <v>75</v>
      </c>
      <c r="CB65" s="97">
        <v>76</v>
      </c>
      <c r="CC65" s="97">
        <v>77</v>
      </c>
      <c r="CD65" s="97">
        <v>78</v>
      </c>
      <c r="CE65" s="97">
        <v>79</v>
      </c>
      <c r="CF65" s="97">
        <v>80</v>
      </c>
      <c r="CG65" s="97">
        <v>81</v>
      </c>
      <c r="CH65" s="97">
        <v>82</v>
      </c>
      <c r="CI65" s="97">
        <v>83</v>
      </c>
      <c r="CJ65" s="97">
        <v>84</v>
      </c>
      <c r="CK65" s="97">
        <v>85</v>
      </c>
      <c r="CL65" s="97">
        <v>86</v>
      </c>
      <c r="CM65" s="97">
        <v>87</v>
      </c>
      <c r="CN65" s="97">
        <v>88</v>
      </c>
      <c r="CO65" s="97">
        <v>89</v>
      </c>
      <c r="CP65" s="97">
        <v>90</v>
      </c>
      <c r="CQ65" s="97">
        <v>91</v>
      </c>
      <c r="CR65" s="97">
        <v>92</v>
      </c>
      <c r="CS65" s="97">
        <v>93</v>
      </c>
      <c r="CT65" s="97">
        <v>94</v>
      </c>
    </row>
    <row r="66" spans="1:98" s="96" customFormat="1" ht="14.25" thickBot="1" x14ac:dyDescent="0.3">
      <c r="A66" s="97"/>
      <c r="B66" s="97"/>
      <c r="C66" s="97"/>
      <c r="D66" s="97"/>
      <c r="E66" s="97">
        <v>1</v>
      </c>
      <c r="F66" s="97">
        <v>2</v>
      </c>
      <c r="G66" s="97">
        <v>3</v>
      </c>
      <c r="H66" s="97">
        <v>4</v>
      </c>
      <c r="I66" s="97">
        <v>5</v>
      </c>
      <c r="J66" s="97">
        <v>6</v>
      </c>
      <c r="K66" s="97">
        <v>7</v>
      </c>
      <c r="L66" s="97">
        <v>8</v>
      </c>
      <c r="M66" s="97">
        <v>9</v>
      </c>
      <c r="N66" s="97">
        <v>10</v>
      </c>
      <c r="O66" s="97">
        <v>11</v>
      </c>
      <c r="P66" s="97">
        <v>12</v>
      </c>
      <c r="Q66" s="97">
        <v>13</v>
      </c>
      <c r="R66" s="97">
        <v>14</v>
      </c>
      <c r="S66" s="97">
        <v>15</v>
      </c>
      <c r="T66" s="97">
        <v>16</v>
      </c>
      <c r="U66" s="97">
        <v>17</v>
      </c>
      <c r="V66" s="97">
        <v>18</v>
      </c>
      <c r="W66" s="97">
        <v>19</v>
      </c>
      <c r="X66" s="97">
        <v>20</v>
      </c>
      <c r="Y66" s="97">
        <v>21</v>
      </c>
      <c r="Z66" s="97">
        <v>22</v>
      </c>
      <c r="AA66" s="97">
        <v>23</v>
      </c>
      <c r="AB66" s="97">
        <v>24</v>
      </c>
      <c r="AC66" s="97">
        <v>25</v>
      </c>
      <c r="AD66" s="97">
        <v>26</v>
      </c>
      <c r="AE66" s="97">
        <v>27</v>
      </c>
      <c r="AF66" s="97">
        <v>28</v>
      </c>
      <c r="AG66" s="97">
        <v>29</v>
      </c>
      <c r="AH66" s="97">
        <v>30</v>
      </c>
      <c r="AI66" s="97">
        <v>31</v>
      </c>
      <c r="AJ66" s="97">
        <v>32</v>
      </c>
      <c r="AK66" s="97">
        <v>33</v>
      </c>
      <c r="AL66" s="97">
        <v>34</v>
      </c>
      <c r="AM66" s="97">
        <v>35</v>
      </c>
      <c r="AN66" s="97">
        <v>36</v>
      </c>
      <c r="AO66" s="97">
        <v>37</v>
      </c>
      <c r="AP66" s="97">
        <v>38</v>
      </c>
      <c r="AQ66" s="97">
        <v>39</v>
      </c>
      <c r="AR66" s="97">
        <v>40</v>
      </c>
      <c r="AS66" s="97">
        <v>41</v>
      </c>
      <c r="AT66" s="97">
        <v>42</v>
      </c>
      <c r="AU66" s="97">
        <v>43</v>
      </c>
      <c r="AV66" s="97">
        <v>44</v>
      </c>
      <c r="AW66" s="97">
        <v>45</v>
      </c>
      <c r="AX66" s="97">
        <v>46</v>
      </c>
      <c r="AY66" s="97">
        <v>47</v>
      </c>
      <c r="AZ66" s="97">
        <v>48</v>
      </c>
      <c r="BA66" s="97">
        <v>49</v>
      </c>
      <c r="BB66" s="97">
        <v>50</v>
      </c>
      <c r="BC66" s="97">
        <v>51</v>
      </c>
      <c r="BD66" s="97">
        <v>52</v>
      </c>
      <c r="BE66" s="97">
        <v>53</v>
      </c>
      <c r="BF66" s="97">
        <v>54</v>
      </c>
      <c r="BG66" s="97">
        <v>55</v>
      </c>
      <c r="BH66" s="97">
        <v>56</v>
      </c>
      <c r="BI66" s="97">
        <v>57</v>
      </c>
      <c r="BJ66" s="97">
        <v>58</v>
      </c>
      <c r="BK66" s="97">
        <v>59</v>
      </c>
      <c r="BL66" s="97">
        <v>60</v>
      </c>
      <c r="BM66" s="97">
        <v>61</v>
      </c>
      <c r="BN66" s="97">
        <v>62</v>
      </c>
      <c r="BO66" s="97">
        <v>63</v>
      </c>
      <c r="BP66" s="97">
        <v>64</v>
      </c>
      <c r="BQ66" s="97">
        <v>65</v>
      </c>
      <c r="BR66" s="97">
        <v>66</v>
      </c>
      <c r="BS66" s="97">
        <v>67</v>
      </c>
      <c r="BT66" s="97">
        <v>68</v>
      </c>
      <c r="BU66" s="97">
        <v>69</v>
      </c>
      <c r="BV66" s="97">
        <v>70</v>
      </c>
      <c r="BW66" s="97">
        <v>71</v>
      </c>
      <c r="BX66" s="97">
        <v>72</v>
      </c>
      <c r="BY66" s="97">
        <v>73</v>
      </c>
      <c r="BZ66" s="97">
        <v>74</v>
      </c>
      <c r="CA66" s="97">
        <v>75</v>
      </c>
      <c r="CB66" s="97">
        <v>76</v>
      </c>
      <c r="CC66" s="97">
        <v>77</v>
      </c>
      <c r="CD66" s="97">
        <v>78</v>
      </c>
      <c r="CE66" s="97">
        <v>79</v>
      </c>
      <c r="CF66" s="97">
        <v>80</v>
      </c>
      <c r="CG66" s="97">
        <v>81</v>
      </c>
      <c r="CH66" s="97">
        <v>82</v>
      </c>
      <c r="CI66" s="97">
        <v>83</v>
      </c>
      <c r="CJ66" s="97">
        <v>84</v>
      </c>
      <c r="CK66" s="97">
        <v>85</v>
      </c>
      <c r="CL66" s="97">
        <v>86</v>
      </c>
      <c r="CM66" s="97">
        <v>87</v>
      </c>
      <c r="CN66" s="97">
        <v>88</v>
      </c>
      <c r="CO66" s="97">
        <v>89</v>
      </c>
      <c r="CP66" s="97">
        <v>90</v>
      </c>
      <c r="CQ66" s="97">
        <v>91</v>
      </c>
      <c r="CR66" s="97">
        <v>92</v>
      </c>
      <c r="CS66" s="97">
        <v>93</v>
      </c>
      <c r="CT66" s="97">
        <v>94</v>
      </c>
    </row>
    <row r="67" spans="1:98" s="95" customFormat="1" ht="13.5" thickTop="1" x14ac:dyDescent="0.2">
      <c r="A67" s="147" t="s">
        <v>19</v>
      </c>
      <c r="B67" s="150" t="s">
        <v>53</v>
      </c>
      <c r="C67" s="151"/>
      <c r="D67" s="152"/>
      <c r="E67" s="159" t="s">
        <v>54</v>
      </c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 t="s">
        <v>55</v>
      </c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 t="s">
        <v>56</v>
      </c>
      <c r="AB67" s="159"/>
      <c r="AC67" s="159"/>
      <c r="AD67" s="159"/>
      <c r="AE67" s="159"/>
      <c r="AF67" s="159"/>
      <c r="AG67" s="159"/>
      <c r="AH67" s="159"/>
      <c r="AI67" s="159"/>
      <c r="AJ67" s="159"/>
      <c r="AK67" s="159"/>
      <c r="AL67" s="159" t="s">
        <v>57</v>
      </c>
      <c r="AM67" s="159"/>
      <c r="AN67" s="159"/>
      <c r="AO67" s="159"/>
      <c r="AP67" s="159"/>
      <c r="AQ67" s="159"/>
      <c r="AR67" s="159"/>
      <c r="AS67" s="159"/>
      <c r="AT67" s="159"/>
      <c r="AU67" s="159"/>
      <c r="AV67" s="159"/>
      <c r="AW67" s="159" t="s">
        <v>58</v>
      </c>
      <c r="AX67" s="159"/>
      <c r="AY67" s="159"/>
      <c r="AZ67" s="159"/>
      <c r="BA67" s="159"/>
      <c r="BB67" s="159"/>
      <c r="BC67" s="159"/>
      <c r="BD67" s="159"/>
      <c r="BE67" s="159"/>
      <c r="BF67" s="159"/>
      <c r="BG67" s="159"/>
      <c r="BH67" s="159" t="s">
        <v>59</v>
      </c>
      <c r="BI67" s="159"/>
      <c r="BJ67" s="159"/>
      <c r="BK67" s="159"/>
      <c r="BL67" s="159"/>
      <c r="BM67" s="159"/>
      <c r="BN67" s="159"/>
      <c r="BO67" s="159"/>
      <c r="BP67" s="159"/>
      <c r="BQ67" s="159"/>
      <c r="BR67" s="159"/>
      <c r="BS67" s="159" t="s">
        <v>60</v>
      </c>
      <c r="BT67" s="159"/>
      <c r="BU67" s="159"/>
      <c r="BV67" s="159"/>
      <c r="BW67" s="159"/>
      <c r="BX67" s="159"/>
      <c r="BY67" s="159"/>
      <c r="BZ67" s="159"/>
      <c r="CA67" s="159"/>
      <c r="CB67" s="159"/>
      <c r="CC67" s="159"/>
      <c r="CD67" s="159" t="s">
        <v>61</v>
      </c>
      <c r="CE67" s="159"/>
      <c r="CF67" s="159"/>
      <c r="CG67" s="159"/>
      <c r="CH67" s="159"/>
      <c r="CI67" s="159"/>
      <c r="CJ67" s="159" t="s">
        <v>62</v>
      </c>
      <c r="CK67" s="159"/>
      <c r="CL67" s="159"/>
      <c r="CM67" s="159"/>
      <c r="CN67" s="159"/>
      <c r="CO67" s="159"/>
      <c r="CP67" s="160" t="s">
        <v>63</v>
      </c>
      <c r="CQ67" s="160" t="s">
        <v>64</v>
      </c>
      <c r="CR67" s="160" t="s">
        <v>65</v>
      </c>
      <c r="CS67" s="160" t="s">
        <v>66</v>
      </c>
      <c r="CT67" s="163" t="s">
        <v>67</v>
      </c>
    </row>
    <row r="68" spans="1:98" s="95" customFormat="1" x14ac:dyDescent="0.2">
      <c r="A68" s="148"/>
      <c r="B68" s="153"/>
      <c r="C68" s="154"/>
      <c r="D68" s="155"/>
      <c r="E68" s="146" t="s">
        <v>69</v>
      </c>
      <c r="F68" s="146"/>
      <c r="G68" s="146" t="s">
        <v>34</v>
      </c>
      <c r="H68" s="146"/>
      <c r="I68" s="146" t="s">
        <v>36</v>
      </c>
      <c r="J68" s="146"/>
      <c r="K68" s="146" t="s">
        <v>35</v>
      </c>
      <c r="L68" s="146"/>
      <c r="M68" s="146" t="s">
        <v>1</v>
      </c>
      <c r="N68" s="146"/>
      <c r="O68" s="146" t="s">
        <v>2</v>
      </c>
      <c r="P68" s="146" t="s">
        <v>69</v>
      </c>
      <c r="Q68" s="146"/>
      <c r="R68" s="146" t="s">
        <v>34</v>
      </c>
      <c r="S68" s="146"/>
      <c r="T68" s="146" t="s">
        <v>36</v>
      </c>
      <c r="U68" s="146"/>
      <c r="V68" s="146" t="s">
        <v>35</v>
      </c>
      <c r="W68" s="146"/>
      <c r="X68" s="146" t="s">
        <v>1</v>
      </c>
      <c r="Y68" s="146"/>
      <c r="Z68" s="146" t="s">
        <v>2</v>
      </c>
      <c r="AA68" s="146" t="s">
        <v>69</v>
      </c>
      <c r="AB68" s="146"/>
      <c r="AC68" s="146" t="s">
        <v>34</v>
      </c>
      <c r="AD68" s="146"/>
      <c r="AE68" s="146" t="s">
        <v>36</v>
      </c>
      <c r="AF68" s="146"/>
      <c r="AG68" s="146" t="s">
        <v>35</v>
      </c>
      <c r="AH68" s="146"/>
      <c r="AI68" s="146" t="s">
        <v>1</v>
      </c>
      <c r="AJ68" s="146"/>
      <c r="AK68" s="146" t="s">
        <v>2</v>
      </c>
      <c r="AL68" s="146" t="s">
        <v>69</v>
      </c>
      <c r="AM68" s="146"/>
      <c r="AN68" s="146" t="s">
        <v>34</v>
      </c>
      <c r="AO68" s="146"/>
      <c r="AP68" s="146" t="s">
        <v>36</v>
      </c>
      <c r="AQ68" s="146"/>
      <c r="AR68" s="146" t="s">
        <v>35</v>
      </c>
      <c r="AS68" s="146"/>
      <c r="AT68" s="146" t="s">
        <v>1</v>
      </c>
      <c r="AU68" s="146"/>
      <c r="AV68" s="146" t="s">
        <v>2</v>
      </c>
      <c r="AW68" s="146" t="s">
        <v>69</v>
      </c>
      <c r="AX68" s="146"/>
      <c r="AY68" s="146" t="s">
        <v>34</v>
      </c>
      <c r="AZ68" s="146"/>
      <c r="BA68" s="146" t="s">
        <v>36</v>
      </c>
      <c r="BB68" s="146"/>
      <c r="BC68" s="146" t="s">
        <v>35</v>
      </c>
      <c r="BD68" s="146"/>
      <c r="BE68" s="146" t="s">
        <v>1</v>
      </c>
      <c r="BF68" s="146"/>
      <c r="BG68" s="146" t="s">
        <v>2</v>
      </c>
      <c r="BH68" s="146" t="s">
        <v>69</v>
      </c>
      <c r="BI68" s="146"/>
      <c r="BJ68" s="146" t="s">
        <v>34</v>
      </c>
      <c r="BK68" s="146"/>
      <c r="BL68" s="146" t="s">
        <v>36</v>
      </c>
      <c r="BM68" s="146"/>
      <c r="BN68" s="146" t="s">
        <v>35</v>
      </c>
      <c r="BO68" s="146"/>
      <c r="BP68" s="146" t="s">
        <v>1</v>
      </c>
      <c r="BQ68" s="146"/>
      <c r="BR68" s="146" t="s">
        <v>2</v>
      </c>
      <c r="BS68" s="146" t="s">
        <v>69</v>
      </c>
      <c r="BT68" s="146"/>
      <c r="BU68" s="146" t="s">
        <v>34</v>
      </c>
      <c r="BV68" s="146"/>
      <c r="BW68" s="146" t="s">
        <v>36</v>
      </c>
      <c r="BX68" s="146"/>
      <c r="BY68" s="146" t="s">
        <v>35</v>
      </c>
      <c r="BZ68" s="146"/>
      <c r="CA68" s="146" t="s">
        <v>1</v>
      </c>
      <c r="CB68" s="146"/>
      <c r="CC68" s="146" t="s">
        <v>2</v>
      </c>
      <c r="CD68" s="173" t="s">
        <v>69</v>
      </c>
      <c r="CE68" s="173" t="s">
        <v>34</v>
      </c>
      <c r="CF68" s="173" t="s">
        <v>36</v>
      </c>
      <c r="CG68" s="173" t="s">
        <v>35</v>
      </c>
      <c r="CH68" s="173" t="s">
        <v>1</v>
      </c>
      <c r="CI68" s="173" t="s">
        <v>2</v>
      </c>
      <c r="CJ68" s="173" t="s">
        <v>69</v>
      </c>
      <c r="CK68" s="173" t="s">
        <v>34</v>
      </c>
      <c r="CL68" s="173" t="s">
        <v>36</v>
      </c>
      <c r="CM68" s="173" t="s">
        <v>35</v>
      </c>
      <c r="CN68" s="173" t="s">
        <v>1</v>
      </c>
      <c r="CO68" s="173" t="s">
        <v>2</v>
      </c>
      <c r="CP68" s="161"/>
      <c r="CQ68" s="161"/>
      <c r="CR68" s="161"/>
      <c r="CS68" s="161"/>
      <c r="CT68" s="164"/>
    </row>
    <row r="69" spans="1:98" s="95" customFormat="1" x14ac:dyDescent="0.2">
      <c r="A69" s="149"/>
      <c r="B69" s="156"/>
      <c r="C69" s="157"/>
      <c r="D69" s="158"/>
      <c r="E69" s="98" t="s">
        <v>8</v>
      </c>
      <c r="F69" s="98" t="s">
        <v>9</v>
      </c>
      <c r="G69" s="98" t="s">
        <v>8</v>
      </c>
      <c r="H69" s="98" t="s">
        <v>9</v>
      </c>
      <c r="I69" s="98" t="s">
        <v>8</v>
      </c>
      <c r="J69" s="98" t="s">
        <v>9</v>
      </c>
      <c r="K69" s="98" t="s">
        <v>8</v>
      </c>
      <c r="L69" s="98" t="s">
        <v>9</v>
      </c>
      <c r="M69" s="98" t="s">
        <v>8</v>
      </c>
      <c r="N69" s="98" t="s">
        <v>9</v>
      </c>
      <c r="O69" s="146"/>
      <c r="P69" s="98" t="s">
        <v>8</v>
      </c>
      <c r="Q69" s="98" t="s">
        <v>9</v>
      </c>
      <c r="R69" s="98" t="s">
        <v>8</v>
      </c>
      <c r="S69" s="98" t="s">
        <v>9</v>
      </c>
      <c r="T69" s="98" t="s">
        <v>8</v>
      </c>
      <c r="U69" s="98" t="s">
        <v>9</v>
      </c>
      <c r="V69" s="98" t="s">
        <v>8</v>
      </c>
      <c r="W69" s="98" t="s">
        <v>9</v>
      </c>
      <c r="X69" s="98" t="s">
        <v>8</v>
      </c>
      <c r="Y69" s="98" t="s">
        <v>9</v>
      </c>
      <c r="Z69" s="146"/>
      <c r="AA69" s="98" t="s">
        <v>8</v>
      </c>
      <c r="AB69" s="98" t="s">
        <v>9</v>
      </c>
      <c r="AC69" s="98" t="s">
        <v>8</v>
      </c>
      <c r="AD69" s="98" t="s">
        <v>9</v>
      </c>
      <c r="AE69" s="98" t="s">
        <v>8</v>
      </c>
      <c r="AF69" s="98" t="s">
        <v>9</v>
      </c>
      <c r="AG69" s="98" t="s">
        <v>8</v>
      </c>
      <c r="AH69" s="98" t="s">
        <v>9</v>
      </c>
      <c r="AI69" s="98" t="s">
        <v>8</v>
      </c>
      <c r="AJ69" s="98" t="s">
        <v>9</v>
      </c>
      <c r="AK69" s="146"/>
      <c r="AL69" s="98" t="s">
        <v>8</v>
      </c>
      <c r="AM69" s="98" t="s">
        <v>9</v>
      </c>
      <c r="AN69" s="98" t="s">
        <v>8</v>
      </c>
      <c r="AO69" s="98" t="s">
        <v>9</v>
      </c>
      <c r="AP69" s="98" t="s">
        <v>8</v>
      </c>
      <c r="AQ69" s="98" t="s">
        <v>9</v>
      </c>
      <c r="AR69" s="98" t="s">
        <v>8</v>
      </c>
      <c r="AS69" s="98" t="s">
        <v>9</v>
      </c>
      <c r="AT69" s="98" t="s">
        <v>8</v>
      </c>
      <c r="AU69" s="98" t="s">
        <v>9</v>
      </c>
      <c r="AV69" s="146"/>
      <c r="AW69" s="98" t="s">
        <v>8</v>
      </c>
      <c r="AX69" s="98" t="s">
        <v>9</v>
      </c>
      <c r="AY69" s="98" t="s">
        <v>8</v>
      </c>
      <c r="AZ69" s="98" t="s">
        <v>9</v>
      </c>
      <c r="BA69" s="98" t="s">
        <v>8</v>
      </c>
      <c r="BB69" s="98" t="s">
        <v>9</v>
      </c>
      <c r="BC69" s="98" t="s">
        <v>8</v>
      </c>
      <c r="BD69" s="98" t="s">
        <v>9</v>
      </c>
      <c r="BE69" s="98" t="s">
        <v>8</v>
      </c>
      <c r="BF69" s="98" t="s">
        <v>9</v>
      </c>
      <c r="BG69" s="146"/>
      <c r="BH69" s="98" t="s">
        <v>8</v>
      </c>
      <c r="BI69" s="98" t="s">
        <v>9</v>
      </c>
      <c r="BJ69" s="98" t="s">
        <v>8</v>
      </c>
      <c r="BK69" s="98" t="s">
        <v>9</v>
      </c>
      <c r="BL69" s="98" t="s">
        <v>8</v>
      </c>
      <c r="BM69" s="98" t="s">
        <v>9</v>
      </c>
      <c r="BN69" s="98" t="s">
        <v>8</v>
      </c>
      <c r="BO69" s="98" t="s">
        <v>9</v>
      </c>
      <c r="BP69" s="98" t="s">
        <v>8</v>
      </c>
      <c r="BQ69" s="98" t="s">
        <v>9</v>
      </c>
      <c r="BR69" s="146"/>
      <c r="BS69" s="98" t="s">
        <v>8</v>
      </c>
      <c r="BT69" s="98" t="s">
        <v>9</v>
      </c>
      <c r="BU69" s="98" t="s">
        <v>8</v>
      </c>
      <c r="BV69" s="98" t="s">
        <v>9</v>
      </c>
      <c r="BW69" s="98" t="s">
        <v>8</v>
      </c>
      <c r="BX69" s="98" t="s">
        <v>9</v>
      </c>
      <c r="BY69" s="98" t="s">
        <v>8</v>
      </c>
      <c r="BZ69" s="98" t="s">
        <v>9</v>
      </c>
      <c r="CA69" s="98" t="s">
        <v>8</v>
      </c>
      <c r="CB69" s="98" t="s">
        <v>9</v>
      </c>
      <c r="CC69" s="146"/>
      <c r="CD69" s="174"/>
      <c r="CE69" s="174"/>
      <c r="CF69" s="174"/>
      <c r="CG69" s="174"/>
      <c r="CH69" s="174"/>
      <c r="CI69" s="174"/>
      <c r="CJ69" s="174"/>
      <c r="CK69" s="174"/>
      <c r="CL69" s="174"/>
      <c r="CM69" s="174"/>
      <c r="CN69" s="174"/>
      <c r="CO69" s="174"/>
      <c r="CP69" s="162"/>
      <c r="CQ69" s="162"/>
      <c r="CR69" s="162"/>
      <c r="CS69" s="162"/>
      <c r="CT69" s="165"/>
    </row>
    <row r="70" spans="1:98" s="9" customFormat="1" ht="12" customHeight="1" x14ac:dyDescent="0.2">
      <c r="A70" s="116">
        <v>1</v>
      </c>
      <c r="B70" s="142" t="s">
        <v>68</v>
      </c>
      <c r="C70" s="142"/>
      <c r="D70" s="142"/>
      <c r="E70" s="117">
        <f>SUM(E71:E79)</f>
        <v>0</v>
      </c>
      <c r="F70" s="117">
        <f t="shared" ref="F70:BQ70" si="12">SUM(F71:F79)</f>
        <v>0</v>
      </c>
      <c r="G70" s="117">
        <f t="shared" si="12"/>
        <v>0</v>
      </c>
      <c r="H70" s="117">
        <f t="shared" si="12"/>
        <v>0</v>
      </c>
      <c r="I70" s="117">
        <f t="shared" si="12"/>
        <v>0</v>
      </c>
      <c r="J70" s="117">
        <f t="shared" si="12"/>
        <v>0</v>
      </c>
      <c r="K70" s="117">
        <f t="shared" si="12"/>
        <v>0</v>
      </c>
      <c r="L70" s="117">
        <f t="shared" si="12"/>
        <v>0</v>
      </c>
      <c r="M70" s="117">
        <f t="shared" si="12"/>
        <v>0</v>
      </c>
      <c r="N70" s="117">
        <f t="shared" si="12"/>
        <v>0</v>
      </c>
      <c r="O70" s="117">
        <f t="shared" si="12"/>
        <v>0</v>
      </c>
      <c r="P70" s="117">
        <f t="shared" si="12"/>
        <v>0</v>
      </c>
      <c r="Q70" s="117">
        <f t="shared" si="12"/>
        <v>0</v>
      </c>
      <c r="R70" s="117">
        <f t="shared" si="12"/>
        <v>0</v>
      </c>
      <c r="S70" s="117">
        <f t="shared" si="12"/>
        <v>0</v>
      </c>
      <c r="T70" s="117">
        <f t="shared" si="12"/>
        <v>0</v>
      </c>
      <c r="U70" s="117">
        <f t="shared" si="12"/>
        <v>0</v>
      </c>
      <c r="V70" s="117">
        <f t="shared" si="12"/>
        <v>0</v>
      </c>
      <c r="W70" s="117">
        <f t="shared" si="12"/>
        <v>0</v>
      </c>
      <c r="X70" s="117">
        <f t="shared" si="12"/>
        <v>0</v>
      </c>
      <c r="Y70" s="117">
        <f t="shared" si="12"/>
        <v>0</v>
      </c>
      <c r="Z70" s="117">
        <f t="shared" si="12"/>
        <v>0</v>
      </c>
      <c r="AA70" s="117">
        <f t="shared" si="12"/>
        <v>0</v>
      </c>
      <c r="AB70" s="117">
        <f t="shared" si="12"/>
        <v>0</v>
      </c>
      <c r="AC70" s="117">
        <f t="shared" si="12"/>
        <v>0</v>
      </c>
      <c r="AD70" s="117">
        <f t="shared" si="12"/>
        <v>0</v>
      </c>
      <c r="AE70" s="117">
        <f t="shared" si="12"/>
        <v>0</v>
      </c>
      <c r="AF70" s="117">
        <f t="shared" si="12"/>
        <v>0</v>
      </c>
      <c r="AG70" s="117">
        <f t="shared" si="12"/>
        <v>0</v>
      </c>
      <c r="AH70" s="117">
        <f t="shared" si="12"/>
        <v>0</v>
      </c>
      <c r="AI70" s="117">
        <f t="shared" si="12"/>
        <v>0</v>
      </c>
      <c r="AJ70" s="117">
        <f t="shared" si="12"/>
        <v>0</v>
      </c>
      <c r="AK70" s="117">
        <f t="shared" si="12"/>
        <v>0</v>
      </c>
      <c r="AL70" s="117">
        <f t="shared" si="12"/>
        <v>0</v>
      </c>
      <c r="AM70" s="117">
        <f t="shared" si="12"/>
        <v>0</v>
      </c>
      <c r="AN70" s="117">
        <f t="shared" si="12"/>
        <v>0</v>
      </c>
      <c r="AO70" s="117">
        <f t="shared" si="12"/>
        <v>0</v>
      </c>
      <c r="AP70" s="117">
        <f t="shared" si="12"/>
        <v>0</v>
      </c>
      <c r="AQ70" s="117">
        <f t="shared" si="12"/>
        <v>0</v>
      </c>
      <c r="AR70" s="117">
        <f t="shared" si="12"/>
        <v>0</v>
      </c>
      <c r="AS70" s="117">
        <f t="shared" si="12"/>
        <v>0</v>
      </c>
      <c r="AT70" s="117">
        <f t="shared" si="12"/>
        <v>0</v>
      </c>
      <c r="AU70" s="117">
        <f t="shared" si="12"/>
        <v>0</v>
      </c>
      <c r="AV70" s="117">
        <f t="shared" si="12"/>
        <v>0</v>
      </c>
      <c r="AW70" s="117">
        <f t="shared" si="12"/>
        <v>0</v>
      </c>
      <c r="AX70" s="117">
        <f t="shared" si="12"/>
        <v>0</v>
      </c>
      <c r="AY70" s="117">
        <f t="shared" si="12"/>
        <v>0</v>
      </c>
      <c r="AZ70" s="117">
        <f t="shared" si="12"/>
        <v>0</v>
      </c>
      <c r="BA70" s="117">
        <f t="shared" si="12"/>
        <v>0</v>
      </c>
      <c r="BB70" s="117">
        <f t="shared" si="12"/>
        <v>0</v>
      </c>
      <c r="BC70" s="117">
        <f t="shared" si="12"/>
        <v>0</v>
      </c>
      <c r="BD70" s="117">
        <f t="shared" si="12"/>
        <v>0</v>
      </c>
      <c r="BE70" s="117">
        <f t="shared" si="12"/>
        <v>0</v>
      </c>
      <c r="BF70" s="117">
        <f t="shared" si="12"/>
        <v>0</v>
      </c>
      <c r="BG70" s="117">
        <f t="shared" si="12"/>
        <v>0</v>
      </c>
      <c r="BH70" s="117">
        <f t="shared" si="12"/>
        <v>0</v>
      </c>
      <c r="BI70" s="117">
        <f t="shared" si="12"/>
        <v>0</v>
      </c>
      <c r="BJ70" s="117">
        <f t="shared" si="12"/>
        <v>0</v>
      </c>
      <c r="BK70" s="117">
        <f t="shared" si="12"/>
        <v>0</v>
      </c>
      <c r="BL70" s="117">
        <f t="shared" si="12"/>
        <v>0</v>
      </c>
      <c r="BM70" s="117">
        <f t="shared" si="12"/>
        <v>0</v>
      </c>
      <c r="BN70" s="117">
        <f t="shared" si="12"/>
        <v>0</v>
      </c>
      <c r="BO70" s="117">
        <f t="shared" si="12"/>
        <v>0</v>
      </c>
      <c r="BP70" s="117">
        <f t="shared" si="12"/>
        <v>0</v>
      </c>
      <c r="BQ70" s="117">
        <f t="shared" si="12"/>
        <v>0</v>
      </c>
      <c r="BR70" s="117">
        <f t="shared" ref="BR70:CT70" si="13">SUM(BR71:BR79)</f>
        <v>0</v>
      </c>
      <c r="BS70" s="117">
        <f t="shared" si="13"/>
        <v>0</v>
      </c>
      <c r="BT70" s="117">
        <f t="shared" si="13"/>
        <v>0</v>
      </c>
      <c r="BU70" s="117">
        <f t="shared" si="13"/>
        <v>0</v>
      </c>
      <c r="BV70" s="117">
        <f t="shared" si="13"/>
        <v>0</v>
      </c>
      <c r="BW70" s="117">
        <f t="shared" si="13"/>
        <v>0</v>
      </c>
      <c r="BX70" s="117">
        <f t="shared" si="13"/>
        <v>0</v>
      </c>
      <c r="BY70" s="117">
        <f t="shared" si="13"/>
        <v>0</v>
      </c>
      <c r="BZ70" s="117">
        <f t="shared" si="13"/>
        <v>0</v>
      </c>
      <c r="CA70" s="117">
        <f t="shared" si="13"/>
        <v>0</v>
      </c>
      <c r="CB70" s="117">
        <f t="shared" si="13"/>
        <v>0</v>
      </c>
      <c r="CC70" s="117">
        <f t="shared" si="13"/>
        <v>0</v>
      </c>
      <c r="CD70" s="117">
        <f t="shared" si="13"/>
        <v>0</v>
      </c>
      <c r="CE70" s="117">
        <f t="shared" si="13"/>
        <v>0</v>
      </c>
      <c r="CF70" s="117">
        <f t="shared" si="13"/>
        <v>0</v>
      </c>
      <c r="CG70" s="117">
        <f t="shared" si="13"/>
        <v>0</v>
      </c>
      <c r="CH70" s="117">
        <f t="shared" si="13"/>
        <v>0</v>
      </c>
      <c r="CI70" s="117">
        <f t="shared" si="13"/>
        <v>0</v>
      </c>
      <c r="CJ70" s="117">
        <f t="shared" si="13"/>
        <v>0</v>
      </c>
      <c r="CK70" s="117">
        <f t="shared" si="13"/>
        <v>0</v>
      </c>
      <c r="CL70" s="117">
        <f t="shared" si="13"/>
        <v>0</v>
      </c>
      <c r="CM70" s="117">
        <f t="shared" si="13"/>
        <v>0</v>
      </c>
      <c r="CN70" s="117">
        <f t="shared" si="13"/>
        <v>0</v>
      </c>
      <c r="CO70" s="117">
        <f t="shared" si="13"/>
        <v>0</v>
      </c>
      <c r="CP70" s="117">
        <f t="shared" si="13"/>
        <v>0</v>
      </c>
      <c r="CQ70" s="117">
        <f t="shared" si="13"/>
        <v>0</v>
      </c>
      <c r="CR70" s="117">
        <f t="shared" si="13"/>
        <v>0</v>
      </c>
      <c r="CS70" s="117">
        <f t="shared" si="13"/>
        <v>0</v>
      </c>
      <c r="CT70" s="117">
        <f t="shared" si="13"/>
        <v>0</v>
      </c>
    </row>
    <row r="71" spans="1:98" s="9" customFormat="1" ht="12" customHeight="1" x14ac:dyDescent="0.2">
      <c r="A71" s="118">
        <v>2</v>
      </c>
      <c r="B71" s="143" t="s">
        <v>72</v>
      </c>
      <c r="C71" s="144"/>
      <c r="D71" s="145"/>
      <c r="E71" s="119">
        <f>SUM(E80:E88)</f>
        <v>0</v>
      </c>
      <c r="F71" s="119">
        <f t="shared" ref="F71:BQ71" si="14">SUM(F80:F88)</f>
        <v>0</v>
      </c>
      <c r="G71" s="119">
        <f t="shared" si="14"/>
        <v>0</v>
      </c>
      <c r="H71" s="119">
        <f t="shared" si="14"/>
        <v>0</v>
      </c>
      <c r="I71" s="119">
        <f t="shared" si="14"/>
        <v>0</v>
      </c>
      <c r="J71" s="119">
        <f t="shared" si="14"/>
        <v>0</v>
      </c>
      <c r="K71" s="119">
        <f t="shared" si="14"/>
        <v>0</v>
      </c>
      <c r="L71" s="119">
        <f t="shared" si="14"/>
        <v>0</v>
      </c>
      <c r="M71" s="119">
        <f t="shared" si="14"/>
        <v>0</v>
      </c>
      <c r="N71" s="119">
        <f t="shared" si="14"/>
        <v>0</v>
      </c>
      <c r="O71" s="119">
        <f t="shared" si="14"/>
        <v>0</v>
      </c>
      <c r="P71" s="119">
        <f t="shared" si="14"/>
        <v>0</v>
      </c>
      <c r="Q71" s="119">
        <f t="shared" si="14"/>
        <v>0</v>
      </c>
      <c r="R71" s="119">
        <f t="shared" si="14"/>
        <v>0</v>
      </c>
      <c r="S71" s="119">
        <f t="shared" si="14"/>
        <v>0</v>
      </c>
      <c r="T71" s="119">
        <f t="shared" si="14"/>
        <v>0</v>
      </c>
      <c r="U71" s="119">
        <f t="shared" si="14"/>
        <v>0</v>
      </c>
      <c r="V71" s="119">
        <f t="shared" si="14"/>
        <v>0</v>
      </c>
      <c r="W71" s="119">
        <f t="shared" si="14"/>
        <v>0</v>
      </c>
      <c r="X71" s="119">
        <f t="shared" si="14"/>
        <v>0</v>
      </c>
      <c r="Y71" s="119">
        <f t="shared" si="14"/>
        <v>0</v>
      </c>
      <c r="Z71" s="119">
        <f t="shared" si="14"/>
        <v>0</v>
      </c>
      <c r="AA71" s="119">
        <f t="shared" si="14"/>
        <v>0</v>
      </c>
      <c r="AB71" s="119">
        <f t="shared" si="14"/>
        <v>0</v>
      </c>
      <c r="AC71" s="119">
        <f t="shared" si="14"/>
        <v>0</v>
      </c>
      <c r="AD71" s="119">
        <f t="shared" si="14"/>
        <v>0</v>
      </c>
      <c r="AE71" s="119">
        <f t="shared" si="14"/>
        <v>0</v>
      </c>
      <c r="AF71" s="119">
        <f t="shared" si="14"/>
        <v>0</v>
      </c>
      <c r="AG71" s="119">
        <f t="shared" si="14"/>
        <v>0</v>
      </c>
      <c r="AH71" s="119">
        <f t="shared" si="14"/>
        <v>0</v>
      </c>
      <c r="AI71" s="119">
        <f t="shared" si="14"/>
        <v>0</v>
      </c>
      <c r="AJ71" s="119">
        <f t="shared" si="14"/>
        <v>0</v>
      </c>
      <c r="AK71" s="119">
        <f t="shared" si="14"/>
        <v>0</v>
      </c>
      <c r="AL71" s="119">
        <f t="shared" si="14"/>
        <v>0</v>
      </c>
      <c r="AM71" s="119">
        <f t="shared" si="14"/>
        <v>0</v>
      </c>
      <c r="AN71" s="119">
        <f t="shared" si="14"/>
        <v>0</v>
      </c>
      <c r="AO71" s="119">
        <f t="shared" si="14"/>
        <v>0</v>
      </c>
      <c r="AP71" s="119">
        <f t="shared" si="14"/>
        <v>0</v>
      </c>
      <c r="AQ71" s="119">
        <f t="shared" si="14"/>
        <v>0</v>
      </c>
      <c r="AR71" s="119">
        <f t="shared" si="14"/>
        <v>0</v>
      </c>
      <c r="AS71" s="119">
        <f t="shared" si="14"/>
        <v>0</v>
      </c>
      <c r="AT71" s="119">
        <f t="shared" si="14"/>
        <v>0</v>
      </c>
      <c r="AU71" s="119">
        <f t="shared" si="14"/>
        <v>0</v>
      </c>
      <c r="AV71" s="119">
        <f t="shared" si="14"/>
        <v>0</v>
      </c>
      <c r="AW71" s="119">
        <f t="shared" si="14"/>
        <v>0</v>
      </c>
      <c r="AX71" s="119">
        <f t="shared" si="14"/>
        <v>0</v>
      </c>
      <c r="AY71" s="119">
        <f t="shared" si="14"/>
        <v>0</v>
      </c>
      <c r="AZ71" s="119">
        <f t="shared" si="14"/>
        <v>0</v>
      </c>
      <c r="BA71" s="119">
        <f t="shared" si="14"/>
        <v>0</v>
      </c>
      <c r="BB71" s="119">
        <f t="shared" si="14"/>
        <v>0</v>
      </c>
      <c r="BC71" s="119">
        <f t="shared" si="14"/>
        <v>0</v>
      </c>
      <c r="BD71" s="119">
        <f t="shared" si="14"/>
        <v>0</v>
      </c>
      <c r="BE71" s="119">
        <f t="shared" si="14"/>
        <v>0</v>
      </c>
      <c r="BF71" s="119">
        <f t="shared" si="14"/>
        <v>0</v>
      </c>
      <c r="BG71" s="119">
        <f t="shared" si="14"/>
        <v>0</v>
      </c>
      <c r="BH71" s="119">
        <f t="shared" si="14"/>
        <v>0</v>
      </c>
      <c r="BI71" s="119">
        <f t="shared" si="14"/>
        <v>0</v>
      </c>
      <c r="BJ71" s="119">
        <f t="shared" si="14"/>
        <v>0</v>
      </c>
      <c r="BK71" s="119">
        <f t="shared" si="14"/>
        <v>0</v>
      </c>
      <c r="BL71" s="119">
        <f t="shared" si="14"/>
        <v>0</v>
      </c>
      <c r="BM71" s="119">
        <f t="shared" si="14"/>
        <v>0</v>
      </c>
      <c r="BN71" s="119">
        <f t="shared" si="14"/>
        <v>0</v>
      </c>
      <c r="BO71" s="119">
        <f t="shared" si="14"/>
        <v>0</v>
      </c>
      <c r="BP71" s="119">
        <f t="shared" si="14"/>
        <v>0</v>
      </c>
      <c r="BQ71" s="119">
        <f t="shared" si="14"/>
        <v>0</v>
      </c>
      <c r="BR71" s="119">
        <f t="shared" ref="BR71:CT71" si="15">SUM(BR80:BR88)</f>
        <v>0</v>
      </c>
      <c r="BS71" s="119">
        <f t="shared" si="15"/>
        <v>0</v>
      </c>
      <c r="BT71" s="119">
        <f t="shared" si="15"/>
        <v>0</v>
      </c>
      <c r="BU71" s="119">
        <f t="shared" si="15"/>
        <v>0</v>
      </c>
      <c r="BV71" s="119">
        <f t="shared" si="15"/>
        <v>0</v>
      </c>
      <c r="BW71" s="119">
        <f t="shared" si="15"/>
        <v>0</v>
      </c>
      <c r="BX71" s="119">
        <f t="shared" si="15"/>
        <v>0</v>
      </c>
      <c r="BY71" s="119">
        <f t="shared" si="15"/>
        <v>0</v>
      </c>
      <c r="BZ71" s="119">
        <f t="shared" si="15"/>
        <v>0</v>
      </c>
      <c r="CA71" s="119">
        <f t="shared" si="15"/>
        <v>0</v>
      </c>
      <c r="CB71" s="119">
        <f t="shared" si="15"/>
        <v>0</v>
      </c>
      <c r="CC71" s="119">
        <f t="shared" si="15"/>
        <v>0</v>
      </c>
      <c r="CD71" s="119">
        <f t="shared" si="15"/>
        <v>0</v>
      </c>
      <c r="CE71" s="119">
        <f t="shared" si="15"/>
        <v>0</v>
      </c>
      <c r="CF71" s="119">
        <f t="shared" si="15"/>
        <v>0</v>
      </c>
      <c r="CG71" s="119">
        <f t="shared" si="15"/>
        <v>0</v>
      </c>
      <c r="CH71" s="119">
        <f t="shared" si="15"/>
        <v>0</v>
      </c>
      <c r="CI71" s="119">
        <f t="shared" si="15"/>
        <v>0</v>
      </c>
      <c r="CJ71" s="119">
        <f t="shared" si="15"/>
        <v>0</v>
      </c>
      <c r="CK71" s="119">
        <f t="shared" si="15"/>
        <v>0</v>
      </c>
      <c r="CL71" s="119">
        <f t="shared" si="15"/>
        <v>0</v>
      </c>
      <c r="CM71" s="119">
        <f t="shared" si="15"/>
        <v>0</v>
      </c>
      <c r="CN71" s="119">
        <f t="shared" si="15"/>
        <v>0</v>
      </c>
      <c r="CO71" s="119">
        <f t="shared" si="15"/>
        <v>0</v>
      </c>
      <c r="CP71" s="119">
        <f t="shared" si="15"/>
        <v>0</v>
      </c>
      <c r="CQ71" s="119">
        <f t="shared" si="15"/>
        <v>0</v>
      </c>
      <c r="CR71" s="119">
        <f t="shared" si="15"/>
        <v>0</v>
      </c>
      <c r="CS71" s="119">
        <f t="shared" si="15"/>
        <v>0</v>
      </c>
      <c r="CT71" s="119">
        <f t="shared" si="15"/>
        <v>0</v>
      </c>
    </row>
    <row r="72" spans="1:98" s="9" customFormat="1" ht="12" customHeight="1" x14ac:dyDescent="0.2">
      <c r="A72" s="120">
        <v>3</v>
      </c>
      <c r="B72" s="139" t="s">
        <v>73</v>
      </c>
      <c r="C72" s="140"/>
      <c r="D72" s="141"/>
      <c r="E72" s="119">
        <f>SUM(E89:E91)</f>
        <v>0</v>
      </c>
      <c r="F72" s="119">
        <f t="shared" ref="F72:BQ72" si="16">SUM(F89:F91)</f>
        <v>0</v>
      </c>
      <c r="G72" s="119">
        <f t="shared" si="16"/>
        <v>0</v>
      </c>
      <c r="H72" s="119">
        <f t="shared" si="16"/>
        <v>0</v>
      </c>
      <c r="I72" s="119">
        <f t="shared" si="16"/>
        <v>0</v>
      </c>
      <c r="J72" s="119">
        <f t="shared" si="16"/>
        <v>0</v>
      </c>
      <c r="K72" s="119">
        <f t="shared" si="16"/>
        <v>0</v>
      </c>
      <c r="L72" s="119">
        <f t="shared" si="16"/>
        <v>0</v>
      </c>
      <c r="M72" s="119">
        <f t="shared" si="16"/>
        <v>0</v>
      </c>
      <c r="N72" s="119">
        <f t="shared" si="16"/>
        <v>0</v>
      </c>
      <c r="O72" s="119">
        <f t="shared" si="16"/>
        <v>0</v>
      </c>
      <c r="P72" s="119">
        <f t="shared" si="16"/>
        <v>0</v>
      </c>
      <c r="Q72" s="119">
        <f t="shared" si="16"/>
        <v>0</v>
      </c>
      <c r="R72" s="119">
        <f t="shared" si="16"/>
        <v>0</v>
      </c>
      <c r="S72" s="119">
        <f t="shared" si="16"/>
        <v>0</v>
      </c>
      <c r="T72" s="119">
        <f t="shared" si="16"/>
        <v>0</v>
      </c>
      <c r="U72" s="119">
        <f t="shared" si="16"/>
        <v>0</v>
      </c>
      <c r="V72" s="119">
        <f t="shared" si="16"/>
        <v>0</v>
      </c>
      <c r="W72" s="119">
        <f t="shared" si="16"/>
        <v>0</v>
      </c>
      <c r="X72" s="119">
        <f t="shared" si="16"/>
        <v>0</v>
      </c>
      <c r="Y72" s="119">
        <f t="shared" si="16"/>
        <v>0</v>
      </c>
      <c r="Z72" s="119">
        <f t="shared" si="16"/>
        <v>0</v>
      </c>
      <c r="AA72" s="119">
        <f t="shared" si="16"/>
        <v>0</v>
      </c>
      <c r="AB72" s="119">
        <f t="shared" si="16"/>
        <v>0</v>
      </c>
      <c r="AC72" s="119">
        <f t="shared" si="16"/>
        <v>0</v>
      </c>
      <c r="AD72" s="119">
        <f t="shared" si="16"/>
        <v>0</v>
      </c>
      <c r="AE72" s="119">
        <f t="shared" si="16"/>
        <v>0</v>
      </c>
      <c r="AF72" s="119">
        <f t="shared" si="16"/>
        <v>0</v>
      </c>
      <c r="AG72" s="119">
        <f t="shared" si="16"/>
        <v>0</v>
      </c>
      <c r="AH72" s="119">
        <f t="shared" si="16"/>
        <v>0</v>
      </c>
      <c r="AI72" s="119">
        <f t="shared" si="16"/>
        <v>0</v>
      </c>
      <c r="AJ72" s="119">
        <f t="shared" si="16"/>
        <v>0</v>
      </c>
      <c r="AK72" s="119">
        <f t="shared" si="16"/>
        <v>0</v>
      </c>
      <c r="AL72" s="119">
        <f t="shared" si="16"/>
        <v>0</v>
      </c>
      <c r="AM72" s="119">
        <f t="shared" si="16"/>
        <v>0</v>
      </c>
      <c r="AN72" s="119">
        <f t="shared" si="16"/>
        <v>0</v>
      </c>
      <c r="AO72" s="119">
        <f t="shared" si="16"/>
        <v>0</v>
      </c>
      <c r="AP72" s="119">
        <f t="shared" si="16"/>
        <v>0</v>
      </c>
      <c r="AQ72" s="119">
        <f t="shared" si="16"/>
        <v>0</v>
      </c>
      <c r="AR72" s="119">
        <f t="shared" si="16"/>
        <v>0</v>
      </c>
      <c r="AS72" s="119">
        <f t="shared" si="16"/>
        <v>0</v>
      </c>
      <c r="AT72" s="119">
        <f t="shared" si="16"/>
        <v>0</v>
      </c>
      <c r="AU72" s="119">
        <f t="shared" si="16"/>
        <v>0</v>
      </c>
      <c r="AV72" s="119">
        <f t="shared" si="16"/>
        <v>0</v>
      </c>
      <c r="AW72" s="119">
        <f t="shared" si="16"/>
        <v>0</v>
      </c>
      <c r="AX72" s="119">
        <f t="shared" si="16"/>
        <v>0</v>
      </c>
      <c r="AY72" s="119">
        <f t="shared" si="16"/>
        <v>0</v>
      </c>
      <c r="AZ72" s="119">
        <f t="shared" si="16"/>
        <v>0</v>
      </c>
      <c r="BA72" s="119">
        <f t="shared" si="16"/>
        <v>0</v>
      </c>
      <c r="BB72" s="119">
        <f t="shared" si="16"/>
        <v>0</v>
      </c>
      <c r="BC72" s="119">
        <f t="shared" si="16"/>
        <v>0</v>
      </c>
      <c r="BD72" s="119">
        <f t="shared" si="16"/>
        <v>0</v>
      </c>
      <c r="BE72" s="119">
        <f t="shared" si="16"/>
        <v>0</v>
      </c>
      <c r="BF72" s="119">
        <f t="shared" si="16"/>
        <v>0</v>
      </c>
      <c r="BG72" s="119">
        <f t="shared" si="16"/>
        <v>0</v>
      </c>
      <c r="BH72" s="119">
        <f t="shared" si="16"/>
        <v>0</v>
      </c>
      <c r="BI72" s="119">
        <f t="shared" si="16"/>
        <v>0</v>
      </c>
      <c r="BJ72" s="119">
        <f t="shared" si="16"/>
        <v>0</v>
      </c>
      <c r="BK72" s="119">
        <f t="shared" si="16"/>
        <v>0</v>
      </c>
      <c r="BL72" s="119">
        <f t="shared" si="16"/>
        <v>0</v>
      </c>
      <c r="BM72" s="119">
        <f t="shared" si="16"/>
        <v>0</v>
      </c>
      <c r="BN72" s="119">
        <f t="shared" si="16"/>
        <v>0</v>
      </c>
      <c r="BO72" s="119">
        <f t="shared" si="16"/>
        <v>0</v>
      </c>
      <c r="BP72" s="119">
        <f t="shared" si="16"/>
        <v>0</v>
      </c>
      <c r="BQ72" s="119">
        <f t="shared" si="16"/>
        <v>0</v>
      </c>
      <c r="BR72" s="119">
        <f t="shared" ref="BR72:CT72" si="17">SUM(BR89:BR91)</f>
        <v>0</v>
      </c>
      <c r="BS72" s="119">
        <f t="shared" si="17"/>
        <v>0</v>
      </c>
      <c r="BT72" s="119">
        <f t="shared" si="17"/>
        <v>0</v>
      </c>
      <c r="BU72" s="119">
        <f t="shared" si="17"/>
        <v>0</v>
      </c>
      <c r="BV72" s="119">
        <f t="shared" si="17"/>
        <v>0</v>
      </c>
      <c r="BW72" s="119">
        <f t="shared" si="17"/>
        <v>0</v>
      </c>
      <c r="BX72" s="119">
        <f t="shared" si="17"/>
        <v>0</v>
      </c>
      <c r="BY72" s="119">
        <f t="shared" si="17"/>
        <v>0</v>
      </c>
      <c r="BZ72" s="119">
        <f t="shared" si="17"/>
        <v>0</v>
      </c>
      <c r="CA72" s="119">
        <f t="shared" si="17"/>
        <v>0</v>
      </c>
      <c r="CB72" s="119">
        <f t="shared" si="17"/>
        <v>0</v>
      </c>
      <c r="CC72" s="119">
        <f t="shared" si="17"/>
        <v>0</v>
      </c>
      <c r="CD72" s="119">
        <f t="shared" si="17"/>
        <v>0</v>
      </c>
      <c r="CE72" s="119">
        <f t="shared" si="17"/>
        <v>0</v>
      </c>
      <c r="CF72" s="119">
        <f t="shared" si="17"/>
        <v>0</v>
      </c>
      <c r="CG72" s="119">
        <f t="shared" si="17"/>
        <v>0</v>
      </c>
      <c r="CH72" s="119">
        <f t="shared" si="17"/>
        <v>0</v>
      </c>
      <c r="CI72" s="119">
        <f t="shared" si="17"/>
        <v>0</v>
      </c>
      <c r="CJ72" s="119">
        <f t="shared" si="17"/>
        <v>0</v>
      </c>
      <c r="CK72" s="119">
        <f t="shared" si="17"/>
        <v>0</v>
      </c>
      <c r="CL72" s="119">
        <f t="shared" si="17"/>
        <v>0</v>
      </c>
      <c r="CM72" s="119">
        <f t="shared" si="17"/>
        <v>0</v>
      </c>
      <c r="CN72" s="119">
        <f t="shared" si="17"/>
        <v>0</v>
      </c>
      <c r="CO72" s="119">
        <f t="shared" si="17"/>
        <v>0</v>
      </c>
      <c r="CP72" s="119">
        <f t="shared" si="17"/>
        <v>0</v>
      </c>
      <c r="CQ72" s="119">
        <f t="shared" si="17"/>
        <v>0</v>
      </c>
      <c r="CR72" s="119">
        <f t="shared" si="17"/>
        <v>0</v>
      </c>
      <c r="CS72" s="119">
        <f t="shared" si="17"/>
        <v>0</v>
      </c>
      <c r="CT72" s="119">
        <f t="shared" si="17"/>
        <v>0</v>
      </c>
    </row>
    <row r="73" spans="1:98" s="9" customFormat="1" ht="12" customHeight="1" x14ac:dyDescent="0.2">
      <c r="A73" s="120">
        <v>4</v>
      </c>
      <c r="B73" s="139" t="s">
        <v>74</v>
      </c>
      <c r="C73" s="140"/>
      <c r="D73" s="141"/>
      <c r="E73" s="119">
        <f>SUM(E92:E94)</f>
        <v>0</v>
      </c>
      <c r="F73" s="119">
        <f t="shared" ref="F73:BQ73" si="18">SUM(F92:F94)</f>
        <v>0</v>
      </c>
      <c r="G73" s="119">
        <f t="shared" si="18"/>
        <v>0</v>
      </c>
      <c r="H73" s="119">
        <f t="shared" si="18"/>
        <v>0</v>
      </c>
      <c r="I73" s="119">
        <f t="shared" si="18"/>
        <v>0</v>
      </c>
      <c r="J73" s="119">
        <f t="shared" si="18"/>
        <v>0</v>
      </c>
      <c r="K73" s="119">
        <f t="shared" si="18"/>
        <v>0</v>
      </c>
      <c r="L73" s="119">
        <f t="shared" si="18"/>
        <v>0</v>
      </c>
      <c r="M73" s="119">
        <f t="shared" si="18"/>
        <v>0</v>
      </c>
      <c r="N73" s="119">
        <f t="shared" si="18"/>
        <v>0</v>
      </c>
      <c r="O73" s="119">
        <f t="shared" si="18"/>
        <v>0</v>
      </c>
      <c r="P73" s="119">
        <f t="shared" si="18"/>
        <v>0</v>
      </c>
      <c r="Q73" s="119">
        <f t="shared" si="18"/>
        <v>0</v>
      </c>
      <c r="R73" s="119">
        <f t="shared" si="18"/>
        <v>0</v>
      </c>
      <c r="S73" s="119">
        <f t="shared" si="18"/>
        <v>0</v>
      </c>
      <c r="T73" s="119">
        <f t="shared" si="18"/>
        <v>0</v>
      </c>
      <c r="U73" s="119">
        <f t="shared" si="18"/>
        <v>0</v>
      </c>
      <c r="V73" s="119">
        <f t="shared" si="18"/>
        <v>0</v>
      </c>
      <c r="W73" s="119">
        <f t="shared" si="18"/>
        <v>0</v>
      </c>
      <c r="X73" s="119">
        <f t="shared" si="18"/>
        <v>0</v>
      </c>
      <c r="Y73" s="119">
        <f t="shared" si="18"/>
        <v>0</v>
      </c>
      <c r="Z73" s="119">
        <f t="shared" si="18"/>
        <v>0</v>
      </c>
      <c r="AA73" s="119">
        <f t="shared" si="18"/>
        <v>0</v>
      </c>
      <c r="AB73" s="119">
        <f t="shared" si="18"/>
        <v>0</v>
      </c>
      <c r="AC73" s="119">
        <f t="shared" si="18"/>
        <v>0</v>
      </c>
      <c r="AD73" s="119">
        <f t="shared" si="18"/>
        <v>0</v>
      </c>
      <c r="AE73" s="119">
        <f t="shared" si="18"/>
        <v>0</v>
      </c>
      <c r="AF73" s="119">
        <f t="shared" si="18"/>
        <v>0</v>
      </c>
      <c r="AG73" s="119">
        <f t="shared" si="18"/>
        <v>0</v>
      </c>
      <c r="AH73" s="119">
        <f t="shared" si="18"/>
        <v>0</v>
      </c>
      <c r="AI73" s="119">
        <f t="shared" si="18"/>
        <v>0</v>
      </c>
      <c r="AJ73" s="119">
        <f t="shared" si="18"/>
        <v>0</v>
      </c>
      <c r="AK73" s="119">
        <f t="shared" si="18"/>
        <v>0</v>
      </c>
      <c r="AL73" s="119">
        <f t="shared" si="18"/>
        <v>0</v>
      </c>
      <c r="AM73" s="119">
        <f t="shared" si="18"/>
        <v>0</v>
      </c>
      <c r="AN73" s="119">
        <f t="shared" si="18"/>
        <v>0</v>
      </c>
      <c r="AO73" s="119">
        <f t="shared" si="18"/>
        <v>0</v>
      </c>
      <c r="AP73" s="119">
        <f t="shared" si="18"/>
        <v>0</v>
      </c>
      <c r="AQ73" s="119">
        <f t="shared" si="18"/>
        <v>0</v>
      </c>
      <c r="AR73" s="119">
        <f t="shared" si="18"/>
        <v>0</v>
      </c>
      <c r="AS73" s="119">
        <f t="shared" si="18"/>
        <v>0</v>
      </c>
      <c r="AT73" s="119">
        <f t="shared" si="18"/>
        <v>0</v>
      </c>
      <c r="AU73" s="119">
        <f t="shared" si="18"/>
        <v>0</v>
      </c>
      <c r="AV73" s="119">
        <f t="shared" si="18"/>
        <v>0</v>
      </c>
      <c r="AW73" s="119">
        <f t="shared" si="18"/>
        <v>0</v>
      </c>
      <c r="AX73" s="119">
        <f t="shared" si="18"/>
        <v>0</v>
      </c>
      <c r="AY73" s="119">
        <f t="shared" si="18"/>
        <v>0</v>
      </c>
      <c r="AZ73" s="119">
        <f t="shared" si="18"/>
        <v>0</v>
      </c>
      <c r="BA73" s="119">
        <f t="shared" si="18"/>
        <v>0</v>
      </c>
      <c r="BB73" s="119">
        <f t="shared" si="18"/>
        <v>0</v>
      </c>
      <c r="BC73" s="119">
        <f t="shared" si="18"/>
        <v>0</v>
      </c>
      <c r="BD73" s="119">
        <f t="shared" si="18"/>
        <v>0</v>
      </c>
      <c r="BE73" s="119">
        <f t="shared" si="18"/>
        <v>0</v>
      </c>
      <c r="BF73" s="119">
        <f t="shared" si="18"/>
        <v>0</v>
      </c>
      <c r="BG73" s="119">
        <f t="shared" si="18"/>
        <v>0</v>
      </c>
      <c r="BH73" s="119">
        <f t="shared" si="18"/>
        <v>0</v>
      </c>
      <c r="BI73" s="119">
        <f t="shared" si="18"/>
        <v>0</v>
      </c>
      <c r="BJ73" s="119">
        <f t="shared" si="18"/>
        <v>0</v>
      </c>
      <c r="BK73" s="119">
        <f t="shared" si="18"/>
        <v>0</v>
      </c>
      <c r="BL73" s="119">
        <f t="shared" si="18"/>
        <v>0</v>
      </c>
      <c r="BM73" s="119">
        <f t="shared" si="18"/>
        <v>0</v>
      </c>
      <c r="BN73" s="119">
        <f t="shared" si="18"/>
        <v>0</v>
      </c>
      <c r="BO73" s="119">
        <f t="shared" si="18"/>
        <v>0</v>
      </c>
      <c r="BP73" s="119">
        <f t="shared" si="18"/>
        <v>0</v>
      </c>
      <c r="BQ73" s="119">
        <f t="shared" si="18"/>
        <v>0</v>
      </c>
      <c r="BR73" s="119">
        <f t="shared" ref="BR73:CT73" si="19">SUM(BR92:BR94)</f>
        <v>0</v>
      </c>
      <c r="BS73" s="119">
        <f t="shared" si="19"/>
        <v>0</v>
      </c>
      <c r="BT73" s="119">
        <f t="shared" si="19"/>
        <v>0</v>
      </c>
      <c r="BU73" s="119">
        <f t="shared" si="19"/>
        <v>0</v>
      </c>
      <c r="BV73" s="119">
        <f t="shared" si="19"/>
        <v>0</v>
      </c>
      <c r="BW73" s="119">
        <f t="shared" si="19"/>
        <v>0</v>
      </c>
      <c r="BX73" s="119">
        <f t="shared" si="19"/>
        <v>0</v>
      </c>
      <c r="BY73" s="119">
        <f t="shared" si="19"/>
        <v>0</v>
      </c>
      <c r="BZ73" s="119">
        <f t="shared" si="19"/>
        <v>0</v>
      </c>
      <c r="CA73" s="119">
        <f t="shared" si="19"/>
        <v>0</v>
      </c>
      <c r="CB73" s="119">
        <f t="shared" si="19"/>
        <v>0</v>
      </c>
      <c r="CC73" s="119">
        <f t="shared" si="19"/>
        <v>0</v>
      </c>
      <c r="CD73" s="119">
        <f t="shared" si="19"/>
        <v>0</v>
      </c>
      <c r="CE73" s="119">
        <f t="shared" si="19"/>
        <v>0</v>
      </c>
      <c r="CF73" s="119">
        <f t="shared" si="19"/>
        <v>0</v>
      </c>
      <c r="CG73" s="119">
        <f t="shared" si="19"/>
        <v>0</v>
      </c>
      <c r="CH73" s="119">
        <f t="shared" si="19"/>
        <v>0</v>
      </c>
      <c r="CI73" s="119">
        <f t="shared" si="19"/>
        <v>0</v>
      </c>
      <c r="CJ73" s="119">
        <f t="shared" si="19"/>
        <v>0</v>
      </c>
      <c r="CK73" s="119">
        <f t="shared" si="19"/>
        <v>0</v>
      </c>
      <c r="CL73" s="119">
        <f t="shared" si="19"/>
        <v>0</v>
      </c>
      <c r="CM73" s="119">
        <f t="shared" si="19"/>
        <v>0</v>
      </c>
      <c r="CN73" s="119">
        <f t="shared" si="19"/>
        <v>0</v>
      </c>
      <c r="CO73" s="119">
        <f t="shared" si="19"/>
        <v>0</v>
      </c>
      <c r="CP73" s="119">
        <f t="shared" si="19"/>
        <v>0</v>
      </c>
      <c r="CQ73" s="119">
        <f t="shared" si="19"/>
        <v>0</v>
      </c>
      <c r="CR73" s="119">
        <f t="shared" si="19"/>
        <v>0</v>
      </c>
      <c r="CS73" s="119">
        <f t="shared" si="19"/>
        <v>0</v>
      </c>
      <c r="CT73" s="119">
        <f t="shared" si="19"/>
        <v>0</v>
      </c>
    </row>
    <row r="74" spans="1:98" s="9" customFormat="1" ht="12" customHeight="1" x14ac:dyDescent="0.2">
      <c r="A74" s="120">
        <v>5</v>
      </c>
      <c r="B74" s="139" t="s">
        <v>75</v>
      </c>
      <c r="C74" s="140"/>
      <c r="D74" s="141"/>
      <c r="E74" s="119">
        <f>SUM(E96:E101)</f>
        <v>0</v>
      </c>
      <c r="F74" s="119">
        <f t="shared" ref="F74:BQ74" si="20">SUM(F96:F101)</f>
        <v>0</v>
      </c>
      <c r="G74" s="119">
        <f t="shared" si="20"/>
        <v>0</v>
      </c>
      <c r="H74" s="119">
        <f t="shared" si="20"/>
        <v>0</v>
      </c>
      <c r="I74" s="119">
        <f t="shared" si="20"/>
        <v>0</v>
      </c>
      <c r="J74" s="119">
        <f t="shared" si="20"/>
        <v>0</v>
      </c>
      <c r="K74" s="119">
        <f t="shared" si="20"/>
        <v>0</v>
      </c>
      <c r="L74" s="119">
        <f t="shared" si="20"/>
        <v>0</v>
      </c>
      <c r="M74" s="119">
        <f t="shared" si="20"/>
        <v>0</v>
      </c>
      <c r="N74" s="119">
        <f t="shared" si="20"/>
        <v>0</v>
      </c>
      <c r="O74" s="119">
        <f t="shared" si="20"/>
        <v>0</v>
      </c>
      <c r="P74" s="119">
        <f t="shared" si="20"/>
        <v>0</v>
      </c>
      <c r="Q74" s="119">
        <f t="shared" si="20"/>
        <v>0</v>
      </c>
      <c r="R74" s="119">
        <f t="shared" si="20"/>
        <v>0</v>
      </c>
      <c r="S74" s="119">
        <f t="shared" si="20"/>
        <v>0</v>
      </c>
      <c r="T74" s="119">
        <f t="shared" si="20"/>
        <v>0</v>
      </c>
      <c r="U74" s="119">
        <f t="shared" si="20"/>
        <v>0</v>
      </c>
      <c r="V74" s="119">
        <f t="shared" si="20"/>
        <v>0</v>
      </c>
      <c r="W74" s="119">
        <f t="shared" si="20"/>
        <v>0</v>
      </c>
      <c r="X74" s="119">
        <f t="shared" si="20"/>
        <v>0</v>
      </c>
      <c r="Y74" s="119">
        <f t="shared" si="20"/>
        <v>0</v>
      </c>
      <c r="Z74" s="119">
        <f t="shared" si="20"/>
        <v>0</v>
      </c>
      <c r="AA74" s="119">
        <f t="shared" si="20"/>
        <v>0</v>
      </c>
      <c r="AB74" s="119">
        <f t="shared" si="20"/>
        <v>0</v>
      </c>
      <c r="AC74" s="119">
        <f t="shared" si="20"/>
        <v>0</v>
      </c>
      <c r="AD74" s="119">
        <f t="shared" si="20"/>
        <v>0</v>
      </c>
      <c r="AE74" s="119">
        <f t="shared" si="20"/>
        <v>0</v>
      </c>
      <c r="AF74" s="119">
        <f t="shared" si="20"/>
        <v>0</v>
      </c>
      <c r="AG74" s="119">
        <f t="shared" si="20"/>
        <v>0</v>
      </c>
      <c r="AH74" s="119">
        <f t="shared" si="20"/>
        <v>0</v>
      </c>
      <c r="AI74" s="119">
        <f t="shared" si="20"/>
        <v>0</v>
      </c>
      <c r="AJ74" s="119">
        <f t="shared" si="20"/>
        <v>0</v>
      </c>
      <c r="AK74" s="119">
        <f t="shared" si="20"/>
        <v>0</v>
      </c>
      <c r="AL74" s="119">
        <f t="shared" si="20"/>
        <v>0</v>
      </c>
      <c r="AM74" s="119">
        <f t="shared" si="20"/>
        <v>0</v>
      </c>
      <c r="AN74" s="119">
        <f t="shared" si="20"/>
        <v>0</v>
      </c>
      <c r="AO74" s="119">
        <f t="shared" si="20"/>
        <v>0</v>
      </c>
      <c r="AP74" s="119">
        <f t="shared" si="20"/>
        <v>0</v>
      </c>
      <c r="AQ74" s="119">
        <f t="shared" si="20"/>
        <v>0</v>
      </c>
      <c r="AR74" s="119">
        <f t="shared" si="20"/>
        <v>0</v>
      </c>
      <c r="AS74" s="119">
        <f t="shared" si="20"/>
        <v>0</v>
      </c>
      <c r="AT74" s="119">
        <f t="shared" si="20"/>
        <v>0</v>
      </c>
      <c r="AU74" s="119">
        <f t="shared" si="20"/>
        <v>0</v>
      </c>
      <c r="AV74" s="119">
        <f t="shared" si="20"/>
        <v>0</v>
      </c>
      <c r="AW74" s="119">
        <f t="shared" si="20"/>
        <v>0</v>
      </c>
      <c r="AX74" s="119">
        <f t="shared" si="20"/>
        <v>0</v>
      </c>
      <c r="AY74" s="119">
        <f t="shared" si="20"/>
        <v>0</v>
      </c>
      <c r="AZ74" s="119">
        <f t="shared" si="20"/>
        <v>0</v>
      </c>
      <c r="BA74" s="119">
        <f t="shared" si="20"/>
        <v>0</v>
      </c>
      <c r="BB74" s="119">
        <f t="shared" si="20"/>
        <v>0</v>
      </c>
      <c r="BC74" s="119">
        <f t="shared" si="20"/>
        <v>0</v>
      </c>
      <c r="BD74" s="119">
        <f t="shared" si="20"/>
        <v>0</v>
      </c>
      <c r="BE74" s="119">
        <f t="shared" si="20"/>
        <v>0</v>
      </c>
      <c r="BF74" s="119">
        <f t="shared" si="20"/>
        <v>0</v>
      </c>
      <c r="BG74" s="119">
        <f t="shared" si="20"/>
        <v>0</v>
      </c>
      <c r="BH74" s="119">
        <f t="shared" si="20"/>
        <v>0</v>
      </c>
      <c r="BI74" s="119">
        <f t="shared" si="20"/>
        <v>0</v>
      </c>
      <c r="BJ74" s="119">
        <f t="shared" si="20"/>
        <v>0</v>
      </c>
      <c r="BK74" s="119">
        <f t="shared" si="20"/>
        <v>0</v>
      </c>
      <c r="BL74" s="119">
        <f t="shared" si="20"/>
        <v>0</v>
      </c>
      <c r="BM74" s="119">
        <f t="shared" si="20"/>
        <v>0</v>
      </c>
      <c r="BN74" s="119">
        <f t="shared" si="20"/>
        <v>0</v>
      </c>
      <c r="BO74" s="119">
        <f t="shared" si="20"/>
        <v>0</v>
      </c>
      <c r="BP74" s="119">
        <f t="shared" si="20"/>
        <v>0</v>
      </c>
      <c r="BQ74" s="119">
        <f t="shared" si="20"/>
        <v>0</v>
      </c>
      <c r="BR74" s="119">
        <f t="shared" ref="BR74:CT74" si="21">SUM(BR96:BR101)</f>
        <v>0</v>
      </c>
      <c r="BS74" s="119">
        <f t="shared" si="21"/>
        <v>0</v>
      </c>
      <c r="BT74" s="119">
        <f t="shared" si="21"/>
        <v>0</v>
      </c>
      <c r="BU74" s="119">
        <f t="shared" si="21"/>
        <v>0</v>
      </c>
      <c r="BV74" s="119">
        <f t="shared" si="21"/>
        <v>0</v>
      </c>
      <c r="BW74" s="119">
        <f t="shared" si="21"/>
        <v>0</v>
      </c>
      <c r="BX74" s="119">
        <f t="shared" si="21"/>
        <v>0</v>
      </c>
      <c r="BY74" s="119">
        <f t="shared" si="21"/>
        <v>0</v>
      </c>
      <c r="BZ74" s="119">
        <f t="shared" si="21"/>
        <v>0</v>
      </c>
      <c r="CA74" s="119">
        <f t="shared" si="21"/>
        <v>0</v>
      </c>
      <c r="CB74" s="119">
        <f t="shared" si="21"/>
        <v>0</v>
      </c>
      <c r="CC74" s="119">
        <f t="shared" si="21"/>
        <v>0</v>
      </c>
      <c r="CD74" s="119">
        <f t="shared" si="21"/>
        <v>0</v>
      </c>
      <c r="CE74" s="119">
        <f t="shared" si="21"/>
        <v>0</v>
      </c>
      <c r="CF74" s="119">
        <f t="shared" si="21"/>
        <v>0</v>
      </c>
      <c r="CG74" s="119">
        <f t="shared" si="21"/>
        <v>0</v>
      </c>
      <c r="CH74" s="119">
        <f t="shared" si="21"/>
        <v>0</v>
      </c>
      <c r="CI74" s="119">
        <f t="shared" si="21"/>
        <v>0</v>
      </c>
      <c r="CJ74" s="119">
        <f t="shared" si="21"/>
        <v>0</v>
      </c>
      <c r="CK74" s="119">
        <f t="shared" si="21"/>
        <v>0</v>
      </c>
      <c r="CL74" s="119">
        <f t="shared" si="21"/>
        <v>0</v>
      </c>
      <c r="CM74" s="119">
        <f t="shared" si="21"/>
        <v>0</v>
      </c>
      <c r="CN74" s="119">
        <f t="shared" si="21"/>
        <v>0</v>
      </c>
      <c r="CO74" s="119">
        <f t="shared" si="21"/>
        <v>0</v>
      </c>
      <c r="CP74" s="119">
        <f t="shared" si="21"/>
        <v>0</v>
      </c>
      <c r="CQ74" s="119">
        <f t="shared" si="21"/>
        <v>0</v>
      </c>
      <c r="CR74" s="119">
        <f t="shared" si="21"/>
        <v>0</v>
      </c>
      <c r="CS74" s="119">
        <f t="shared" si="21"/>
        <v>0</v>
      </c>
      <c r="CT74" s="119">
        <f t="shared" si="21"/>
        <v>0</v>
      </c>
    </row>
    <row r="75" spans="1:98" s="9" customFormat="1" ht="12" customHeight="1" x14ac:dyDescent="0.2">
      <c r="A75" s="120">
        <v>6</v>
      </c>
      <c r="B75" s="139" t="s">
        <v>76</v>
      </c>
      <c r="C75" s="140"/>
      <c r="D75" s="141"/>
      <c r="E75" s="119">
        <f>SUM(E102:E106)</f>
        <v>0</v>
      </c>
      <c r="F75" s="119">
        <f t="shared" ref="F75:BQ75" si="22">SUM(F102:F106)</f>
        <v>0</v>
      </c>
      <c r="G75" s="119">
        <f t="shared" si="22"/>
        <v>0</v>
      </c>
      <c r="H75" s="119">
        <f t="shared" si="22"/>
        <v>0</v>
      </c>
      <c r="I75" s="119">
        <f t="shared" si="22"/>
        <v>0</v>
      </c>
      <c r="J75" s="119">
        <f t="shared" si="22"/>
        <v>0</v>
      </c>
      <c r="K75" s="119">
        <f t="shared" si="22"/>
        <v>0</v>
      </c>
      <c r="L75" s="119">
        <f t="shared" si="22"/>
        <v>0</v>
      </c>
      <c r="M75" s="119">
        <f t="shared" si="22"/>
        <v>0</v>
      </c>
      <c r="N75" s="119">
        <f t="shared" si="22"/>
        <v>0</v>
      </c>
      <c r="O75" s="119">
        <f t="shared" si="22"/>
        <v>0</v>
      </c>
      <c r="P75" s="119">
        <f t="shared" si="22"/>
        <v>0</v>
      </c>
      <c r="Q75" s="119">
        <f t="shared" si="22"/>
        <v>0</v>
      </c>
      <c r="R75" s="119">
        <f t="shared" si="22"/>
        <v>0</v>
      </c>
      <c r="S75" s="119">
        <f t="shared" si="22"/>
        <v>0</v>
      </c>
      <c r="T75" s="119">
        <f t="shared" si="22"/>
        <v>0</v>
      </c>
      <c r="U75" s="119">
        <f t="shared" si="22"/>
        <v>0</v>
      </c>
      <c r="V75" s="119">
        <f t="shared" si="22"/>
        <v>0</v>
      </c>
      <c r="W75" s="119">
        <f t="shared" si="22"/>
        <v>0</v>
      </c>
      <c r="X75" s="119">
        <f t="shared" si="22"/>
        <v>0</v>
      </c>
      <c r="Y75" s="119">
        <f t="shared" si="22"/>
        <v>0</v>
      </c>
      <c r="Z75" s="119">
        <f t="shared" si="22"/>
        <v>0</v>
      </c>
      <c r="AA75" s="119">
        <f t="shared" si="22"/>
        <v>0</v>
      </c>
      <c r="AB75" s="119">
        <f t="shared" si="22"/>
        <v>0</v>
      </c>
      <c r="AC75" s="119">
        <f t="shared" si="22"/>
        <v>0</v>
      </c>
      <c r="AD75" s="119">
        <f t="shared" si="22"/>
        <v>0</v>
      </c>
      <c r="AE75" s="119">
        <f t="shared" si="22"/>
        <v>0</v>
      </c>
      <c r="AF75" s="119">
        <f t="shared" si="22"/>
        <v>0</v>
      </c>
      <c r="AG75" s="119">
        <f t="shared" si="22"/>
        <v>0</v>
      </c>
      <c r="AH75" s="119">
        <f t="shared" si="22"/>
        <v>0</v>
      </c>
      <c r="AI75" s="119">
        <f t="shared" si="22"/>
        <v>0</v>
      </c>
      <c r="AJ75" s="119">
        <f t="shared" si="22"/>
        <v>0</v>
      </c>
      <c r="AK75" s="119">
        <f t="shared" si="22"/>
        <v>0</v>
      </c>
      <c r="AL75" s="119">
        <f t="shared" si="22"/>
        <v>0</v>
      </c>
      <c r="AM75" s="119">
        <f t="shared" si="22"/>
        <v>0</v>
      </c>
      <c r="AN75" s="119">
        <f t="shared" si="22"/>
        <v>0</v>
      </c>
      <c r="AO75" s="119">
        <f t="shared" si="22"/>
        <v>0</v>
      </c>
      <c r="AP75" s="119">
        <f t="shared" si="22"/>
        <v>0</v>
      </c>
      <c r="AQ75" s="119">
        <f t="shared" si="22"/>
        <v>0</v>
      </c>
      <c r="AR75" s="119">
        <f t="shared" si="22"/>
        <v>0</v>
      </c>
      <c r="AS75" s="119">
        <f t="shared" si="22"/>
        <v>0</v>
      </c>
      <c r="AT75" s="119">
        <f t="shared" si="22"/>
        <v>0</v>
      </c>
      <c r="AU75" s="119">
        <f t="shared" si="22"/>
        <v>0</v>
      </c>
      <c r="AV75" s="119">
        <f t="shared" si="22"/>
        <v>0</v>
      </c>
      <c r="AW75" s="119">
        <f t="shared" si="22"/>
        <v>0</v>
      </c>
      <c r="AX75" s="119">
        <f t="shared" si="22"/>
        <v>0</v>
      </c>
      <c r="AY75" s="119">
        <f t="shared" si="22"/>
        <v>0</v>
      </c>
      <c r="AZ75" s="119">
        <f t="shared" si="22"/>
        <v>0</v>
      </c>
      <c r="BA75" s="119">
        <f t="shared" si="22"/>
        <v>0</v>
      </c>
      <c r="BB75" s="119">
        <f t="shared" si="22"/>
        <v>0</v>
      </c>
      <c r="BC75" s="119">
        <f t="shared" si="22"/>
        <v>0</v>
      </c>
      <c r="BD75" s="119">
        <f t="shared" si="22"/>
        <v>0</v>
      </c>
      <c r="BE75" s="119">
        <f t="shared" si="22"/>
        <v>0</v>
      </c>
      <c r="BF75" s="119">
        <f t="shared" si="22"/>
        <v>0</v>
      </c>
      <c r="BG75" s="119">
        <f t="shared" si="22"/>
        <v>0</v>
      </c>
      <c r="BH75" s="119">
        <f t="shared" si="22"/>
        <v>0</v>
      </c>
      <c r="BI75" s="119">
        <f t="shared" si="22"/>
        <v>0</v>
      </c>
      <c r="BJ75" s="119">
        <f t="shared" si="22"/>
        <v>0</v>
      </c>
      <c r="BK75" s="119">
        <f t="shared" si="22"/>
        <v>0</v>
      </c>
      <c r="BL75" s="119">
        <f t="shared" si="22"/>
        <v>0</v>
      </c>
      <c r="BM75" s="119">
        <f t="shared" si="22"/>
        <v>0</v>
      </c>
      <c r="BN75" s="119">
        <f t="shared" si="22"/>
        <v>0</v>
      </c>
      <c r="BO75" s="119">
        <f t="shared" si="22"/>
        <v>0</v>
      </c>
      <c r="BP75" s="119">
        <f t="shared" si="22"/>
        <v>0</v>
      </c>
      <c r="BQ75" s="119">
        <f t="shared" si="22"/>
        <v>0</v>
      </c>
      <c r="BR75" s="119">
        <f t="shared" ref="BR75:CT75" si="23">SUM(BR102:BR106)</f>
        <v>0</v>
      </c>
      <c r="BS75" s="119">
        <f t="shared" si="23"/>
        <v>0</v>
      </c>
      <c r="BT75" s="119">
        <f t="shared" si="23"/>
        <v>0</v>
      </c>
      <c r="BU75" s="119">
        <f t="shared" si="23"/>
        <v>0</v>
      </c>
      <c r="BV75" s="119">
        <f t="shared" si="23"/>
        <v>0</v>
      </c>
      <c r="BW75" s="119">
        <f t="shared" si="23"/>
        <v>0</v>
      </c>
      <c r="BX75" s="119">
        <f t="shared" si="23"/>
        <v>0</v>
      </c>
      <c r="BY75" s="119">
        <f t="shared" si="23"/>
        <v>0</v>
      </c>
      <c r="BZ75" s="119">
        <f t="shared" si="23"/>
        <v>0</v>
      </c>
      <c r="CA75" s="119">
        <f t="shared" si="23"/>
        <v>0</v>
      </c>
      <c r="CB75" s="119">
        <f t="shared" si="23"/>
        <v>0</v>
      </c>
      <c r="CC75" s="119">
        <f t="shared" si="23"/>
        <v>0</v>
      </c>
      <c r="CD75" s="119">
        <f t="shared" si="23"/>
        <v>0</v>
      </c>
      <c r="CE75" s="119">
        <f t="shared" si="23"/>
        <v>0</v>
      </c>
      <c r="CF75" s="119">
        <f t="shared" si="23"/>
        <v>0</v>
      </c>
      <c r="CG75" s="119">
        <f t="shared" si="23"/>
        <v>0</v>
      </c>
      <c r="CH75" s="119">
        <f t="shared" si="23"/>
        <v>0</v>
      </c>
      <c r="CI75" s="119">
        <f t="shared" si="23"/>
        <v>0</v>
      </c>
      <c r="CJ75" s="119">
        <f t="shared" si="23"/>
        <v>0</v>
      </c>
      <c r="CK75" s="119">
        <f t="shared" si="23"/>
        <v>0</v>
      </c>
      <c r="CL75" s="119">
        <f t="shared" si="23"/>
        <v>0</v>
      </c>
      <c r="CM75" s="119">
        <f t="shared" si="23"/>
        <v>0</v>
      </c>
      <c r="CN75" s="119">
        <f t="shared" si="23"/>
        <v>0</v>
      </c>
      <c r="CO75" s="119">
        <f t="shared" si="23"/>
        <v>0</v>
      </c>
      <c r="CP75" s="119">
        <f t="shared" si="23"/>
        <v>0</v>
      </c>
      <c r="CQ75" s="119">
        <f t="shared" si="23"/>
        <v>0</v>
      </c>
      <c r="CR75" s="119">
        <f t="shared" si="23"/>
        <v>0</v>
      </c>
      <c r="CS75" s="119">
        <f t="shared" si="23"/>
        <v>0</v>
      </c>
      <c r="CT75" s="119">
        <f t="shared" si="23"/>
        <v>0</v>
      </c>
    </row>
    <row r="76" spans="1:98" s="9" customFormat="1" ht="12" customHeight="1" x14ac:dyDescent="0.2">
      <c r="A76" s="120">
        <v>7</v>
      </c>
      <c r="B76" s="139" t="s">
        <v>77</v>
      </c>
      <c r="C76" s="140"/>
      <c r="D76" s="141"/>
      <c r="E76" s="119">
        <f>SUM(E107:E109)</f>
        <v>0</v>
      </c>
      <c r="F76" s="119">
        <f t="shared" ref="F76:BQ76" si="24">SUM(F107:F109)</f>
        <v>0</v>
      </c>
      <c r="G76" s="119">
        <f t="shared" si="24"/>
        <v>0</v>
      </c>
      <c r="H76" s="119">
        <f t="shared" si="24"/>
        <v>0</v>
      </c>
      <c r="I76" s="119">
        <f t="shared" si="24"/>
        <v>0</v>
      </c>
      <c r="J76" s="119">
        <f t="shared" si="24"/>
        <v>0</v>
      </c>
      <c r="K76" s="119">
        <f t="shared" si="24"/>
        <v>0</v>
      </c>
      <c r="L76" s="119">
        <f t="shared" si="24"/>
        <v>0</v>
      </c>
      <c r="M76" s="119">
        <f t="shared" si="24"/>
        <v>0</v>
      </c>
      <c r="N76" s="119">
        <f t="shared" si="24"/>
        <v>0</v>
      </c>
      <c r="O76" s="119">
        <f t="shared" si="24"/>
        <v>0</v>
      </c>
      <c r="P76" s="119">
        <f t="shared" si="24"/>
        <v>0</v>
      </c>
      <c r="Q76" s="119">
        <f t="shared" si="24"/>
        <v>0</v>
      </c>
      <c r="R76" s="119">
        <f t="shared" si="24"/>
        <v>0</v>
      </c>
      <c r="S76" s="119">
        <f t="shared" si="24"/>
        <v>0</v>
      </c>
      <c r="T76" s="119">
        <f t="shared" si="24"/>
        <v>0</v>
      </c>
      <c r="U76" s="119">
        <f t="shared" si="24"/>
        <v>0</v>
      </c>
      <c r="V76" s="119">
        <f t="shared" si="24"/>
        <v>0</v>
      </c>
      <c r="W76" s="119">
        <f t="shared" si="24"/>
        <v>0</v>
      </c>
      <c r="X76" s="119">
        <f t="shared" si="24"/>
        <v>0</v>
      </c>
      <c r="Y76" s="119">
        <f t="shared" si="24"/>
        <v>0</v>
      </c>
      <c r="Z76" s="119">
        <f t="shared" si="24"/>
        <v>0</v>
      </c>
      <c r="AA76" s="119">
        <f t="shared" si="24"/>
        <v>0</v>
      </c>
      <c r="AB76" s="119">
        <f t="shared" si="24"/>
        <v>0</v>
      </c>
      <c r="AC76" s="119">
        <f t="shared" si="24"/>
        <v>0</v>
      </c>
      <c r="AD76" s="119">
        <f t="shared" si="24"/>
        <v>0</v>
      </c>
      <c r="AE76" s="119">
        <f t="shared" si="24"/>
        <v>0</v>
      </c>
      <c r="AF76" s="119">
        <f t="shared" si="24"/>
        <v>0</v>
      </c>
      <c r="AG76" s="119">
        <f t="shared" si="24"/>
        <v>0</v>
      </c>
      <c r="AH76" s="119">
        <f t="shared" si="24"/>
        <v>0</v>
      </c>
      <c r="AI76" s="119">
        <f t="shared" si="24"/>
        <v>0</v>
      </c>
      <c r="AJ76" s="119">
        <f t="shared" si="24"/>
        <v>0</v>
      </c>
      <c r="AK76" s="119">
        <f t="shared" si="24"/>
        <v>0</v>
      </c>
      <c r="AL76" s="119">
        <f t="shared" si="24"/>
        <v>0</v>
      </c>
      <c r="AM76" s="119">
        <f t="shared" si="24"/>
        <v>0</v>
      </c>
      <c r="AN76" s="119">
        <f t="shared" si="24"/>
        <v>0</v>
      </c>
      <c r="AO76" s="119">
        <f t="shared" si="24"/>
        <v>0</v>
      </c>
      <c r="AP76" s="119">
        <f t="shared" si="24"/>
        <v>0</v>
      </c>
      <c r="AQ76" s="119">
        <f t="shared" si="24"/>
        <v>0</v>
      </c>
      <c r="AR76" s="119">
        <f t="shared" si="24"/>
        <v>0</v>
      </c>
      <c r="AS76" s="119">
        <f t="shared" si="24"/>
        <v>0</v>
      </c>
      <c r="AT76" s="119">
        <f t="shared" si="24"/>
        <v>0</v>
      </c>
      <c r="AU76" s="119">
        <f t="shared" si="24"/>
        <v>0</v>
      </c>
      <c r="AV76" s="119">
        <f t="shared" si="24"/>
        <v>0</v>
      </c>
      <c r="AW76" s="119">
        <f t="shared" si="24"/>
        <v>0</v>
      </c>
      <c r="AX76" s="119">
        <f t="shared" si="24"/>
        <v>0</v>
      </c>
      <c r="AY76" s="119">
        <f t="shared" si="24"/>
        <v>0</v>
      </c>
      <c r="AZ76" s="119">
        <f t="shared" si="24"/>
        <v>0</v>
      </c>
      <c r="BA76" s="119">
        <f t="shared" si="24"/>
        <v>0</v>
      </c>
      <c r="BB76" s="119">
        <f t="shared" si="24"/>
        <v>0</v>
      </c>
      <c r="BC76" s="119">
        <f t="shared" si="24"/>
        <v>0</v>
      </c>
      <c r="BD76" s="119">
        <f t="shared" si="24"/>
        <v>0</v>
      </c>
      <c r="BE76" s="119">
        <f t="shared" si="24"/>
        <v>0</v>
      </c>
      <c r="BF76" s="119">
        <f t="shared" si="24"/>
        <v>0</v>
      </c>
      <c r="BG76" s="119">
        <f t="shared" si="24"/>
        <v>0</v>
      </c>
      <c r="BH76" s="119">
        <f t="shared" si="24"/>
        <v>0</v>
      </c>
      <c r="BI76" s="119">
        <f t="shared" si="24"/>
        <v>0</v>
      </c>
      <c r="BJ76" s="119">
        <f t="shared" si="24"/>
        <v>0</v>
      </c>
      <c r="BK76" s="119">
        <f t="shared" si="24"/>
        <v>0</v>
      </c>
      <c r="BL76" s="119">
        <f t="shared" si="24"/>
        <v>0</v>
      </c>
      <c r="BM76" s="119">
        <f t="shared" si="24"/>
        <v>0</v>
      </c>
      <c r="BN76" s="119">
        <f t="shared" si="24"/>
        <v>0</v>
      </c>
      <c r="BO76" s="119">
        <f t="shared" si="24"/>
        <v>0</v>
      </c>
      <c r="BP76" s="119">
        <f t="shared" si="24"/>
        <v>0</v>
      </c>
      <c r="BQ76" s="119">
        <f t="shared" si="24"/>
        <v>0</v>
      </c>
      <c r="BR76" s="119">
        <f t="shared" ref="BR76:CT76" si="25">SUM(BR107:BR109)</f>
        <v>0</v>
      </c>
      <c r="BS76" s="119">
        <f t="shared" si="25"/>
        <v>0</v>
      </c>
      <c r="BT76" s="119">
        <f t="shared" si="25"/>
        <v>0</v>
      </c>
      <c r="BU76" s="119">
        <f t="shared" si="25"/>
        <v>0</v>
      </c>
      <c r="BV76" s="119">
        <f t="shared" si="25"/>
        <v>0</v>
      </c>
      <c r="BW76" s="119">
        <f t="shared" si="25"/>
        <v>0</v>
      </c>
      <c r="BX76" s="119">
        <f t="shared" si="25"/>
        <v>0</v>
      </c>
      <c r="BY76" s="119">
        <f t="shared" si="25"/>
        <v>0</v>
      </c>
      <c r="BZ76" s="119">
        <f t="shared" si="25"/>
        <v>0</v>
      </c>
      <c r="CA76" s="119">
        <f t="shared" si="25"/>
        <v>0</v>
      </c>
      <c r="CB76" s="119">
        <f t="shared" si="25"/>
        <v>0</v>
      </c>
      <c r="CC76" s="119">
        <f t="shared" si="25"/>
        <v>0</v>
      </c>
      <c r="CD76" s="119">
        <f t="shared" si="25"/>
        <v>0</v>
      </c>
      <c r="CE76" s="119">
        <f t="shared" si="25"/>
        <v>0</v>
      </c>
      <c r="CF76" s="119">
        <f t="shared" si="25"/>
        <v>0</v>
      </c>
      <c r="CG76" s="119">
        <f t="shared" si="25"/>
        <v>0</v>
      </c>
      <c r="CH76" s="119">
        <f t="shared" si="25"/>
        <v>0</v>
      </c>
      <c r="CI76" s="119">
        <f t="shared" si="25"/>
        <v>0</v>
      </c>
      <c r="CJ76" s="119">
        <f t="shared" si="25"/>
        <v>0</v>
      </c>
      <c r="CK76" s="119">
        <f t="shared" si="25"/>
        <v>0</v>
      </c>
      <c r="CL76" s="119">
        <f t="shared" si="25"/>
        <v>0</v>
      </c>
      <c r="CM76" s="119">
        <f t="shared" si="25"/>
        <v>0</v>
      </c>
      <c r="CN76" s="119">
        <f t="shared" si="25"/>
        <v>0</v>
      </c>
      <c r="CO76" s="119">
        <f t="shared" si="25"/>
        <v>0</v>
      </c>
      <c r="CP76" s="119">
        <f t="shared" si="25"/>
        <v>0</v>
      </c>
      <c r="CQ76" s="119">
        <f t="shared" si="25"/>
        <v>0</v>
      </c>
      <c r="CR76" s="119">
        <f t="shared" si="25"/>
        <v>0</v>
      </c>
      <c r="CS76" s="119">
        <f t="shared" si="25"/>
        <v>0</v>
      </c>
      <c r="CT76" s="119">
        <f t="shared" si="25"/>
        <v>0</v>
      </c>
    </row>
    <row r="77" spans="1:98" s="9" customFormat="1" ht="12" customHeight="1" x14ac:dyDescent="0.2">
      <c r="A77" s="120">
        <v>8</v>
      </c>
      <c r="B77" s="139" t="s">
        <v>78</v>
      </c>
      <c r="C77" s="140"/>
      <c r="D77" s="141"/>
      <c r="E77" s="119">
        <f>SUM(E110:E113)</f>
        <v>0</v>
      </c>
      <c r="F77" s="119">
        <f t="shared" ref="F77:BQ77" si="26">SUM(F110:F113)</f>
        <v>0</v>
      </c>
      <c r="G77" s="119">
        <f t="shared" si="26"/>
        <v>0</v>
      </c>
      <c r="H77" s="119">
        <f t="shared" si="26"/>
        <v>0</v>
      </c>
      <c r="I77" s="119">
        <f t="shared" si="26"/>
        <v>0</v>
      </c>
      <c r="J77" s="119">
        <f t="shared" si="26"/>
        <v>0</v>
      </c>
      <c r="K77" s="119">
        <f t="shared" si="26"/>
        <v>0</v>
      </c>
      <c r="L77" s="119">
        <f t="shared" si="26"/>
        <v>0</v>
      </c>
      <c r="M77" s="119">
        <f t="shared" si="26"/>
        <v>0</v>
      </c>
      <c r="N77" s="119">
        <f t="shared" si="26"/>
        <v>0</v>
      </c>
      <c r="O77" s="119">
        <f t="shared" si="26"/>
        <v>0</v>
      </c>
      <c r="P77" s="119">
        <f t="shared" si="26"/>
        <v>0</v>
      </c>
      <c r="Q77" s="119">
        <f t="shared" si="26"/>
        <v>0</v>
      </c>
      <c r="R77" s="119">
        <f t="shared" si="26"/>
        <v>0</v>
      </c>
      <c r="S77" s="119">
        <f t="shared" si="26"/>
        <v>0</v>
      </c>
      <c r="T77" s="119">
        <f t="shared" si="26"/>
        <v>0</v>
      </c>
      <c r="U77" s="119">
        <f t="shared" si="26"/>
        <v>0</v>
      </c>
      <c r="V77" s="119">
        <f t="shared" si="26"/>
        <v>0</v>
      </c>
      <c r="W77" s="119">
        <f t="shared" si="26"/>
        <v>0</v>
      </c>
      <c r="X77" s="119">
        <f t="shared" si="26"/>
        <v>0</v>
      </c>
      <c r="Y77" s="119">
        <f t="shared" si="26"/>
        <v>0</v>
      </c>
      <c r="Z77" s="119">
        <f t="shared" si="26"/>
        <v>0</v>
      </c>
      <c r="AA77" s="119">
        <f t="shared" si="26"/>
        <v>0</v>
      </c>
      <c r="AB77" s="119">
        <f t="shared" si="26"/>
        <v>0</v>
      </c>
      <c r="AC77" s="119">
        <f t="shared" si="26"/>
        <v>0</v>
      </c>
      <c r="AD77" s="119">
        <f t="shared" si="26"/>
        <v>0</v>
      </c>
      <c r="AE77" s="119">
        <f t="shared" si="26"/>
        <v>0</v>
      </c>
      <c r="AF77" s="119">
        <f t="shared" si="26"/>
        <v>0</v>
      </c>
      <c r="AG77" s="119">
        <f t="shared" si="26"/>
        <v>0</v>
      </c>
      <c r="AH77" s="119">
        <f t="shared" si="26"/>
        <v>0</v>
      </c>
      <c r="AI77" s="119">
        <f t="shared" si="26"/>
        <v>0</v>
      </c>
      <c r="AJ77" s="119">
        <f t="shared" si="26"/>
        <v>0</v>
      </c>
      <c r="AK77" s="119">
        <f t="shared" si="26"/>
        <v>0</v>
      </c>
      <c r="AL77" s="119">
        <f t="shared" si="26"/>
        <v>0</v>
      </c>
      <c r="AM77" s="119">
        <f t="shared" si="26"/>
        <v>0</v>
      </c>
      <c r="AN77" s="119">
        <f t="shared" si="26"/>
        <v>0</v>
      </c>
      <c r="AO77" s="119">
        <f t="shared" si="26"/>
        <v>0</v>
      </c>
      <c r="AP77" s="119">
        <f t="shared" si="26"/>
        <v>0</v>
      </c>
      <c r="AQ77" s="119">
        <f t="shared" si="26"/>
        <v>0</v>
      </c>
      <c r="AR77" s="119">
        <f t="shared" si="26"/>
        <v>0</v>
      </c>
      <c r="AS77" s="119">
        <f t="shared" si="26"/>
        <v>0</v>
      </c>
      <c r="AT77" s="119">
        <f t="shared" si="26"/>
        <v>0</v>
      </c>
      <c r="AU77" s="119">
        <f t="shared" si="26"/>
        <v>0</v>
      </c>
      <c r="AV77" s="119">
        <f t="shared" si="26"/>
        <v>0</v>
      </c>
      <c r="AW77" s="119">
        <f t="shared" si="26"/>
        <v>0</v>
      </c>
      <c r="AX77" s="119">
        <f t="shared" si="26"/>
        <v>0</v>
      </c>
      <c r="AY77" s="119">
        <f t="shared" si="26"/>
        <v>0</v>
      </c>
      <c r="AZ77" s="119">
        <f t="shared" si="26"/>
        <v>0</v>
      </c>
      <c r="BA77" s="119">
        <f t="shared" si="26"/>
        <v>0</v>
      </c>
      <c r="BB77" s="119">
        <f t="shared" si="26"/>
        <v>0</v>
      </c>
      <c r="BC77" s="119">
        <f t="shared" si="26"/>
        <v>0</v>
      </c>
      <c r="BD77" s="119">
        <f t="shared" si="26"/>
        <v>0</v>
      </c>
      <c r="BE77" s="119">
        <f t="shared" si="26"/>
        <v>0</v>
      </c>
      <c r="BF77" s="119">
        <f t="shared" si="26"/>
        <v>0</v>
      </c>
      <c r="BG77" s="119">
        <f t="shared" si="26"/>
        <v>0</v>
      </c>
      <c r="BH77" s="119">
        <f t="shared" si="26"/>
        <v>0</v>
      </c>
      <c r="BI77" s="119">
        <f t="shared" si="26"/>
        <v>0</v>
      </c>
      <c r="BJ77" s="119">
        <f t="shared" si="26"/>
        <v>0</v>
      </c>
      <c r="BK77" s="119">
        <f t="shared" si="26"/>
        <v>0</v>
      </c>
      <c r="BL77" s="119">
        <f t="shared" si="26"/>
        <v>0</v>
      </c>
      <c r="BM77" s="119">
        <f t="shared" si="26"/>
        <v>0</v>
      </c>
      <c r="BN77" s="119">
        <f t="shared" si="26"/>
        <v>0</v>
      </c>
      <c r="BO77" s="119">
        <f t="shared" si="26"/>
        <v>0</v>
      </c>
      <c r="BP77" s="119">
        <f t="shared" si="26"/>
        <v>0</v>
      </c>
      <c r="BQ77" s="119">
        <f t="shared" si="26"/>
        <v>0</v>
      </c>
      <c r="BR77" s="119">
        <f t="shared" ref="BR77:CT77" si="27">SUM(BR110:BR113)</f>
        <v>0</v>
      </c>
      <c r="BS77" s="119">
        <f t="shared" si="27"/>
        <v>0</v>
      </c>
      <c r="BT77" s="119">
        <f t="shared" si="27"/>
        <v>0</v>
      </c>
      <c r="BU77" s="119">
        <f t="shared" si="27"/>
        <v>0</v>
      </c>
      <c r="BV77" s="119">
        <f t="shared" si="27"/>
        <v>0</v>
      </c>
      <c r="BW77" s="119">
        <f t="shared" si="27"/>
        <v>0</v>
      </c>
      <c r="BX77" s="119">
        <f t="shared" si="27"/>
        <v>0</v>
      </c>
      <c r="BY77" s="119">
        <f t="shared" si="27"/>
        <v>0</v>
      </c>
      <c r="BZ77" s="119">
        <f t="shared" si="27"/>
        <v>0</v>
      </c>
      <c r="CA77" s="119">
        <f t="shared" si="27"/>
        <v>0</v>
      </c>
      <c r="CB77" s="119">
        <f t="shared" si="27"/>
        <v>0</v>
      </c>
      <c r="CC77" s="119">
        <f t="shared" si="27"/>
        <v>0</v>
      </c>
      <c r="CD77" s="119">
        <f t="shared" si="27"/>
        <v>0</v>
      </c>
      <c r="CE77" s="119">
        <f t="shared" si="27"/>
        <v>0</v>
      </c>
      <c r="CF77" s="119">
        <f t="shared" si="27"/>
        <v>0</v>
      </c>
      <c r="CG77" s="119">
        <f t="shared" si="27"/>
        <v>0</v>
      </c>
      <c r="CH77" s="119">
        <f t="shared" si="27"/>
        <v>0</v>
      </c>
      <c r="CI77" s="119">
        <f t="shared" si="27"/>
        <v>0</v>
      </c>
      <c r="CJ77" s="119">
        <f t="shared" si="27"/>
        <v>0</v>
      </c>
      <c r="CK77" s="119">
        <f t="shared" si="27"/>
        <v>0</v>
      </c>
      <c r="CL77" s="119">
        <f t="shared" si="27"/>
        <v>0</v>
      </c>
      <c r="CM77" s="119">
        <f t="shared" si="27"/>
        <v>0</v>
      </c>
      <c r="CN77" s="119">
        <f t="shared" si="27"/>
        <v>0</v>
      </c>
      <c r="CO77" s="119">
        <f t="shared" si="27"/>
        <v>0</v>
      </c>
      <c r="CP77" s="119">
        <f t="shared" si="27"/>
        <v>0</v>
      </c>
      <c r="CQ77" s="119">
        <f t="shared" si="27"/>
        <v>0</v>
      </c>
      <c r="CR77" s="119">
        <f t="shared" si="27"/>
        <v>0</v>
      </c>
      <c r="CS77" s="119">
        <f t="shared" si="27"/>
        <v>0</v>
      </c>
      <c r="CT77" s="119">
        <f t="shared" si="27"/>
        <v>0</v>
      </c>
    </row>
    <row r="78" spans="1:98" s="9" customFormat="1" ht="12" customHeight="1" x14ac:dyDescent="0.2">
      <c r="A78" s="120">
        <v>9</v>
      </c>
      <c r="B78" s="139" t="s">
        <v>79</v>
      </c>
      <c r="C78" s="140"/>
      <c r="D78" s="141"/>
      <c r="E78" s="119">
        <f>SUM(E114:E125)</f>
        <v>0</v>
      </c>
      <c r="F78" s="119">
        <f t="shared" ref="F78:BQ78" si="28">SUM(F114:F125)</f>
        <v>0</v>
      </c>
      <c r="G78" s="119">
        <f t="shared" si="28"/>
        <v>0</v>
      </c>
      <c r="H78" s="119">
        <f t="shared" si="28"/>
        <v>0</v>
      </c>
      <c r="I78" s="119">
        <f t="shared" si="28"/>
        <v>0</v>
      </c>
      <c r="J78" s="119">
        <f t="shared" si="28"/>
        <v>0</v>
      </c>
      <c r="K78" s="119">
        <f t="shared" si="28"/>
        <v>0</v>
      </c>
      <c r="L78" s="119">
        <f t="shared" si="28"/>
        <v>0</v>
      </c>
      <c r="M78" s="119">
        <f t="shared" si="28"/>
        <v>0</v>
      </c>
      <c r="N78" s="119">
        <f t="shared" si="28"/>
        <v>0</v>
      </c>
      <c r="O78" s="119">
        <f t="shared" si="28"/>
        <v>0</v>
      </c>
      <c r="P78" s="119">
        <f t="shared" si="28"/>
        <v>0</v>
      </c>
      <c r="Q78" s="119">
        <f t="shared" si="28"/>
        <v>0</v>
      </c>
      <c r="R78" s="119">
        <f t="shared" si="28"/>
        <v>0</v>
      </c>
      <c r="S78" s="119">
        <f t="shared" si="28"/>
        <v>0</v>
      </c>
      <c r="T78" s="119">
        <f t="shared" si="28"/>
        <v>0</v>
      </c>
      <c r="U78" s="119">
        <f t="shared" si="28"/>
        <v>0</v>
      </c>
      <c r="V78" s="119">
        <f t="shared" si="28"/>
        <v>0</v>
      </c>
      <c r="W78" s="119">
        <f t="shared" si="28"/>
        <v>0</v>
      </c>
      <c r="X78" s="119">
        <f t="shared" si="28"/>
        <v>0</v>
      </c>
      <c r="Y78" s="119">
        <f t="shared" si="28"/>
        <v>0</v>
      </c>
      <c r="Z78" s="119">
        <f t="shared" si="28"/>
        <v>0</v>
      </c>
      <c r="AA78" s="119">
        <f t="shared" si="28"/>
        <v>0</v>
      </c>
      <c r="AB78" s="119">
        <f t="shared" si="28"/>
        <v>0</v>
      </c>
      <c r="AC78" s="119">
        <f t="shared" si="28"/>
        <v>0</v>
      </c>
      <c r="AD78" s="119">
        <f t="shared" si="28"/>
        <v>0</v>
      </c>
      <c r="AE78" s="119">
        <f t="shared" si="28"/>
        <v>0</v>
      </c>
      <c r="AF78" s="119">
        <f t="shared" si="28"/>
        <v>0</v>
      </c>
      <c r="AG78" s="119">
        <f t="shared" si="28"/>
        <v>0</v>
      </c>
      <c r="AH78" s="119">
        <f t="shared" si="28"/>
        <v>0</v>
      </c>
      <c r="AI78" s="119">
        <f t="shared" si="28"/>
        <v>0</v>
      </c>
      <c r="AJ78" s="119">
        <f t="shared" si="28"/>
        <v>0</v>
      </c>
      <c r="AK78" s="119">
        <f t="shared" si="28"/>
        <v>0</v>
      </c>
      <c r="AL78" s="119">
        <f t="shared" si="28"/>
        <v>0</v>
      </c>
      <c r="AM78" s="119">
        <f t="shared" si="28"/>
        <v>0</v>
      </c>
      <c r="AN78" s="119">
        <f t="shared" si="28"/>
        <v>0</v>
      </c>
      <c r="AO78" s="119">
        <f t="shared" si="28"/>
        <v>0</v>
      </c>
      <c r="AP78" s="119">
        <f t="shared" si="28"/>
        <v>0</v>
      </c>
      <c r="AQ78" s="119">
        <f t="shared" si="28"/>
        <v>0</v>
      </c>
      <c r="AR78" s="119">
        <f t="shared" si="28"/>
        <v>0</v>
      </c>
      <c r="AS78" s="119">
        <f t="shared" si="28"/>
        <v>0</v>
      </c>
      <c r="AT78" s="119">
        <f t="shared" si="28"/>
        <v>0</v>
      </c>
      <c r="AU78" s="119">
        <f t="shared" si="28"/>
        <v>0</v>
      </c>
      <c r="AV78" s="119">
        <f t="shared" si="28"/>
        <v>0</v>
      </c>
      <c r="AW78" s="119">
        <f t="shared" si="28"/>
        <v>0</v>
      </c>
      <c r="AX78" s="119">
        <f t="shared" si="28"/>
        <v>0</v>
      </c>
      <c r="AY78" s="119">
        <f t="shared" si="28"/>
        <v>0</v>
      </c>
      <c r="AZ78" s="119">
        <f t="shared" si="28"/>
        <v>0</v>
      </c>
      <c r="BA78" s="119">
        <f t="shared" si="28"/>
        <v>0</v>
      </c>
      <c r="BB78" s="119">
        <f t="shared" si="28"/>
        <v>0</v>
      </c>
      <c r="BC78" s="119">
        <f t="shared" si="28"/>
        <v>0</v>
      </c>
      <c r="BD78" s="119">
        <f t="shared" si="28"/>
        <v>0</v>
      </c>
      <c r="BE78" s="119">
        <f t="shared" si="28"/>
        <v>0</v>
      </c>
      <c r="BF78" s="119">
        <f t="shared" si="28"/>
        <v>0</v>
      </c>
      <c r="BG78" s="119">
        <f t="shared" si="28"/>
        <v>0</v>
      </c>
      <c r="BH78" s="119">
        <f t="shared" si="28"/>
        <v>0</v>
      </c>
      <c r="BI78" s="119">
        <f t="shared" si="28"/>
        <v>0</v>
      </c>
      <c r="BJ78" s="119">
        <f t="shared" si="28"/>
        <v>0</v>
      </c>
      <c r="BK78" s="119">
        <f t="shared" si="28"/>
        <v>0</v>
      </c>
      <c r="BL78" s="119">
        <f t="shared" si="28"/>
        <v>0</v>
      </c>
      <c r="BM78" s="119">
        <f t="shared" si="28"/>
        <v>0</v>
      </c>
      <c r="BN78" s="119">
        <f t="shared" si="28"/>
        <v>0</v>
      </c>
      <c r="BO78" s="119">
        <f t="shared" si="28"/>
        <v>0</v>
      </c>
      <c r="BP78" s="119">
        <f t="shared" si="28"/>
        <v>0</v>
      </c>
      <c r="BQ78" s="119">
        <f t="shared" si="28"/>
        <v>0</v>
      </c>
      <c r="BR78" s="119">
        <f t="shared" ref="BR78:CT78" si="29">SUM(BR114:BR125)</f>
        <v>0</v>
      </c>
      <c r="BS78" s="119">
        <f t="shared" si="29"/>
        <v>0</v>
      </c>
      <c r="BT78" s="119">
        <f t="shared" si="29"/>
        <v>0</v>
      </c>
      <c r="BU78" s="119">
        <f t="shared" si="29"/>
        <v>0</v>
      </c>
      <c r="BV78" s="119">
        <f t="shared" si="29"/>
        <v>0</v>
      </c>
      <c r="BW78" s="119">
        <f t="shared" si="29"/>
        <v>0</v>
      </c>
      <c r="BX78" s="119">
        <f t="shared" si="29"/>
        <v>0</v>
      </c>
      <c r="BY78" s="119">
        <f t="shared" si="29"/>
        <v>0</v>
      </c>
      <c r="BZ78" s="119">
        <f t="shared" si="29"/>
        <v>0</v>
      </c>
      <c r="CA78" s="119">
        <f t="shared" si="29"/>
        <v>0</v>
      </c>
      <c r="CB78" s="119">
        <f t="shared" si="29"/>
        <v>0</v>
      </c>
      <c r="CC78" s="119">
        <f t="shared" si="29"/>
        <v>0</v>
      </c>
      <c r="CD78" s="119">
        <f t="shared" si="29"/>
        <v>0</v>
      </c>
      <c r="CE78" s="119">
        <f t="shared" si="29"/>
        <v>0</v>
      </c>
      <c r="CF78" s="119">
        <f t="shared" si="29"/>
        <v>0</v>
      </c>
      <c r="CG78" s="119">
        <f t="shared" si="29"/>
        <v>0</v>
      </c>
      <c r="CH78" s="119">
        <f t="shared" si="29"/>
        <v>0</v>
      </c>
      <c r="CI78" s="119">
        <f t="shared" si="29"/>
        <v>0</v>
      </c>
      <c r="CJ78" s="119">
        <f t="shared" si="29"/>
        <v>0</v>
      </c>
      <c r="CK78" s="119">
        <f t="shared" si="29"/>
        <v>0</v>
      </c>
      <c r="CL78" s="119">
        <f t="shared" si="29"/>
        <v>0</v>
      </c>
      <c r="CM78" s="119">
        <f t="shared" si="29"/>
        <v>0</v>
      </c>
      <c r="CN78" s="119">
        <f t="shared" si="29"/>
        <v>0</v>
      </c>
      <c r="CO78" s="119">
        <f t="shared" si="29"/>
        <v>0</v>
      </c>
      <c r="CP78" s="119">
        <f t="shared" si="29"/>
        <v>0</v>
      </c>
      <c r="CQ78" s="119">
        <f t="shared" si="29"/>
        <v>0</v>
      </c>
      <c r="CR78" s="119">
        <f t="shared" si="29"/>
        <v>0</v>
      </c>
      <c r="CS78" s="119">
        <f t="shared" si="29"/>
        <v>0</v>
      </c>
      <c r="CT78" s="119">
        <f t="shared" si="29"/>
        <v>0</v>
      </c>
    </row>
    <row r="79" spans="1:98" s="9" customFormat="1" ht="12" customHeight="1" x14ac:dyDescent="0.2">
      <c r="A79" s="99">
        <v>10</v>
      </c>
      <c r="B79" s="113" t="s">
        <v>72</v>
      </c>
      <c r="C79" s="114"/>
      <c r="D79" s="115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4"/>
      <c r="AL79" s="94"/>
      <c r="AM79" s="94"/>
      <c r="AN79" s="94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  <c r="BM79" s="94"/>
      <c r="BN79" s="94"/>
      <c r="BO79" s="94"/>
      <c r="BP79" s="94"/>
      <c r="BQ79" s="94"/>
      <c r="BR79" s="94"/>
      <c r="BS79" s="94"/>
      <c r="BT79" s="94"/>
      <c r="BU79" s="94"/>
      <c r="BV79" s="94"/>
      <c r="BW79" s="94"/>
      <c r="BX79" s="94"/>
      <c r="BY79" s="94"/>
      <c r="BZ79" s="94"/>
      <c r="CA79" s="94"/>
      <c r="CB79" s="94"/>
      <c r="CC79" s="94"/>
      <c r="CD79" s="94"/>
      <c r="CE79" s="94"/>
      <c r="CF79" s="94"/>
      <c r="CG79" s="94"/>
      <c r="CH79" s="94"/>
      <c r="CI79" s="94"/>
      <c r="CJ79" s="94"/>
      <c r="CK79" s="94"/>
      <c r="CL79" s="94"/>
      <c r="CM79" s="94"/>
      <c r="CN79" s="94"/>
      <c r="CO79" s="94"/>
      <c r="CP79" s="94"/>
      <c r="CQ79" s="94"/>
      <c r="CR79" s="94"/>
      <c r="CS79" s="94"/>
      <c r="CT79" s="94"/>
    </row>
    <row r="80" spans="1:98" s="9" customFormat="1" ht="12" customHeight="1" x14ac:dyDescent="0.2">
      <c r="A80" s="99">
        <v>11</v>
      </c>
      <c r="B80" s="133" t="s">
        <v>73</v>
      </c>
      <c r="C80" s="134"/>
      <c r="D80" s="135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94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4"/>
      <c r="AL80" s="94"/>
      <c r="AM80" s="94"/>
      <c r="AN80" s="94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94"/>
      <c r="BM80" s="94"/>
      <c r="BN80" s="94"/>
      <c r="BO80" s="94"/>
      <c r="BP80" s="94"/>
      <c r="BQ80" s="94"/>
      <c r="BR80" s="94"/>
      <c r="BS80" s="94"/>
      <c r="BT80" s="94"/>
      <c r="BU80" s="94"/>
      <c r="BV80" s="94"/>
      <c r="BW80" s="94"/>
      <c r="BX80" s="94"/>
      <c r="BY80" s="94"/>
      <c r="BZ80" s="94"/>
      <c r="CA80" s="94"/>
      <c r="CB80" s="94"/>
      <c r="CC80" s="94"/>
      <c r="CD80" s="94"/>
      <c r="CE80" s="94"/>
      <c r="CF80" s="94"/>
      <c r="CG80" s="94"/>
      <c r="CH80" s="94"/>
      <c r="CI80" s="94"/>
      <c r="CJ80" s="94"/>
      <c r="CK80" s="94"/>
      <c r="CL80" s="94"/>
      <c r="CM80" s="94"/>
      <c r="CN80" s="94"/>
      <c r="CO80" s="94"/>
      <c r="CP80" s="94"/>
      <c r="CQ80" s="94"/>
      <c r="CR80" s="94"/>
      <c r="CS80" s="94"/>
      <c r="CT80" s="94"/>
    </row>
    <row r="81" spans="1:98" s="9" customFormat="1" ht="12" customHeight="1" x14ac:dyDescent="0.2">
      <c r="A81" s="99">
        <v>12</v>
      </c>
      <c r="B81" s="133" t="s">
        <v>74</v>
      </c>
      <c r="C81" s="134"/>
      <c r="D81" s="135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  <c r="T81" s="94"/>
      <c r="U81" s="94"/>
      <c r="V81" s="94"/>
      <c r="W81" s="94"/>
      <c r="X81" s="94"/>
      <c r="Y81" s="94"/>
      <c r="Z81" s="94"/>
      <c r="AA81" s="94"/>
      <c r="AB81" s="94"/>
      <c r="AC81" s="94"/>
      <c r="AD81" s="94"/>
      <c r="AE81" s="94"/>
      <c r="AF81" s="94"/>
      <c r="AG81" s="94"/>
      <c r="AH81" s="94"/>
      <c r="AI81" s="94"/>
      <c r="AJ81" s="94"/>
      <c r="AK81" s="94"/>
      <c r="AL81" s="94"/>
      <c r="AM81" s="94"/>
      <c r="AN81" s="94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4"/>
      <c r="BB81" s="94"/>
      <c r="BC81" s="94"/>
      <c r="BD81" s="94"/>
      <c r="BE81" s="94"/>
      <c r="BF81" s="94"/>
      <c r="BG81" s="94"/>
      <c r="BH81" s="94"/>
      <c r="BI81" s="94"/>
      <c r="BJ81" s="94"/>
      <c r="BK81" s="94"/>
      <c r="BL81" s="94"/>
      <c r="BM81" s="94"/>
      <c r="BN81" s="94"/>
      <c r="BO81" s="94"/>
      <c r="BP81" s="94"/>
      <c r="BQ81" s="94"/>
      <c r="BR81" s="94"/>
      <c r="BS81" s="94"/>
      <c r="BT81" s="94"/>
      <c r="BU81" s="94"/>
      <c r="BV81" s="94"/>
      <c r="BW81" s="94"/>
      <c r="BX81" s="94"/>
      <c r="BY81" s="94"/>
      <c r="BZ81" s="94"/>
      <c r="CA81" s="94"/>
      <c r="CB81" s="94"/>
      <c r="CC81" s="94"/>
      <c r="CD81" s="94"/>
      <c r="CE81" s="94"/>
      <c r="CF81" s="94"/>
      <c r="CG81" s="94"/>
      <c r="CH81" s="94"/>
      <c r="CI81" s="94"/>
      <c r="CJ81" s="94"/>
      <c r="CK81" s="94"/>
      <c r="CL81" s="94"/>
      <c r="CM81" s="94"/>
      <c r="CN81" s="94"/>
      <c r="CO81" s="94"/>
      <c r="CP81" s="94"/>
      <c r="CQ81" s="94"/>
      <c r="CR81" s="94"/>
      <c r="CS81" s="94"/>
      <c r="CT81" s="94"/>
    </row>
    <row r="82" spans="1:98" s="9" customFormat="1" ht="12" customHeight="1" x14ac:dyDescent="0.2">
      <c r="A82" s="99">
        <v>13</v>
      </c>
      <c r="B82" s="133" t="s">
        <v>75</v>
      </c>
      <c r="C82" s="134"/>
      <c r="D82" s="135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  <c r="T82" s="94"/>
      <c r="U82" s="94"/>
      <c r="V82" s="94"/>
      <c r="W82" s="94"/>
      <c r="X82" s="94"/>
      <c r="Y82" s="94"/>
      <c r="Z82" s="94"/>
      <c r="AA82" s="94"/>
      <c r="AB82" s="94"/>
      <c r="AC82" s="94"/>
      <c r="AD82" s="94"/>
      <c r="AE82" s="94"/>
      <c r="AF82" s="94"/>
      <c r="AG82" s="94"/>
      <c r="AH82" s="94"/>
      <c r="AI82" s="94"/>
      <c r="AJ82" s="94"/>
      <c r="AK82" s="94"/>
      <c r="AL82" s="94"/>
      <c r="AM82" s="94"/>
      <c r="AN82" s="94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94"/>
      <c r="BB82" s="94"/>
      <c r="BC82" s="94"/>
      <c r="BD82" s="94"/>
      <c r="BE82" s="94"/>
      <c r="BF82" s="94"/>
      <c r="BG82" s="94"/>
      <c r="BH82" s="94"/>
      <c r="BI82" s="94"/>
      <c r="BJ82" s="94"/>
      <c r="BK82" s="94"/>
      <c r="BL82" s="94"/>
      <c r="BM82" s="94"/>
      <c r="BN82" s="94"/>
      <c r="BO82" s="94"/>
      <c r="BP82" s="94"/>
      <c r="BQ82" s="94"/>
      <c r="BR82" s="94"/>
      <c r="BS82" s="94"/>
      <c r="BT82" s="94"/>
      <c r="BU82" s="94"/>
      <c r="BV82" s="94"/>
      <c r="BW82" s="94"/>
      <c r="BX82" s="94"/>
      <c r="BY82" s="94"/>
      <c r="BZ82" s="94"/>
      <c r="CA82" s="94"/>
      <c r="CB82" s="94"/>
      <c r="CC82" s="94"/>
      <c r="CD82" s="94"/>
      <c r="CE82" s="94"/>
      <c r="CF82" s="94"/>
      <c r="CG82" s="94"/>
      <c r="CH82" s="94"/>
      <c r="CI82" s="94"/>
      <c r="CJ82" s="94"/>
      <c r="CK82" s="94"/>
      <c r="CL82" s="94"/>
      <c r="CM82" s="94"/>
      <c r="CN82" s="94"/>
      <c r="CO82" s="94"/>
      <c r="CP82" s="94"/>
      <c r="CQ82" s="94"/>
      <c r="CR82" s="94"/>
      <c r="CS82" s="94"/>
      <c r="CT82" s="94"/>
    </row>
    <row r="83" spans="1:98" s="9" customFormat="1" ht="12" customHeight="1" x14ac:dyDescent="0.2">
      <c r="A83" s="99">
        <v>14</v>
      </c>
      <c r="B83" s="133" t="s">
        <v>76</v>
      </c>
      <c r="C83" s="134"/>
      <c r="D83" s="135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  <c r="T83" s="94"/>
      <c r="U83" s="94"/>
      <c r="V83" s="94"/>
      <c r="W83" s="94"/>
      <c r="X83" s="94"/>
      <c r="Y83" s="94"/>
      <c r="Z83" s="94"/>
      <c r="AA83" s="94"/>
      <c r="AB83" s="94"/>
      <c r="AC83" s="94"/>
      <c r="AD83" s="94"/>
      <c r="AE83" s="94"/>
      <c r="AF83" s="94"/>
      <c r="AG83" s="94"/>
      <c r="AH83" s="94"/>
      <c r="AI83" s="94"/>
      <c r="AJ83" s="94"/>
      <c r="AK83" s="94"/>
      <c r="AL83" s="94"/>
      <c r="AM83" s="94"/>
      <c r="AN83" s="94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94"/>
      <c r="BB83" s="94"/>
      <c r="BC83" s="94"/>
      <c r="BD83" s="94"/>
      <c r="BE83" s="94"/>
      <c r="BF83" s="94"/>
      <c r="BG83" s="94"/>
      <c r="BH83" s="94"/>
      <c r="BI83" s="94"/>
      <c r="BJ83" s="94"/>
      <c r="BK83" s="94"/>
      <c r="BL83" s="94"/>
      <c r="BM83" s="94"/>
      <c r="BN83" s="94"/>
      <c r="BO83" s="94"/>
      <c r="BP83" s="94"/>
      <c r="BQ83" s="94"/>
      <c r="BR83" s="94"/>
      <c r="BS83" s="94"/>
      <c r="BT83" s="94"/>
      <c r="BU83" s="94"/>
      <c r="BV83" s="94"/>
      <c r="BW83" s="94"/>
      <c r="BX83" s="94"/>
      <c r="BY83" s="94"/>
      <c r="BZ83" s="94"/>
      <c r="CA83" s="94"/>
      <c r="CB83" s="94"/>
      <c r="CC83" s="94"/>
      <c r="CD83" s="94"/>
      <c r="CE83" s="94"/>
      <c r="CF83" s="94"/>
      <c r="CG83" s="94"/>
      <c r="CH83" s="94"/>
      <c r="CI83" s="94"/>
      <c r="CJ83" s="94"/>
      <c r="CK83" s="94"/>
      <c r="CL83" s="94"/>
      <c r="CM83" s="94"/>
      <c r="CN83" s="94"/>
      <c r="CO83" s="94"/>
      <c r="CP83" s="94"/>
      <c r="CQ83" s="94"/>
      <c r="CR83" s="94"/>
      <c r="CS83" s="94"/>
      <c r="CT83" s="94"/>
    </row>
    <row r="84" spans="1:98" s="9" customFormat="1" ht="12" customHeight="1" x14ac:dyDescent="0.2">
      <c r="A84" s="99">
        <v>15</v>
      </c>
      <c r="B84" s="133" t="s">
        <v>77</v>
      </c>
      <c r="C84" s="134"/>
      <c r="D84" s="135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94"/>
      <c r="AA84" s="94"/>
      <c r="AB84" s="94"/>
      <c r="AC84" s="94"/>
      <c r="AD84" s="94"/>
      <c r="AE84" s="94"/>
      <c r="AF84" s="94"/>
      <c r="AG84" s="94"/>
      <c r="AH84" s="94"/>
      <c r="AI84" s="94"/>
      <c r="AJ84" s="94"/>
      <c r="AK84" s="94"/>
      <c r="AL84" s="94"/>
      <c r="AM84" s="94"/>
      <c r="AN84" s="94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4"/>
      <c r="BB84" s="94"/>
      <c r="BC84" s="94"/>
      <c r="BD84" s="94"/>
      <c r="BE84" s="94"/>
      <c r="BF84" s="94"/>
      <c r="BG84" s="94"/>
      <c r="BH84" s="94"/>
      <c r="BI84" s="94"/>
      <c r="BJ84" s="94"/>
      <c r="BK84" s="94"/>
      <c r="BL84" s="94"/>
      <c r="BM84" s="94"/>
      <c r="BN84" s="94"/>
      <c r="BO84" s="94"/>
      <c r="BP84" s="94"/>
      <c r="BQ84" s="94"/>
      <c r="BR84" s="94"/>
      <c r="BS84" s="94"/>
      <c r="BT84" s="94"/>
      <c r="BU84" s="94"/>
      <c r="BV84" s="94"/>
      <c r="BW84" s="94"/>
      <c r="BX84" s="94"/>
      <c r="BY84" s="94"/>
      <c r="BZ84" s="94"/>
      <c r="CA84" s="94"/>
      <c r="CB84" s="94"/>
      <c r="CC84" s="94"/>
      <c r="CD84" s="94"/>
      <c r="CE84" s="94"/>
      <c r="CF84" s="94"/>
      <c r="CG84" s="94"/>
      <c r="CH84" s="94"/>
      <c r="CI84" s="94"/>
      <c r="CJ84" s="94"/>
      <c r="CK84" s="94"/>
      <c r="CL84" s="94"/>
      <c r="CM84" s="94"/>
      <c r="CN84" s="94"/>
      <c r="CO84" s="94"/>
      <c r="CP84" s="94"/>
      <c r="CQ84" s="94"/>
      <c r="CR84" s="94"/>
      <c r="CS84" s="94"/>
      <c r="CT84" s="94"/>
    </row>
    <row r="85" spans="1:98" s="9" customFormat="1" ht="12" customHeight="1" x14ac:dyDescent="0.2">
      <c r="A85" s="99">
        <v>16</v>
      </c>
      <c r="B85" s="133" t="s">
        <v>78</v>
      </c>
      <c r="C85" s="134"/>
      <c r="D85" s="135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4"/>
      <c r="X85" s="94"/>
      <c r="Y85" s="94"/>
      <c r="Z85" s="94"/>
      <c r="AA85" s="94"/>
      <c r="AB85" s="94"/>
      <c r="AC85" s="94"/>
      <c r="AD85" s="94"/>
      <c r="AE85" s="94"/>
      <c r="AF85" s="94"/>
      <c r="AG85" s="94"/>
      <c r="AH85" s="94"/>
      <c r="AI85" s="94"/>
      <c r="AJ85" s="94"/>
      <c r="AK85" s="94"/>
      <c r="AL85" s="94"/>
      <c r="AM85" s="94"/>
      <c r="AN85" s="94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94"/>
      <c r="BB85" s="94"/>
      <c r="BC85" s="94"/>
      <c r="BD85" s="94"/>
      <c r="BE85" s="94"/>
      <c r="BF85" s="94"/>
      <c r="BG85" s="94"/>
      <c r="BH85" s="94"/>
      <c r="BI85" s="94"/>
      <c r="BJ85" s="94"/>
      <c r="BK85" s="94"/>
      <c r="BL85" s="94"/>
      <c r="BM85" s="94"/>
      <c r="BN85" s="94"/>
      <c r="BO85" s="94"/>
      <c r="BP85" s="94"/>
      <c r="BQ85" s="94"/>
      <c r="BR85" s="94"/>
      <c r="BS85" s="94"/>
      <c r="BT85" s="94"/>
      <c r="BU85" s="94"/>
      <c r="BV85" s="94"/>
      <c r="BW85" s="94"/>
      <c r="BX85" s="94"/>
      <c r="BY85" s="94"/>
      <c r="BZ85" s="94"/>
      <c r="CA85" s="94"/>
      <c r="CB85" s="94"/>
      <c r="CC85" s="94"/>
      <c r="CD85" s="94"/>
      <c r="CE85" s="94"/>
      <c r="CF85" s="94"/>
      <c r="CG85" s="94"/>
      <c r="CH85" s="94"/>
      <c r="CI85" s="94"/>
      <c r="CJ85" s="94"/>
      <c r="CK85" s="94"/>
      <c r="CL85" s="94"/>
      <c r="CM85" s="94"/>
      <c r="CN85" s="94"/>
      <c r="CO85" s="94"/>
      <c r="CP85" s="94"/>
      <c r="CQ85" s="94"/>
      <c r="CR85" s="94"/>
      <c r="CS85" s="94"/>
      <c r="CT85" s="94"/>
    </row>
    <row r="86" spans="1:98" s="9" customFormat="1" ht="12" customHeight="1" x14ac:dyDescent="0.2">
      <c r="A86" s="99">
        <v>17</v>
      </c>
      <c r="B86" s="133" t="s">
        <v>79</v>
      </c>
      <c r="C86" s="134"/>
      <c r="D86" s="135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  <c r="S86" s="94"/>
      <c r="T86" s="94"/>
      <c r="U86" s="94"/>
      <c r="V86" s="94"/>
      <c r="W86" s="94"/>
      <c r="X86" s="94"/>
      <c r="Y86" s="94"/>
      <c r="Z86" s="94"/>
      <c r="AA86" s="94"/>
      <c r="AB86" s="94"/>
      <c r="AC86" s="94"/>
      <c r="AD86" s="94"/>
      <c r="AE86" s="94"/>
      <c r="AF86" s="94"/>
      <c r="AG86" s="94"/>
      <c r="AH86" s="94"/>
      <c r="AI86" s="94"/>
      <c r="AJ86" s="94"/>
      <c r="AK86" s="94"/>
      <c r="AL86" s="94"/>
      <c r="AM86" s="94"/>
      <c r="AN86" s="94"/>
      <c r="AO86" s="94"/>
      <c r="AP86" s="94"/>
      <c r="AQ86" s="94"/>
      <c r="AR86" s="94"/>
      <c r="AS86" s="94"/>
      <c r="AT86" s="94"/>
      <c r="AU86" s="94"/>
      <c r="AV86" s="94"/>
      <c r="AW86" s="94"/>
      <c r="AX86" s="94"/>
      <c r="AY86" s="94"/>
      <c r="AZ86" s="94"/>
      <c r="BA86" s="94"/>
      <c r="BB86" s="94"/>
      <c r="BC86" s="94"/>
      <c r="BD86" s="94"/>
      <c r="BE86" s="94"/>
      <c r="BF86" s="94"/>
      <c r="BG86" s="94"/>
      <c r="BH86" s="94"/>
      <c r="BI86" s="94"/>
      <c r="BJ86" s="94"/>
      <c r="BK86" s="94"/>
      <c r="BL86" s="94"/>
      <c r="BM86" s="94"/>
      <c r="BN86" s="94"/>
      <c r="BO86" s="94"/>
      <c r="BP86" s="94"/>
      <c r="BQ86" s="94"/>
      <c r="BR86" s="94"/>
      <c r="BS86" s="94"/>
      <c r="BT86" s="94"/>
      <c r="BU86" s="94"/>
      <c r="BV86" s="94"/>
      <c r="BW86" s="94"/>
      <c r="BX86" s="94"/>
      <c r="BY86" s="94"/>
      <c r="BZ86" s="94"/>
      <c r="CA86" s="94"/>
      <c r="CB86" s="94"/>
      <c r="CC86" s="94"/>
      <c r="CD86" s="94"/>
      <c r="CE86" s="94"/>
      <c r="CF86" s="94"/>
      <c r="CG86" s="94"/>
      <c r="CH86" s="94"/>
      <c r="CI86" s="94"/>
      <c r="CJ86" s="94"/>
      <c r="CK86" s="94"/>
      <c r="CL86" s="94"/>
      <c r="CM86" s="94"/>
      <c r="CN86" s="94"/>
      <c r="CO86" s="94"/>
      <c r="CP86" s="94"/>
      <c r="CQ86" s="94"/>
      <c r="CR86" s="94"/>
      <c r="CS86" s="94"/>
      <c r="CT86" s="94"/>
    </row>
    <row r="87" spans="1:98" s="9" customFormat="1" ht="12" customHeight="1" x14ac:dyDescent="0.2">
      <c r="A87" s="99">
        <v>18</v>
      </c>
      <c r="B87" s="133" t="s">
        <v>80</v>
      </c>
      <c r="C87" s="134"/>
      <c r="D87" s="135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4"/>
      <c r="R87" s="94"/>
      <c r="S87" s="94"/>
      <c r="T87" s="94"/>
      <c r="U87" s="94"/>
      <c r="V87" s="94"/>
      <c r="W87" s="94"/>
      <c r="X87" s="94"/>
      <c r="Y87" s="94"/>
      <c r="Z87" s="94"/>
      <c r="AA87" s="94"/>
      <c r="AB87" s="94"/>
      <c r="AC87" s="94"/>
      <c r="AD87" s="94"/>
      <c r="AE87" s="94"/>
      <c r="AF87" s="94"/>
      <c r="AG87" s="94"/>
      <c r="AH87" s="94"/>
      <c r="AI87" s="94"/>
      <c r="AJ87" s="94"/>
      <c r="AK87" s="94"/>
      <c r="AL87" s="94"/>
      <c r="AM87" s="94"/>
      <c r="AN87" s="94"/>
      <c r="AO87" s="94"/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94"/>
      <c r="BB87" s="94"/>
      <c r="BC87" s="94"/>
      <c r="BD87" s="94"/>
      <c r="BE87" s="94"/>
      <c r="BF87" s="94"/>
      <c r="BG87" s="94"/>
      <c r="BH87" s="94"/>
      <c r="BI87" s="94"/>
      <c r="BJ87" s="94"/>
      <c r="BK87" s="94"/>
      <c r="BL87" s="94"/>
      <c r="BM87" s="94"/>
      <c r="BN87" s="94"/>
      <c r="BO87" s="94"/>
      <c r="BP87" s="94"/>
      <c r="BQ87" s="94"/>
      <c r="BR87" s="94"/>
      <c r="BS87" s="94"/>
      <c r="BT87" s="94"/>
      <c r="BU87" s="94"/>
      <c r="BV87" s="94"/>
      <c r="BW87" s="94"/>
      <c r="BX87" s="94"/>
      <c r="BY87" s="94"/>
      <c r="BZ87" s="94"/>
      <c r="CA87" s="94"/>
      <c r="CB87" s="94"/>
      <c r="CC87" s="94"/>
      <c r="CD87" s="94"/>
      <c r="CE87" s="94"/>
      <c r="CF87" s="94"/>
      <c r="CG87" s="94"/>
      <c r="CH87" s="94"/>
      <c r="CI87" s="94"/>
      <c r="CJ87" s="94"/>
      <c r="CK87" s="94"/>
      <c r="CL87" s="94"/>
      <c r="CM87" s="94"/>
      <c r="CN87" s="94"/>
      <c r="CO87" s="94"/>
      <c r="CP87" s="94"/>
      <c r="CQ87" s="94"/>
      <c r="CR87" s="94"/>
      <c r="CS87" s="94"/>
      <c r="CT87" s="94"/>
    </row>
    <row r="88" spans="1:98" s="9" customFormat="1" ht="12" customHeight="1" x14ac:dyDescent="0.2">
      <c r="A88" s="99">
        <v>19</v>
      </c>
      <c r="B88" s="110" t="s">
        <v>120</v>
      </c>
      <c r="C88" s="111"/>
      <c r="D88" s="112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94"/>
      <c r="AA88" s="94"/>
      <c r="AB88" s="94"/>
      <c r="AC88" s="94"/>
      <c r="AD88" s="94"/>
      <c r="AE88" s="94"/>
      <c r="AF88" s="94"/>
      <c r="AG88" s="94"/>
      <c r="AH88" s="94"/>
      <c r="AI88" s="94"/>
      <c r="AJ88" s="94"/>
      <c r="AK88" s="94"/>
      <c r="AL88" s="94"/>
      <c r="AM88" s="94"/>
      <c r="AN88" s="94"/>
      <c r="AO88" s="94"/>
      <c r="AP88" s="94"/>
      <c r="AQ88" s="94"/>
      <c r="AR88" s="94"/>
      <c r="AS88" s="94"/>
      <c r="AT88" s="94"/>
      <c r="AU88" s="94"/>
      <c r="AV88" s="94"/>
      <c r="AW88" s="94"/>
      <c r="AX88" s="94"/>
      <c r="AY88" s="94"/>
      <c r="AZ88" s="94"/>
      <c r="BA88" s="94"/>
      <c r="BB88" s="94"/>
      <c r="BC88" s="94"/>
      <c r="BD88" s="94"/>
      <c r="BE88" s="94"/>
      <c r="BF88" s="94"/>
      <c r="BG88" s="94"/>
      <c r="BH88" s="94"/>
      <c r="BI88" s="94"/>
      <c r="BJ88" s="94"/>
      <c r="BK88" s="94"/>
      <c r="BL88" s="94"/>
      <c r="BM88" s="94"/>
      <c r="BN88" s="94"/>
      <c r="BO88" s="94"/>
      <c r="BP88" s="94"/>
      <c r="BQ88" s="94"/>
      <c r="BR88" s="94"/>
      <c r="BS88" s="94"/>
      <c r="BT88" s="94"/>
      <c r="BU88" s="94"/>
      <c r="BV88" s="94"/>
      <c r="BW88" s="94"/>
      <c r="BX88" s="94"/>
      <c r="BY88" s="94"/>
      <c r="BZ88" s="94"/>
      <c r="CA88" s="94"/>
      <c r="CB88" s="94"/>
      <c r="CC88" s="94"/>
      <c r="CD88" s="94"/>
      <c r="CE88" s="94"/>
      <c r="CF88" s="94"/>
      <c r="CG88" s="94"/>
      <c r="CH88" s="94"/>
      <c r="CI88" s="94"/>
      <c r="CJ88" s="94"/>
      <c r="CK88" s="94"/>
      <c r="CL88" s="94"/>
      <c r="CM88" s="94"/>
      <c r="CN88" s="94"/>
      <c r="CO88" s="94"/>
      <c r="CP88" s="94"/>
      <c r="CQ88" s="94"/>
      <c r="CR88" s="94"/>
      <c r="CS88" s="94"/>
      <c r="CT88" s="94"/>
    </row>
    <row r="89" spans="1:98" s="9" customFormat="1" ht="12" customHeight="1" x14ac:dyDescent="0.2">
      <c r="A89" s="99">
        <v>20</v>
      </c>
      <c r="B89" s="133" t="s">
        <v>81</v>
      </c>
      <c r="C89" s="134"/>
      <c r="D89" s="135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94"/>
      <c r="AA89" s="94"/>
      <c r="AB89" s="94"/>
      <c r="AC89" s="94"/>
      <c r="AD89" s="94"/>
      <c r="AE89" s="94"/>
      <c r="AF89" s="94"/>
      <c r="AG89" s="94"/>
      <c r="AH89" s="94"/>
      <c r="AI89" s="94"/>
      <c r="AJ89" s="94"/>
      <c r="AK89" s="94"/>
      <c r="AL89" s="94"/>
      <c r="AM89" s="94"/>
      <c r="AN89" s="94"/>
      <c r="AO89" s="94"/>
      <c r="AP89" s="94"/>
      <c r="AQ89" s="94"/>
      <c r="AR89" s="94"/>
      <c r="AS89" s="94"/>
      <c r="AT89" s="94"/>
      <c r="AU89" s="94"/>
      <c r="AV89" s="94"/>
      <c r="AW89" s="94"/>
      <c r="AX89" s="94"/>
      <c r="AY89" s="94"/>
      <c r="AZ89" s="94"/>
      <c r="BA89" s="94"/>
      <c r="BB89" s="94"/>
      <c r="BC89" s="94"/>
      <c r="BD89" s="94"/>
      <c r="BE89" s="94"/>
      <c r="BF89" s="94"/>
      <c r="BG89" s="94"/>
      <c r="BH89" s="94"/>
      <c r="BI89" s="94"/>
      <c r="BJ89" s="94"/>
      <c r="BK89" s="94"/>
      <c r="BL89" s="94"/>
      <c r="BM89" s="94"/>
      <c r="BN89" s="94"/>
      <c r="BO89" s="94"/>
      <c r="BP89" s="94"/>
      <c r="BQ89" s="94"/>
      <c r="BR89" s="94"/>
      <c r="BS89" s="94"/>
      <c r="BT89" s="94"/>
      <c r="BU89" s="94"/>
      <c r="BV89" s="94"/>
      <c r="BW89" s="94"/>
      <c r="BX89" s="94"/>
      <c r="BY89" s="94"/>
      <c r="BZ89" s="94"/>
      <c r="CA89" s="94"/>
      <c r="CB89" s="94"/>
      <c r="CC89" s="94"/>
      <c r="CD89" s="94"/>
      <c r="CE89" s="94"/>
      <c r="CF89" s="94"/>
      <c r="CG89" s="94"/>
      <c r="CH89" s="94"/>
      <c r="CI89" s="94"/>
      <c r="CJ89" s="94"/>
      <c r="CK89" s="94"/>
      <c r="CL89" s="94"/>
      <c r="CM89" s="94"/>
      <c r="CN89" s="94"/>
      <c r="CO89" s="94"/>
      <c r="CP89" s="94"/>
      <c r="CQ89" s="94"/>
      <c r="CR89" s="94"/>
      <c r="CS89" s="94"/>
      <c r="CT89" s="94"/>
    </row>
    <row r="90" spans="1:98" s="9" customFormat="1" ht="12" customHeight="1" x14ac:dyDescent="0.2">
      <c r="A90" s="99">
        <v>21</v>
      </c>
      <c r="B90" s="133" t="s">
        <v>82</v>
      </c>
      <c r="C90" s="134"/>
      <c r="D90" s="135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94"/>
      <c r="AA90" s="94"/>
      <c r="AB90" s="94"/>
      <c r="AC90" s="94"/>
      <c r="AD90" s="94"/>
      <c r="AE90" s="94"/>
      <c r="AF90" s="94"/>
      <c r="AG90" s="94"/>
      <c r="AH90" s="94"/>
      <c r="AI90" s="94"/>
      <c r="AJ90" s="94"/>
      <c r="AK90" s="94"/>
      <c r="AL90" s="94"/>
      <c r="AM90" s="94"/>
      <c r="AN90" s="94"/>
      <c r="AO90" s="94"/>
      <c r="AP90" s="94"/>
      <c r="AQ90" s="94"/>
      <c r="AR90" s="94"/>
      <c r="AS90" s="94"/>
      <c r="AT90" s="94"/>
      <c r="AU90" s="94"/>
      <c r="AV90" s="94"/>
      <c r="AW90" s="94"/>
      <c r="AX90" s="94"/>
      <c r="AY90" s="94"/>
      <c r="AZ90" s="94"/>
      <c r="BA90" s="94"/>
      <c r="BB90" s="94"/>
      <c r="BC90" s="94"/>
      <c r="BD90" s="94"/>
      <c r="BE90" s="94"/>
      <c r="BF90" s="94"/>
      <c r="BG90" s="94"/>
      <c r="BH90" s="94"/>
      <c r="BI90" s="94"/>
      <c r="BJ90" s="94"/>
      <c r="BK90" s="94"/>
      <c r="BL90" s="94"/>
      <c r="BM90" s="94"/>
      <c r="BN90" s="94"/>
      <c r="BO90" s="94"/>
      <c r="BP90" s="94"/>
      <c r="BQ90" s="94"/>
      <c r="BR90" s="94"/>
      <c r="BS90" s="94"/>
      <c r="BT90" s="94"/>
      <c r="BU90" s="94"/>
      <c r="BV90" s="94"/>
      <c r="BW90" s="94"/>
      <c r="BX90" s="94"/>
      <c r="BY90" s="94"/>
      <c r="BZ90" s="94"/>
      <c r="CA90" s="94"/>
      <c r="CB90" s="94"/>
      <c r="CC90" s="94"/>
      <c r="CD90" s="94"/>
      <c r="CE90" s="94"/>
      <c r="CF90" s="94"/>
      <c r="CG90" s="94"/>
      <c r="CH90" s="94"/>
      <c r="CI90" s="94"/>
      <c r="CJ90" s="94"/>
      <c r="CK90" s="94"/>
      <c r="CL90" s="94"/>
      <c r="CM90" s="94"/>
      <c r="CN90" s="94"/>
      <c r="CO90" s="94"/>
      <c r="CP90" s="94"/>
      <c r="CQ90" s="94"/>
      <c r="CR90" s="94"/>
      <c r="CS90" s="94"/>
      <c r="CT90" s="94"/>
    </row>
    <row r="91" spans="1:98" s="9" customFormat="1" ht="12" customHeight="1" x14ac:dyDescent="0.2">
      <c r="A91" s="99">
        <v>22</v>
      </c>
      <c r="B91" s="133" t="s">
        <v>83</v>
      </c>
      <c r="C91" s="134"/>
      <c r="D91" s="135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94"/>
      <c r="AA91" s="94"/>
      <c r="AB91" s="94"/>
      <c r="AC91" s="94"/>
      <c r="AD91" s="94"/>
      <c r="AE91" s="94"/>
      <c r="AF91" s="94"/>
      <c r="AG91" s="94"/>
      <c r="AH91" s="94"/>
      <c r="AI91" s="94"/>
      <c r="AJ91" s="94"/>
      <c r="AK91" s="94"/>
      <c r="AL91" s="94"/>
      <c r="AM91" s="94"/>
      <c r="AN91" s="94"/>
      <c r="AO91" s="94"/>
      <c r="AP91" s="94"/>
      <c r="AQ91" s="94"/>
      <c r="AR91" s="94"/>
      <c r="AS91" s="94"/>
      <c r="AT91" s="94"/>
      <c r="AU91" s="94"/>
      <c r="AV91" s="94"/>
      <c r="AW91" s="94"/>
      <c r="AX91" s="94"/>
      <c r="AY91" s="94"/>
      <c r="AZ91" s="94"/>
      <c r="BA91" s="94"/>
      <c r="BB91" s="94"/>
      <c r="BC91" s="94"/>
      <c r="BD91" s="94"/>
      <c r="BE91" s="94"/>
      <c r="BF91" s="94"/>
      <c r="BG91" s="94"/>
      <c r="BH91" s="94"/>
      <c r="BI91" s="94"/>
      <c r="BJ91" s="94"/>
      <c r="BK91" s="94"/>
      <c r="BL91" s="94"/>
      <c r="BM91" s="94"/>
      <c r="BN91" s="94"/>
      <c r="BO91" s="94"/>
      <c r="BP91" s="94"/>
      <c r="BQ91" s="94"/>
      <c r="BR91" s="94"/>
      <c r="BS91" s="94"/>
      <c r="BT91" s="94"/>
      <c r="BU91" s="94"/>
      <c r="BV91" s="94"/>
      <c r="BW91" s="94"/>
      <c r="BX91" s="94"/>
      <c r="BY91" s="94"/>
      <c r="BZ91" s="94"/>
      <c r="CA91" s="94"/>
      <c r="CB91" s="94"/>
      <c r="CC91" s="94"/>
      <c r="CD91" s="94"/>
      <c r="CE91" s="94"/>
      <c r="CF91" s="94"/>
      <c r="CG91" s="94"/>
      <c r="CH91" s="94"/>
      <c r="CI91" s="94"/>
      <c r="CJ91" s="94"/>
      <c r="CK91" s="94"/>
      <c r="CL91" s="94"/>
      <c r="CM91" s="94"/>
      <c r="CN91" s="94"/>
      <c r="CO91" s="94"/>
      <c r="CP91" s="94"/>
      <c r="CQ91" s="94"/>
      <c r="CR91" s="94"/>
      <c r="CS91" s="94"/>
      <c r="CT91" s="94"/>
    </row>
    <row r="92" spans="1:98" s="9" customFormat="1" ht="12" customHeight="1" x14ac:dyDescent="0.2">
      <c r="A92" s="99">
        <v>23</v>
      </c>
      <c r="B92" s="133" t="s">
        <v>84</v>
      </c>
      <c r="C92" s="134"/>
      <c r="D92" s="135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4"/>
      <c r="AH92" s="94"/>
      <c r="AI92" s="94"/>
      <c r="AJ92" s="94"/>
      <c r="AK92" s="94"/>
      <c r="AL92" s="94"/>
      <c r="AM92" s="94"/>
      <c r="AN92" s="94"/>
      <c r="AO92" s="94"/>
      <c r="AP92" s="94"/>
      <c r="AQ92" s="94"/>
      <c r="AR92" s="94"/>
      <c r="AS92" s="94"/>
      <c r="AT92" s="94"/>
      <c r="AU92" s="94"/>
      <c r="AV92" s="94"/>
      <c r="AW92" s="94"/>
      <c r="AX92" s="94"/>
      <c r="AY92" s="94"/>
      <c r="AZ92" s="94"/>
      <c r="BA92" s="94"/>
      <c r="BB92" s="94"/>
      <c r="BC92" s="94"/>
      <c r="BD92" s="94"/>
      <c r="BE92" s="94"/>
      <c r="BF92" s="94"/>
      <c r="BG92" s="94"/>
      <c r="BH92" s="94"/>
      <c r="BI92" s="94"/>
      <c r="BJ92" s="94"/>
      <c r="BK92" s="94"/>
      <c r="BL92" s="94"/>
      <c r="BM92" s="94"/>
      <c r="BN92" s="94"/>
      <c r="BO92" s="94"/>
      <c r="BP92" s="94"/>
      <c r="BQ92" s="94"/>
      <c r="BR92" s="94"/>
      <c r="BS92" s="94"/>
      <c r="BT92" s="94"/>
      <c r="BU92" s="94"/>
      <c r="BV92" s="94"/>
      <c r="BW92" s="94"/>
      <c r="BX92" s="94"/>
      <c r="BY92" s="94"/>
      <c r="BZ92" s="94"/>
      <c r="CA92" s="94"/>
      <c r="CB92" s="94"/>
      <c r="CC92" s="94"/>
      <c r="CD92" s="94"/>
      <c r="CE92" s="94"/>
      <c r="CF92" s="94"/>
      <c r="CG92" s="94"/>
      <c r="CH92" s="94"/>
      <c r="CI92" s="94"/>
      <c r="CJ92" s="94"/>
      <c r="CK92" s="94"/>
      <c r="CL92" s="94"/>
      <c r="CM92" s="94"/>
      <c r="CN92" s="94"/>
      <c r="CO92" s="94"/>
      <c r="CP92" s="94"/>
      <c r="CQ92" s="94"/>
      <c r="CR92" s="94"/>
      <c r="CS92" s="94"/>
      <c r="CT92" s="94"/>
    </row>
    <row r="93" spans="1:98" s="9" customFormat="1" ht="12" customHeight="1" x14ac:dyDescent="0.2">
      <c r="A93" s="99">
        <v>24</v>
      </c>
      <c r="B93" s="133" t="s">
        <v>85</v>
      </c>
      <c r="C93" s="134"/>
      <c r="D93" s="135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4"/>
      <c r="T93" s="94"/>
      <c r="U93" s="94"/>
      <c r="V93" s="94"/>
      <c r="W93" s="94"/>
      <c r="X93" s="94"/>
      <c r="Y93" s="94"/>
      <c r="Z93" s="94"/>
      <c r="AA93" s="94"/>
      <c r="AB93" s="94"/>
      <c r="AC93" s="94"/>
      <c r="AD93" s="94"/>
      <c r="AE93" s="94"/>
      <c r="AF93" s="94"/>
      <c r="AG93" s="94"/>
      <c r="AH93" s="94"/>
      <c r="AI93" s="94"/>
      <c r="AJ93" s="94"/>
      <c r="AK93" s="94"/>
      <c r="AL93" s="94"/>
      <c r="AM93" s="94"/>
      <c r="AN93" s="94"/>
      <c r="AO93" s="94"/>
      <c r="AP93" s="94"/>
      <c r="AQ93" s="94"/>
      <c r="AR93" s="94"/>
      <c r="AS93" s="94"/>
      <c r="AT93" s="94"/>
      <c r="AU93" s="94"/>
      <c r="AV93" s="94"/>
      <c r="AW93" s="94"/>
      <c r="AX93" s="94"/>
      <c r="AY93" s="94"/>
      <c r="AZ93" s="94"/>
      <c r="BA93" s="94"/>
      <c r="BB93" s="94"/>
      <c r="BC93" s="94"/>
      <c r="BD93" s="94"/>
      <c r="BE93" s="94"/>
      <c r="BF93" s="94"/>
      <c r="BG93" s="94"/>
      <c r="BH93" s="94"/>
      <c r="BI93" s="94"/>
      <c r="BJ93" s="94"/>
      <c r="BK93" s="94"/>
      <c r="BL93" s="94"/>
      <c r="BM93" s="94"/>
      <c r="BN93" s="94"/>
      <c r="BO93" s="94"/>
      <c r="BP93" s="94"/>
      <c r="BQ93" s="94"/>
      <c r="BR93" s="94"/>
      <c r="BS93" s="94"/>
      <c r="BT93" s="94"/>
      <c r="BU93" s="94"/>
      <c r="BV93" s="94"/>
      <c r="BW93" s="94"/>
      <c r="BX93" s="94"/>
      <c r="BY93" s="94"/>
      <c r="BZ93" s="94"/>
      <c r="CA93" s="94"/>
      <c r="CB93" s="94"/>
      <c r="CC93" s="94"/>
      <c r="CD93" s="94"/>
      <c r="CE93" s="94"/>
      <c r="CF93" s="94"/>
      <c r="CG93" s="94"/>
      <c r="CH93" s="94"/>
      <c r="CI93" s="94"/>
      <c r="CJ93" s="94"/>
      <c r="CK93" s="94"/>
      <c r="CL93" s="94"/>
      <c r="CM93" s="94"/>
      <c r="CN93" s="94"/>
      <c r="CO93" s="94"/>
      <c r="CP93" s="94"/>
      <c r="CQ93" s="94"/>
      <c r="CR93" s="94"/>
      <c r="CS93" s="94"/>
      <c r="CT93" s="94"/>
    </row>
    <row r="94" spans="1:98" s="9" customFormat="1" ht="12" customHeight="1" x14ac:dyDescent="0.2">
      <c r="A94" s="99">
        <v>25</v>
      </c>
      <c r="B94" s="133" t="s">
        <v>86</v>
      </c>
      <c r="C94" s="134"/>
      <c r="D94" s="135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4"/>
      <c r="AB94" s="94"/>
      <c r="AC94" s="94"/>
      <c r="AD94" s="94"/>
      <c r="AE94" s="94"/>
      <c r="AF94" s="94"/>
      <c r="AG94" s="94"/>
      <c r="AH94" s="94"/>
      <c r="AI94" s="94"/>
      <c r="AJ94" s="94"/>
      <c r="AK94" s="94"/>
      <c r="AL94" s="94"/>
      <c r="AM94" s="94"/>
      <c r="AN94" s="94"/>
      <c r="AO94" s="94"/>
      <c r="AP94" s="94"/>
      <c r="AQ94" s="94"/>
      <c r="AR94" s="94"/>
      <c r="AS94" s="94"/>
      <c r="AT94" s="94"/>
      <c r="AU94" s="94"/>
      <c r="AV94" s="94"/>
      <c r="AW94" s="94"/>
      <c r="AX94" s="94"/>
      <c r="AY94" s="94"/>
      <c r="AZ94" s="94"/>
      <c r="BA94" s="94"/>
      <c r="BB94" s="94"/>
      <c r="BC94" s="94"/>
      <c r="BD94" s="94"/>
      <c r="BE94" s="94"/>
      <c r="BF94" s="94"/>
      <c r="BG94" s="94"/>
      <c r="BH94" s="94"/>
      <c r="BI94" s="94"/>
      <c r="BJ94" s="94"/>
      <c r="BK94" s="94"/>
      <c r="BL94" s="94"/>
      <c r="BM94" s="94"/>
      <c r="BN94" s="94"/>
      <c r="BO94" s="94"/>
      <c r="BP94" s="94"/>
      <c r="BQ94" s="94"/>
      <c r="BR94" s="94"/>
      <c r="BS94" s="94"/>
      <c r="BT94" s="94"/>
      <c r="BU94" s="94"/>
      <c r="BV94" s="94"/>
      <c r="BW94" s="94"/>
      <c r="BX94" s="94"/>
      <c r="BY94" s="94"/>
      <c r="BZ94" s="94"/>
      <c r="CA94" s="94"/>
      <c r="CB94" s="94"/>
      <c r="CC94" s="94"/>
      <c r="CD94" s="94"/>
      <c r="CE94" s="94"/>
      <c r="CF94" s="94"/>
      <c r="CG94" s="94"/>
      <c r="CH94" s="94"/>
      <c r="CI94" s="94"/>
      <c r="CJ94" s="94"/>
      <c r="CK94" s="94"/>
      <c r="CL94" s="94"/>
      <c r="CM94" s="94"/>
      <c r="CN94" s="94"/>
      <c r="CO94" s="94"/>
      <c r="CP94" s="94"/>
      <c r="CQ94" s="94"/>
      <c r="CR94" s="94"/>
      <c r="CS94" s="94"/>
      <c r="CT94" s="94"/>
    </row>
    <row r="95" spans="1:98" s="9" customFormat="1" ht="12" customHeight="1" x14ac:dyDescent="0.2">
      <c r="A95" s="99">
        <v>26</v>
      </c>
      <c r="B95" s="133" t="s">
        <v>87</v>
      </c>
      <c r="C95" s="134"/>
      <c r="D95" s="135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  <c r="S95" s="94"/>
      <c r="T95" s="94"/>
      <c r="U95" s="94"/>
      <c r="V95" s="94"/>
      <c r="W95" s="94"/>
      <c r="X95" s="94"/>
      <c r="Y95" s="94"/>
      <c r="Z95" s="94"/>
      <c r="AA95" s="94"/>
      <c r="AB95" s="94"/>
      <c r="AC95" s="94"/>
      <c r="AD95" s="94"/>
      <c r="AE95" s="94"/>
      <c r="AF95" s="94"/>
      <c r="AG95" s="94"/>
      <c r="AH95" s="94"/>
      <c r="AI95" s="94"/>
      <c r="AJ95" s="94"/>
      <c r="AK95" s="94"/>
      <c r="AL95" s="94"/>
      <c r="AM95" s="94"/>
      <c r="AN95" s="94"/>
      <c r="AO95" s="94"/>
      <c r="AP95" s="94"/>
      <c r="AQ95" s="94"/>
      <c r="AR95" s="94"/>
      <c r="AS95" s="94"/>
      <c r="AT95" s="94"/>
      <c r="AU95" s="94"/>
      <c r="AV95" s="94"/>
      <c r="AW95" s="94"/>
      <c r="AX95" s="94"/>
      <c r="AY95" s="94"/>
      <c r="AZ95" s="94"/>
      <c r="BA95" s="94"/>
      <c r="BB95" s="94"/>
      <c r="BC95" s="94"/>
      <c r="BD95" s="94"/>
      <c r="BE95" s="94"/>
      <c r="BF95" s="94"/>
      <c r="BG95" s="94"/>
      <c r="BH95" s="94"/>
      <c r="BI95" s="94"/>
      <c r="BJ95" s="94"/>
      <c r="BK95" s="94"/>
      <c r="BL95" s="94"/>
      <c r="BM95" s="94"/>
      <c r="BN95" s="94"/>
      <c r="BO95" s="94"/>
      <c r="BP95" s="94"/>
      <c r="BQ95" s="94"/>
      <c r="BR95" s="94"/>
      <c r="BS95" s="94"/>
      <c r="BT95" s="94"/>
      <c r="BU95" s="94"/>
      <c r="BV95" s="94"/>
      <c r="BW95" s="94"/>
      <c r="BX95" s="94"/>
      <c r="BY95" s="94"/>
      <c r="BZ95" s="94"/>
      <c r="CA95" s="94"/>
      <c r="CB95" s="94"/>
      <c r="CC95" s="94"/>
      <c r="CD95" s="94"/>
      <c r="CE95" s="94"/>
      <c r="CF95" s="94"/>
      <c r="CG95" s="94"/>
      <c r="CH95" s="94"/>
      <c r="CI95" s="94"/>
      <c r="CJ95" s="94"/>
      <c r="CK95" s="94"/>
      <c r="CL95" s="94"/>
      <c r="CM95" s="94"/>
      <c r="CN95" s="94"/>
      <c r="CO95" s="94"/>
      <c r="CP95" s="94"/>
      <c r="CQ95" s="94"/>
      <c r="CR95" s="94"/>
      <c r="CS95" s="94"/>
      <c r="CT95" s="94"/>
    </row>
    <row r="96" spans="1:98" s="9" customFormat="1" ht="12" customHeight="1" x14ac:dyDescent="0.2">
      <c r="A96" s="99">
        <v>27</v>
      </c>
      <c r="B96" s="133" t="s">
        <v>88</v>
      </c>
      <c r="C96" s="134"/>
      <c r="D96" s="135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94"/>
      <c r="S96" s="94"/>
      <c r="T96" s="94"/>
      <c r="U96" s="94"/>
      <c r="V96" s="94"/>
      <c r="W96" s="94"/>
      <c r="X96" s="94"/>
      <c r="Y96" s="94"/>
      <c r="Z96" s="94"/>
      <c r="AA96" s="94"/>
      <c r="AB96" s="94"/>
      <c r="AC96" s="94"/>
      <c r="AD96" s="94"/>
      <c r="AE96" s="94"/>
      <c r="AF96" s="94"/>
      <c r="AG96" s="94"/>
      <c r="AH96" s="94"/>
      <c r="AI96" s="94"/>
      <c r="AJ96" s="94"/>
      <c r="AK96" s="94"/>
      <c r="AL96" s="94"/>
      <c r="AM96" s="94"/>
      <c r="AN96" s="94"/>
      <c r="AO96" s="94"/>
      <c r="AP96" s="94"/>
      <c r="AQ96" s="94"/>
      <c r="AR96" s="94"/>
      <c r="AS96" s="94"/>
      <c r="AT96" s="94"/>
      <c r="AU96" s="94"/>
      <c r="AV96" s="94"/>
      <c r="AW96" s="94"/>
      <c r="AX96" s="94"/>
      <c r="AY96" s="94"/>
      <c r="AZ96" s="94"/>
      <c r="BA96" s="94"/>
      <c r="BB96" s="94"/>
      <c r="BC96" s="94"/>
      <c r="BD96" s="94"/>
      <c r="BE96" s="94"/>
      <c r="BF96" s="94"/>
      <c r="BG96" s="94"/>
      <c r="BH96" s="94"/>
      <c r="BI96" s="94"/>
      <c r="BJ96" s="94"/>
      <c r="BK96" s="94"/>
      <c r="BL96" s="94"/>
      <c r="BM96" s="94"/>
      <c r="BN96" s="94"/>
      <c r="BO96" s="94"/>
      <c r="BP96" s="94"/>
      <c r="BQ96" s="94"/>
      <c r="BR96" s="94"/>
      <c r="BS96" s="94"/>
      <c r="BT96" s="94"/>
      <c r="BU96" s="94"/>
      <c r="BV96" s="94"/>
      <c r="BW96" s="94"/>
      <c r="BX96" s="94"/>
      <c r="BY96" s="94"/>
      <c r="BZ96" s="94"/>
      <c r="CA96" s="94"/>
      <c r="CB96" s="94"/>
      <c r="CC96" s="94"/>
      <c r="CD96" s="94"/>
      <c r="CE96" s="94"/>
      <c r="CF96" s="94"/>
      <c r="CG96" s="94"/>
      <c r="CH96" s="94"/>
      <c r="CI96" s="94"/>
      <c r="CJ96" s="94"/>
      <c r="CK96" s="94"/>
      <c r="CL96" s="94"/>
      <c r="CM96" s="94"/>
      <c r="CN96" s="94"/>
      <c r="CO96" s="94"/>
      <c r="CP96" s="94"/>
      <c r="CQ96" s="94"/>
      <c r="CR96" s="94"/>
      <c r="CS96" s="94"/>
      <c r="CT96" s="94"/>
    </row>
    <row r="97" spans="1:98" s="9" customFormat="1" ht="12" customHeight="1" x14ac:dyDescent="0.2">
      <c r="A97" s="99">
        <v>28</v>
      </c>
      <c r="B97" s="133" t="s">
        <v>89</v>
      </c>
      <c r="C97" s="134"/>
      <c r="D97" s="135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  <c r="T97" s="94"/>
      <c r="U97" s="94"/>
      <c r="V97" s="94"/>
      <c r="W97" s="94"/>
      <c r="X97" s="94"/>
      <c r="Y97" s="94"/>
      <c r="Z97" s="94"/>
      <c r="AA97" s="94"/>
      <c r="AB97" s="94"/>
      <c r="AC97" s="94"/>
      <c r="AD97" s="94"/>
      <c r="AE97" s="94"/>
      <c r="AF97" s="94"/>
      <c r="AG97" s="94"/>
      <c r="AH97" s="94"/>
      <c r="AI97" s="94"/>
      <c r="AJ97" s="94"/>
      <c r="AK97" s="94"/>
      <c r="AL97" s="94"/>
      <c r="AM97" s="94"/>
      <c r="AN97" s="94"/>
      <c r="AO97" s="94"/>
      <c r="AP97" s="94"/>
      <c r="AQ97" s="94"/>
      <c r="AR97" s="94"/>
      <c r="AS97" s="94"/>
      <c r="AT97" s="94"/>
      <c r="AU97" s="94"/>
      <c r="AV97" s="94"/>
      <c r="AW97" s="94"/>
      <c r="AX97" s="94"/>
      <c r="AY97" s="94"/>
      <c r="AZ97" s="94"/>
      <c r="BA97" s="94"/>
      <c r="BB97" s="94"/>
      <c r="BC97" s="94"/>
      <c r="BD97" s="94"/>
      <c r="BE97" s="94"/>
      <c r="BF97" s="94"/>
      <c r="BG97" s="94"/>
      <c r="BH97" s="94"/>
      <c r="BI97" s="94"/>
      <c r="BJ97" s="94"/>
      <c r="BK97" s="94"/>
      <c r="BL97" s="94"/>
      <c r="BM97" s="94"/>
      <c r="BN97" s="94"/>
      <c r="BO97" s="94"/>
      <c r="BP97" s="94"/>
      <c r="BQ97" s="94"/>
      <c r="BR97" s="94"/>
      <c r="BS97" s="94"/>
      <c r="BT97" s="94"/>
      <c r="BU97" s="94"/>
      <c r="BV97" s="94"/>
      <c r="BW97" s="94"/>
      <c r="BX97" s="94"/>
      <c r="BY97" s="94"/>
      <c r="BZ97" s="94"/>
      <c r="CA97" s="94"/>
      <c r="CB97" s="94"/>
      <c r="CC97" s="94"/>
      <c r="CD97" s="94"/>
      <c r="CE97" s="94"/>
      <c r="CF97" s="94"/>
      <c r="CG97" s="94"/>
      <c r="CH97" s="94"/>
      <c r="CI97" s="94"/>
      <c r="CJ97" s="94"/>
      <c r="CK97" s="94"/>
      <c r="CL97" s="94"/>
      <c r="CM97" s="94"/>
      <c r="CN97" s="94"/>
      <c r="CO97" s="94"/>
      <c r="CP97" s="94"/>
      <c r="CQ97" s="94"/>
      <c r="CR97" s="94"/>
      <c r="CS97" s="94"/>
      <c r="CT97" s="94"/>
    </row>
    <row r="98" spans="1:98" s="9" customFormat="1" ht="12" customHeight="1" x14ac:dyDescent="0.2">
      <c r="A98" s="99">
        <v>29</v>
      </c>
      <c r="B98" s="133" t="s">
        <v>90</v>
      </c>
      <c r="C98" s="134"/>
      <c r="D98" s="135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94"/>
      <c r="AA98" s="94"/>
      <c r="AB98" s="94"/>
      <c r="AC98" s="94"/>
      <c r="AD98" s="94"/>
      <c r="AE98" s="94"/>
      <c r="AF98" s="94"/>
      <c r="AG98" s="94"/>
      <c r="AH98" s="94"/>
      <c r="AI98" s="94"/>
      <c r="AJ98" s="94"/>
      <c r="AK98" s="94"/>
      <c r="AL98" s="94"/>
      <c r="AM98" s="94"/>
      <c r="AN98" s="94"/>
      <c r="AO98" s="94"/>
      <c r="AP98" s="94"/>
      <c r="AQ98" s="94"/>
      <c r="AR98" s="94"/>
      <c r="AS98" s="94"/>
      <c r="AT98" s="94"/>
      <c r="AU98" s="94"/>
      <c r="AV98" s="94"/>
      <c r="AW98" s="94"/>
      <c r="AX98" s="94"/>
      <c r="AY98" s="94"/>
      <c r="AZ98" s="94"/>
      <c r="BA98" s="94"/>
      <c r="BB98" s="94"/>
      <c r="BC98" s="94"/>
      <c r="BD98" s="94"/>
      <c r="BE98" s="94"/>
      <c r="BF98" s="94"/>
      <c r="BG98" s="94"/>
      <c r="BH98" s="94"/>
      <c r="BI98" s="94"/>
      <c r="BJ98" s="94"/>
      <c r="BK98" s="94"/>
      <c r="BL98" s="94"/>
      <c r="BM98" s="94"/>
      <c r="BN98" s="94"/>
      <c r="BO98" s="94"/>
      <c r="BP98" s="94"/>
      <c r="BQ98" s="94"/>
      <c r="BR98" s="94"/>
      <c r="BS98" s="94"/>
      <c r="BT98" s="94"/>
      <c r="BU98" s="94"/>
      <c r="BV98" s="94"/>
      <c r="BW98" s="94"/>
      <c r="BX98" s="94"/>
      <c r="BY98" s="94"/>
      <c r="BZ98" s="94"/>
      <c r="CA98" s="94"/>
      <c r="CB98" s="94"/>
      <c r="CC98" s="94"/>
      <c r="CD98" s="94"/>
      <c r="CE98" s="94"/>
      <c r="CF98" s="94"/>
      <c r="CG98" s="94"/>
      <c r="CH98" s="94"/>
      <c r="CI98" s="94"/>
      <c r="CJ98" s="94"/>
      <c r="CK98" s="94"/>
      <c r="CL98" s="94"/>
      <c r="CM98" s="94"/>
      <c r="CN98" s="94"/>
      <c r="CO98" s="94"/>
      <c r="CP98" s="94"/>
      <c r="CQ98" s="94"/>
      <c r="CR98" s="94"/>
      <c r="CS98" s="94"/>
      <c r="CT98" s="94"/>
    </row>
    <row r="99" spans="1:98" s="9" customFormat="1" ht="12" customHeight="1" x14ac:dyDescent="0.2">
      <c r="A99" s="99">
        <v>30</v>
      </c>
      <c r="B99" s="133" t="s">
        <v>91</v>
      </c>
      <c r="C99" s="134"/>
      <c r="D99" s="135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94"/>
      <c r="AA99" s="94"/>
      <c r="AB99" s="94"/>
      <c r="AC99" s="94"/>
      <c r="AD99" s="94"/>
      <c r="AE99" s="94"/>
      <c r="AF99" s="94"/>
      <c r="AG99" s="94"/>
      <c r="AH99" s="94"/>
      <c r="AI99" s="94"/>
      <c r="AJ99" s="94"/>
      <c r="AK99" s="94"/>
      <c r="AL99" s="94"/>
      <c r="AM99" s="94"/>
      <c r="AN99" s="94"/>
      <c r="AO99" s="94"/>
      <c r="AP99" s="94"/>
      <c r="AQ99" s="94"/>
      <c r="AR99" s="94"/>
      <c r="AS99" s="94"/>
      <c r="AT99" s="94"/>
      <c r="AU99" s="94"/>
      <c r="AV99" s="94"/>
      <c r="AW99" s="94"/>
      <c r="AX99" s="94"/>
      <c r="AY99" s="94"/>
      <c r="AZ99" s="94"/>
      <c r="BA99" s="94"/>
      <c r="BB99" s="94"/>
      <c r="BC99" s="94"/>
      <c r="BD99" s="94"/>
      <c r="BE99" s="94"/>
      <c r="BF99" s="94"/>
      <c r="BG99" s="94"/>
      <c r="BH99" s="94"/>
      <c r="BI99" s="94"/>
      <c r="BJ99" s="94"/>
      <c r="BK99" s="94"/>
      <c r="BL99" s="94"/>
      <c r="BM99" s="94"/>
      <c r="BN99" s="94"/>
      <c r="BO99" s="94"/>
      <c r="BP99" s="94"/>
      <c r="BQ99" s="94"/>
      <c r="BR99" s="94"/>
      <c r="BS99" s="94"/>
      <c r="BT99" s="94"/>
      <c r="BU99" s="94"/>
      <c r="BV99" s="94"/>
      <c r="BW99" s="94"/>
      <c r="BX99" s="94"/>
      <c r="BY99" s="94"/>
      <c r="BZ99" s="94"/>
      <c r="CA99" s="94"/>
      <c r="CB99" s="94"/>
      <c r="CC99" s="94"/>
      <c r="CD99" s="94"/>
      <c r="CE99" s="94"/>
      <c r="CF99" s="94"/>
      <c r="CG99" s="94"/>
      <c r="CH99" s="94"/>
      <c r="CI99" s="94"/>
      <c r="CJ99" s="94"/>
      <c r="CK99" s="94"/>
      <c r="CL99" s="94"/>
      <c r="CM99" s="94"/>
      <c r="CN99" s="94"/>
      <c r="CO99" s="94"/>
      <c r="CP99" s="94"/>
      <c r="CQ99" s="94"/>
      <c r="CR99" s="94"/>
      <c r="CS99" s="94"/>
      <c r="CT99" s="94"/>
    </row>
    <row r="100" spans="1:98" s="9" customFormat="1" ht="12" customHeight="1" x14ac:dyDescent="0.2">
      <c r="A100" s="99">
        <v>31</v>
      </c>
      <c r="B100" s="133" t="s">
        <v>92</v>
      </c>
      <c r="C100" s="134"/>
      <c r="D100" s="135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94"/>
      <c r="AA100" s="94"/>
      <c r="AB100" s="94"/>
      <c r="AC100" s="94"/>
      <c r="AD100" s="94"/>
      <c r="AE100" s="94"/>
      <c r="AF100" s="94"/>
      <c r="AG100" s="94"/>
      <c r="AH100" s="94"/>
      <c r="AI100" s="94"/>
      <c r="AJ100" s="94"/>
      <c r="AK100" s="94"/>
      <c r="AL100" s="94"/>
      <c r="AM100" s="94"/>
      <c r="AN100" s="94"/>
      <c r="AO100" s="94"/>
      <c r="AP100" s="94"/>
      <c r="AQ100" s="94"/>
      <c r="AR100" s="94"/>
      <c r="AS100" s="94"/>
      <c r="AT100" s="94"/>
      <c r="AU100" s="94"/>
      <c r="AV100" s="94"/>
      <c r="AW100" s="94"/>
      <c r="AX100" s="94"/>
      <c r="AY100" s="94"/>
      <c r="AZ100" s="94"/>
      <c r="BA100" s="94"/>
      <c r="BB100" s="94"/>
      <c r="BC100" s="94"/>
      <c r="BD100" s="94"/>
      <c r="BE100" s="94"/>
      <c r="BF100" s="94"/>
      <c r="BG100" s="94"/>
      <c r="BH100" s="94"/>
      <c r="BI100" s="94"/>
      <c r="BJ100" s="94"/>
      <c r="BK100" s="94"/>
      <c r="BL100" s="94"/>
      <c r="BM100" s="94"/>
      <c r="BN100" s="94"/>
      <c r="BO100" s="94"/>
      <c r="BP100" s="94"/>
      <c r="BQ100" s="94"/>
      <c r="BR100" s="94"/>
      <c r="BS100" s="94"/>
      <c r="BT100" s="94"/>
      <c r="BU100" s="94"/>
      <c r="BV100" s="94"/>
      <c r="BW100" s="94"/>
      <c r="BX100" s="94"/>
      <c r="BY100" s="94"/>
      <c r="BZ100" s="94"/>
      <c r="CA100" s="94"/>
      <c r="CB100" s="94"/>
      <c r="CC100" s="94"/>
      <c r="CD100" s="94"/>
      <c r="CE100" s="94"/>
      <c r="CF100" s="94"/>
      <c r="CG100" s="94"/>
      <c r="CH100" s="94"/>
      <c r="CI100" s="94"/>
      <c r="CJ100" s="94"/>
      <c r="CK100" s="94"/>
      <c r="CL100" s="94"/>
      <c r="CM100" s="94"/>
      <c r="CN100" s="94"/>
      <c r="CO100" s="94"/>
      <c r="CP100" s="94"/>
      <c r="CQ100" s="94"/>
      <c r="CR100" s="94"/>
      <c r="CS100" s="94"/>
      <c r="CT100" s="94"/>
    </row>
    <row r="101" spans="1:98" s="9" customFormat="1" ht="12" customHeight="1" x14ac:dyDescent="0.2">
      <c r="A101" s="99">
        <v>32</v>
      </c>
      <c r="B101" s="133" t="s">
        <v>93</v>
      </c>
      <c r="C101" s="134"/>
      <c r="D101" s="135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94"/>
      <c r="AA101" s="94"/>
      <c r="AB101" s="94"/>
      <c r="AC101" s="94"/>
      <c r="AD101" s="94"/>
      <c r="AE101" s="94"/>
      <c r="AF101" s="94"/>
      <c r="AG101" s="94"/>
      <c r="AH101" s="94"/>
      <c r="AI101" s="94"/>
      <c r="AJ101" s="94"/>
      <c r="AK101" s="94"/>
      <c r="AL101" s="94"/>
      <c r="AM101" s="94"/>
      <c r="AN101" s="94"/>
      <c r="AO101" s="94"/>
      <c r="AP101" s="94"/>
      <c r="AQ101" s="94"/>
      <c r="AR101" s="94"/>
      <c r="AS101" s="94"/>
      <c r="AT101" s="94"/>
      <c r="AU101" s="94"/>
      <c r="AV101" s="94"/>
      <c r="AW101" s="94"/>
      <c r="AX101" s="94"/>
      <c r="AY101" s="94"/>
      <c r="AZ101" s="94"/>
      <c r="BA101" s="94"/>
      <c r="BB101" s="94"/>
      <c r="BC101" s="94"/>
      <c r="BD101" s="94"/>
      <c r="BE101" s="94"/>
      <c r="BF101" s="94"/>
      <c r="BG101" s="94"/>
      <c r="BH101" s="94"/>
      <c r="BI101" s="94"/>
      <c r="BJ101" s="94"/>
      <c r="BK101" s="94"/>
      <c r="BL101" s="94"/>
      <c r="BM101" s="94"/>
      <c r="BN101" s="94"/>
      <c r="BO101" s="94"/>
      <c r="BP101" s="94"/>
      <c r="BQ101" s="94"/>
      <c r="BR101" s="94"/>
      <c r="BS101" s="94"/>
      <c r="BT101" s="94"/>
      <c r="BU101" s="94"/>
      <c r="BV101" s="94"/>
      <c r="BW101" s="94"/>
      <c r="BX101" s="94"/>
      <c r="BY101" s="94"/>
      <c r="BZ101" s="94"/>
      <c r="CA101" s="94"/>
      <c r="CB101" s="94"/>
      <c r="CC101" s="94"/>
      <c r="CD101" s="94"/>
      <c r="CE101" s="94"/>
      <c r="CF101" s="94"/>
      <c r="CG101" s="94"/>
      <c r="CH101" s="94"/>
      <c r="CI101" s="94"/>
      <c r="CJ101" s="94"/>
      <c r="CK101" s="94"/>
      <c r="CL101" s="94"/>
      <c r="CM101" s="94"/>
      <c r="CN101" s="94"/>
      <c r="CO101" s="94"/>
      <c r="CP101" s="94"/>
      <c r="CQ101" s="94"/>
      <c r="CR101" s="94"/>
      <c r="CS101" s="94"/>
      <c r="CT101" s="94"/>
    </row>
    <row r="102" spans="1:98" s="9" customFormat="1" ht="12" customHeight="1" x14ac:dyDescent="0.2">
      <c r="A102" s="99">
        <v>33</v>
      </c>
      <c r="B102" s="133" t="s">
        <v>94</v>
      </c>
      <c r="C102" s="134"/>
      <c r="D102" s="135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Z102" s="94"/>
      <c r="AA102" s="94"/>
      <c r="AB102" s="94"/>
      <c r="AC102" s="94"/>
      <c r="AD102" s="94"/>
      <c r="AE102" s="94"/>
      <c r="AF102" s="94"/>
      <c r="AG102" s="94"/>
      <c r="AH102" s="94"/>
      <c r="AI102" s="94"/>
      <c r="AJ102" s="94"/>
      <c r="AK102" s="94"/>
      <c r="AL102" s="94"/>
      <c r="AM102" s="94"/>
      <c r="AN102" s="94"/>
      <c r="AO102" s="94"/>
      <c r="AP102" s="94"/>
      <c r="AQ102" s="94"/>
      <c r="AR102" s="94"/>
      <c r="AS102" s="94"/>
      <c r="AT102" s="94"/>
      <c r="AU102" s="94"/>
      <c r="AV102" s="94"/>
      <c r="AW102" s="94"/>
      <c r="AX102" s="94"/>
      <c r="AY102" s="94"/>
      <c r="AZ102" s="94"/>
      <c r="BA102" s="94"/>
      <c r="BB102" s="94"/>
      <c r="BC102" s="94"/>
      <c r="BD102" s="94"/>
      <c r="BE102" s="94"/>
      <c r="BF102" s="94"/>
      <c r="BG102" s="94"/>
      <c r="BH102" s="94"/>
      <c r="BI102" s="94"/>
      <c r="BJ102" s="94"/>
      <c r="BK102" s="94"/>
      <c r="BL102" s="94"/>
      <c r="BM102" s="94"/>
      <c r="BN102" s="94"/>
      <c r="BO102" s="94"/>
      <c r="BP102" s="94"/>
      <c r="BQ102" s="94"/>
      <c r="BR102" s="94"/>
      <c r="BS102" s="94"/>
      <c r="BT102" s="94"/>
      <c r="BU102" s="94"/>
      <c r="BV102" s="94"/>
      <c r="BW102" s="94"/>
      <c r="BX102" s="94"/>
      <c r="BY102" s="94"/>
      <c r="BZ102" s="94"/>
      <c r="CA102" s="94"/>
      <c r="CB102" s="94"/>
      <c r="CC102" s="94"/>
      <c r="CD102" s="94"/>
      <c r="CE102" s="94"/>
      <c r="CF102" s="94"/>
      <c r="CG102" s="94"/>
      <c r="CH102" s="94"/>
      <c r="CI102" s="94"/>
      <c r="CJ102" s="94"/>
      <c r="CK102" s="94"/>
      <c r="CL102" s="94"/>
      <c r="CM102" s="94"/>
      <c r="CN102" s="94"/>
      <c r="CO102" s="94"/>
      <c r="CP102" s="94"/>
      <c r="CQ102" s="94"/>
      <c r="CR102" s="94"/>
      <c r="CS102" s="94"/>
      <c r="CT102" s="94"/>
    </row>
    <row r="103" spans="1:98" s="9" customFormat="1" ht="12" customHeight="1" x14ac:dyDescent="0.2">
      <c r="A103" s="99">
        <v>34</v>
      </c>
      <c r="B103" s="133" t="s">
        <v>95</v>
      </c>
      <c r="C103" s="134"/>
      <c r="D103" s="135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  <c r="R103" s="94"/>
      <c r="S103" s="94"/>
      <c r="T103" s="94"/>
      <c r="U103" s="94"/>
      <c r="V103" s="94"/>
      <c r="W103" s="94"/>
      <c r="X103" s="94"/>
      <c r="Y103" s="94"/>
      <c r="Z103" s="94"/>
      <c r="AA103" s="94"/>
      <c r="AB103" s="94"/>
      <c r="AC103" s="94"/>
      <c r="AD103" s="94"/>
      <c r="AE103" s="94"/>
      <c r="AF103" s="94"/>
      <c r="AG103" s="94"/>
      <c r="AH103" s="94"/>
      <c r="AI103" s="94"/>
      <c r="AJ103" s="94"/>
      <c r="AK103" s="94"/>
      <c r="AL103" s="94"/>
      <c r="AM103" s="94"/>
      <c r="AN103" s="94"/>
      <c r="AO103" s="94"/>
      <c r="AP103" s="94"/>
      <c r="AQ103" s="94"/>
      <c r="AR103" s="94"/>
      <c r="AS103" s="94"/>
      <c r="AT103" s="94"/>
      <c r="AU103" s="94"/>
      <c r="AV103" s="94"/>
      <c r="AW103" s="94"/>
      <c r="AX103" s="94"/>
      <c r="AY103" s="94"/>
      <c r="AZ103" s="94"/>
      <c r="BA103" s="94"/>
      <c r="BB103" s="94"/>
      <c r="BC103" s="94"/>
      <c r="BD103" s="94"/>
      <c r="BE103" s="94"/>
      <c r="BF103" s="94"/>
      <c r="BG103" s="94"/>
      <c r="BH103" s="94"/>
      <c r="BI103" s="94"/>
      <c r="BJ103" s="94"/>
      <c r="BK103" s="94"/>
      <c r="BL103" s="94"/>
      <c r="BM103" s="94"/>
      <c r="BN103" s="94"/>
      <c r="BO103" s="94"/>
      <c r="BP103" s="94"/>
      <c r="BQ103" s="94"/>
      <c r="BR103" s="94"/>
      <c r="BS103" s="94"/>
      <c r="BT103" s="94"/>
      <c r="BU103" s="94"/>
      <c r="BV103" s="94"/>
      <c r="BW103" s="94"/>
      <c r="BX103" s="94"/>
      <c r="BY103" s="94"/>
      <c r="BZ103" s="94"/>
      <c r="CA103" s="94"/>
      <c r="CB103" s="94"/>
      <c r="CC103" s="94"/>
      <c r="CD103" s="94"/>
      <c r="CE103" s="94"/>
      <c r="CF103" s="94"/>
      <c r="CG103" s="94"/>
      <c r="CH103" s="94"/>
      <c r="CI103" s="94"/>
      <c r="CJ103" s="94"/>
      <c r="CK103" s="94"/>
      <c r="CL103" s="94"/>
      <c r="CM103" s="94"/>
      <c r="CN103" s="94"/>
      <c r="CO103" s="94"/>
      <c r="CP103" s="94"/>
      <c r="CQ103" s="94"/>
      <c r="CR103" s="94"/>
      <c r="CS103" s="94"/>
      <c r="CT103" s="94"/>
    </row>
    <row r="104" spans="1:98" s="9" customFormat="1" ht="12" customHeight="1" x14ac:dyDescent="0.2">
      <c r="A104" s="99">
        <v>35</v>
      </c>
      <c r="B104" s="133" t="s">
        <v>96</v>
      </c>
      <c r="C104" s="134"/>
      <c r="D104" s="135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  <c r="R104" s="94"/>
      <c r="S104" s="94"/>
      <c r="T104" s="94"/>
      <c r="U104" s="94"/>
      <c r="V104" s="94"/>
      <c r="W104" s="94"/>
      <c r="X104" s="94"/>
      <c r="Y104" s="94"/>
      <c r="Z104" s="94"/>
      <c r="AA104" s="94"/>
      <c r="AB104" s="94"/>
      <c r="AC104" s="94"/>
      <c r="AD104" s="94"/>
      <c r="AE104" s="94"/>
      <c r="AF104" s="94"/>
      <c r="AG104" s="94"/>
      <c r="AH104" s="94"/>
      <c r="AI104" s="94"/>
      <c r="AJ104" s="94"/>
      <c r="AK104" s="94"/>
      <c r="AL104" s="94"/>
      <c r="AM104" s="94"/>
      <c r="AN104" s="94"/>
      <c r="AO104" s="94"/>
      <c r="AP104" s="94"/>
      <c r="AQ104" s="94"/>
      <c r="AR104" s="94"/>
      <c r="AS104" s="94"/>
      <c r="AT104" s="94"/>
      <c r="AU104" s="94"/>
      <c r="AV104" s="94"/>
      <c r="AW104" s="94"/>
      <c r="AX104" s="94"/>
      <c r="AY104" s="94"/>
      <c r="AZ104" s="94"/>
      <c r="BA104" s="94"/>
      <c r="BB104" s="94"/>
      <c r="BC104" s="94"/>
      <c r="BD104" s="94"/>
      <c r="BE104" s="94"/>
      <c r="BF104" s="94"/>
      <c r="BG104" s="94"/>
      <c r="BH104" s="94"/>
      <c r="BI104" s="94"/>
      <c r="BJ104" s="94"/>
      <c r="BK104" s="94"/>
      <c r="BL104" s="94"/>
      <c r="BM104" s="94"/>
      <c r="BN104" s="94"/>
      <c r="BO104" s="94"/>
      <c r="BP104" s="94"/>
      <c r="BQ104" s="94"/>
      <c r="BR104" s="94"/>
      <c r="BS104" s="94"/>
      <c r="BT104" s="94"/>
      <c r="BU104" s="94"/>
      <c r="BV104" s="94"/>
      <c r="BW104" s="94"/>
      <c r="BX104" s="94"/>
      <c r="BY104" s="94"/>
      <c r="BZ104" s="94"/>
      <c r="CA104" s="94"/>
      <c r="CB104" s="94"/>
      <c r="CC104" s="94"/>
      <c r="CD104" s="94"/>
      <c r="CE104" s="94"/>
      <c r="CF104" s="94"/>
      <c r="CG104" s="94"/>
      <c r="CH104" s="94"/>
      <c r="CI104" s="94"/>
      <c r="CJ104" s="94"/>
      <c r="CK104" s="94"/>
      <c r="CL104" s="94"/>
      <c r="CM104" s="94"/>
      <c r="CN104" s="94"/>
      <c r="CO104" s="94"/>
      <c r="CP104" s="94"/>
      <c r="CQ104" s="94"/>
      <c r="CR104" s="94"/>
      <c r="CS104" s="94"/>
      <c r="CT104" s="94"/>
    </row>
    <row r="105" spans="1:98" s="9" customFormat="1" ht="12" customHeight="1" x14ac:dyDescent="0.2">
      <c r="A105" s="99">
        <v>36</v>
      </c>
      <c r="B105" s="133" t="s">
        <v>97</v>
      </c>
      <c r="C105" s="134"/>
      <c r="D105" s="135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4"/>
      <c r="AL105" s="94"/>
      <c r="AM105" s="94"/>
      <c r="AN105" s="94"/>
      <c r="AO105" s="94"/>
      <c r="AP105" s="94"/>
      <c r="AQ105" s="94"/>
      <c r="AR105" s="94"/>
      <c r="AS105" s="94"/>
      <c r="AT105" s="94"/>
      <c r="AU105" s="94"/>
      <c r="AV105" s="94"/>
      <c r="AW105" s="94"/>
      <c r="AX105" s="94"/>
      <c r="AY105" s="94"/>
      <c r="AZ105" s="94"/>
      <c r="BA105" s="94"/>
      <c r="BB105" s="94"/>
      <c r="BC105" s="94"/>
      <c r="BD105" s="94"/>
      <c r="BE105" s="94"/>
      <c r="BF105" s="94"/>
      <c r="BG105" s="94"/>
      <c r="BH105" s="94"/>
      <c r="BI105" s="94"/>
      <c r="BJ105" s="94"/>
      <c r="BK105" s="94"/>
      <c r="BL105" s="94"/>
      <c r="BM105" s="94"/>
      <c r="BN105" s="94"/>
      <c r="BO105" s="94"/>
      <c r="BP105" s="94"/>
      <c r="BQ105" s="94"/>
      <c r="BR105" s="94"/>
      <c r="BS105" s="94"/>
      <c r="BT105" s="94"/>
      <c r="BU105" s="94"/>
      <c r="BV105" s="94"/>
      <c r="BW105" s="94"/>
      <c r="BX105" s="94"/>
      <c r="BY105" s="94"/>
      <c r="BZ105" s="94"/>
      <c r="CA105" s="94"/>
      <c r="CB105" s="94"/>
      <c r="CC105" s="94"/>
      <c r="CD105" s="94"/>
      <c r="CE105" s="94"/>
      <c r="CF105" s="94"/>
      <c r="CG105" s="94"/>
      <c r="CH105" s="94"/>
      <c r="CI105" s="94"/>
      <c r="CJ105" s="94"/>
      <c r="CK105" s="94"/>
      <c r="CL105" s="94"/>
      <c r="CM105" s="94"/>
      <c r="CN105" s="94"/>
      <c r="CO105" s="94"/>
      <c r="CP105" s="94"/>
      <c r="CQ105" s="94"/>
      <c r="CR105" s="94"/>
      <c r="CS105" s="94"/>
      <c r="CT105" s="94"/>
    </row>
    <row r="106" spans="1:98" s="9" customFormat="1" ht="12" customHeight="1" x14ac:dyDescent="0.2">
      <c r="A106" s="99">
        <v>37</v>
      </c>
      <c r="B106" s="133" t="s">
        <v>98</v>
      </c>
      <c r="C106" s="134"/>
      <c r="D106" s="135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  <c r="R106" s="94"/>
      <c r="S106" s="94"/>
      <c r="T106" s="94"/>
      <c r="U106" s="94"/>
      <c r="V106" s="94"/>
      <c r="W106" s="94"/>
      <c r="X106" s="94"/>
      <c r="Y106" s="94"/>
      <c r="Z106" s="94"/>
      <c r="AA106" s="94"/>
      <c r="AB106" s="94"/>
      <c r="AC106" s="94"/>
      <c r="AD106" s="94"/>
      <c r="AE106" s="94"/>
      <c r="AF106" s="94"/>
      <c r="AG106" s="94"/>
      <c r="AH106" s="94"/>
      <c r="AI106" s="94"/>
      <c r="AJ106" s="94"/>
      <c r="AK106" s="94"/>
      <c r="AL106" s="94"/>
      <c r="AM106" s="94"/>
      <c r="AN106" s="94"/>
      <c r="AO106" s="94"/>
      <c r="AP106" s="94"/>
      <c r="AQ106" s="94"/>
      <c r="AR106" s="94"/>
      <c r="AS106" s="94"/>
      <c r="AT106" s="94"/>
      <c r="AU106" s="94"/>
      <c r="AV106" s="94"/>
      <c r="AW106" s="94"/>
      <c r="AX106" s="94"/>
      <c r="AY106" s="94"/>
      <c r="AZ106" s="94"/>
      <c r="BA106" s="94"/>
      <c r="BB106" s="94"/>
      <c r="BC106" s="94"/>
      <c r="BD106" s="94"/>
      <c r="BE106" s="94"/>
      <c r="BF106" s="94"/>
      <c r="BG106" s="94"/>
      <c r="BH106" s="94"/>
      <c r="BI106" s="94"/>
      <c r="BJ106" s="94"/>
      <c r="BK106" s="94"/>
      <c r="BL106" s="94"/>
      <c r="BM106" s="94"/>
      <c r="BN106" s="94"/>
      <c r="BO106" s="94"/>
      <c r="BP106" s="94"/>
      <c r="BQ106" s="94"/>
      <c r="BR106" s="94"/>
      <c r="BS106" s="94"/>
      <c r="BT106" s="94"/>
      <c r="BU106" s="94"/>
      <c r="BV106" s="94"/>
      <c r="BW106" s="94"/>
      <c r="BX106" s="94"/>
      <c r="BY106" s="94"/>
      <c r="BZ106" s="94"/>
      <c r="CA106" s="94"/>
      <c r="CB106" s="94"/>
      <c r="CC106" s="94"/>
      <c r="CD106" s="94"/>
      <c r="CE106" s="94"/>
      <c r="CF106" s="94"/>
      <c r="CG106" s="94"/>
      <c r="CH106" s="94"/>
      <c r="CI106" s="94"/>
      <c r="CJ106" s="94"/>
      <c r="CK106" s="94"/>
      <c r="CL106" s="94"/>
      <c r="CM106" s="94"/>
      <c r="CN106" s="94"/>
      <c r="CO106" s="94"/>
      <c r="CP106" s="94"/>
      <c r="CQ106" s="94"/>
      <c r="CR106" s="94"/>
      <c r="CS106" s="94"/>
      <c r="CT106" s="94"/>
    </row>
    <row r="107" spans="1:98" s="9" customFormat="1" ht="12" customHeight="1" x14ac:dyDescent="0.2">
      <c r="A107" s="99">
        <v>38</v>
      </c>
      <c r="B107" s="133" t="s">
        <v>99</v>
      </c>
      <c r="C107" s="134"/>
      <c r="D107" s="135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  <c r="R107" s="94"/>
      <c r="S107" s="94"/>
      <c r="T107" s="94"/>
      <c r="U107" s="94"/>
      <c r="V107" s="94"/>
      <c r="W107" s="94"/>
      <c r="X107" s="94"/>
      <c r="Y107" s="94"/>
      <c r="Z107" s="94"/>
      <c r="AA107" s="94"/>
      <c r="AB107" s="94"/>
      <c r="AC107" s="94"/>
      <c r="AD107" s="94"/>
      <c r="AE107" s="94"/>
      <c r="AF107" s="94"/>
      <c r="AG107" s="94"/>
      <c r="AH107" s="94"/>
      <c r="AI107" s="94"/>
      <c r="AJ107" s="94"/>
      <c r="AK107" s="94"/>
      <c r="AL107" s="94"/>
      <c r="AM107" s="94"/>
      <c r="AN107" s="94"/>
      <c r="AO107" s="94"/>
      <c r="AP107" s="94"/>
      <c r="AQ107" s="94"/>
      <c r="AR107" s="94"/>
      <c r="AS107" s="94"/>
      <c r="AT107" s="94"/>
      <c r="AU107" s="94"/>
      <c r="AV107" s="94"/>
      <c r="AW107" s="94"/>
      <c r="AX107" s="94"/>
      <c r="AY107" s="94"/>
      <c r="AZ107" s="94"/>
      <c r="BA107" s="94"/>
      <c r="BB107" s="94"/>
      <c r="BC107" s="94"/>
      <c r="BD107" s="94"/>
      <c r="BE107" s="94"/>
      <c r="BF107" s="94"/>
      <c r="BG107" s="94"/>
      <c r="BH107" s="94"/>
      <c r="BI107" s="94"/>
      <c r="BJ107" s="94"/>
      <c r="BK107" s="94"/>
      <c r="BL107" s="94"/>
      <c r="BM107" s="94"/>
      <c r="BN107" s="94"/>
      <c r="BO107" s="94"/>
      <c r="BP107" s="94"/>
      <c r="BQ107" s="94"/>
      <c r="BR107" s="94"/>
      <c r="BS107" s="94"/>
      <c r="BT107" s="94"/>
      <c r="BU107" s="94"/>
      <c r="BV107" s="94"/>
      <c r="BW107" s="94"/>
      <c r="BX107" s="94"/>
      <c r="BY107" s="94"/>
      <c r="BZ107" s="94"/>
      <c r="CA107" s="94"/>
      <c r="CB107" s="94"/>
      <c r="CC107" s="94"/>
      <c r="CD107" s="94"/>
      <c r="CE107" s="94"/>
      <c r="CF107" s="94"/>
      <c r="CG107" s="94"/>
      <c r="CH107" s="94"/>
      <c r="CI107" s="94"/>
      <c r="CJ107" s="94"/>
      <c r="CK107" s="94"/>
      <c r="CL107" s="94"/>
      <c r="CM107" s="94"/>
      <c r="CN107" s="94"/>
      <c r="CO107" s="94"/>
      <c r="CP107" s="94"/>
      <c r="CQ107" s="94"/>
      <c r="CR107" s="94"/>
      <c r="CS107" s="94"/>
      <c r="CT107" s="94"/>
    </row>
    <row r="108" spans="1:98" s="9" customFormat="1" ht="12" customHeight="1" x14ac:dyDescent="0.2">
      <c r="A108" s="99">
        <v>39</v>
      </c>
      <c r="B108" s="133" t="s">
        <v>100</v>
      </c>
      <c r="C108" s="134"/>
      <c r="D108" s="135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4"/>
      <c r="R108" s="94"/>
      <c r="S108" s="94"/>
      <c r="T108" s="94"/>
      <c r="U108" s="94"/>
      <c r="V108" s="94"/>
      <c r="W108" s="94"/>
      <c r="X108" s="94"/>
      <c r="Y108" s="94"/>
      <c r="Z108" s="94"/>
      <c r="AA108" s="94"/>
      <c r="AB108" s="94"/>
      <c r="AC108" s="94"/>
      <c r="AD108" s="94"/>
      <c r="AE108" s="94"/>
      <c r="AF108" s="94"/>
      <c r="AG108" s="94"/>
      <c r="AH108" s="94"/>
      <c r="AI108" s="94"/>
      <c r="AJ108" s="94"/>
      <c r="AK108" s="94"/>
      <c r="AL108" s="94"/>
      <c r="AM108" s="94"/>
      <c r="AN108" s="94"/>
      <c r="AO108" s="94"/>
      <c r="AP108" s="94"/>
      <c r="AQ108" s="94"/>
      <c r="AR108" s="94"/>
      <c r="AS108" s="94"/>
      <c r="AT108" s="94"/>
      <c r="AU108" s="94"/>
      <c r="AV108" s="94"/>
      <c r="AW108" s="94"/>
      <c r="AX108" s="94"/>
      <c r="AY108" s="94"/>
      <c r="AZ108" s="94"/>
      <c r="BA108" s="94"/>
      <c r="BB108" s="94"/>
      <c r="BC108" s="94"/>
      <c r="BD108" s="94"/>
      <c r="BE108" s="94"/>
      <c r="BF108" s="94"/>
      <c r="BG108" s="94"/>
      <c r="BH108" s="94"/>
      <c r="BI108" s="94"/>
      <c r="BJ108" s="94"/>
      <c r="BK108" s="94"/>
      <c r="BL108" s="94"/>
      <c r="BM108" s="94"/>
      <c r="BN108" s="94"/>
      <c r="BO108" s="94"/>
      <c r="BP108" s="94"/>
      <c r="BQ108" s="94"/>
      <c r="BR108" s="94"/>
      <c r="BS108" s="94"/>
      <c r="BT108" s="94"/>
      <c r="BU108" s="94"/>
      <c r="BV108" s="94"/>
      <c r="BW108" s="94"/>
      <c r="BX108" s="94"/>
      <c r="BY108" s="94"/>
      <c r="BZ108" s="94"/>
      <c r="CA108" s="94"/>
      <c r="CB108" s="94"/>
      <c r="CC108" s="94"/>
      <c r="CD108" s="94"/>
      <c r="CE108" s="94"/>
      <c r="CF108" s="94"/>
      <c r="CG108" s="94"/>
      <c r="CH108" s="94"/>
      <c r="CI108" s="94"/>
      <c r="CJ108" s="94"/>
      <c r="CK108" s="94"/>
      <c r="CL108" s="94"/>
      <c r="CM108" s="94"/>
      <c r="CN108" s="94"/>
      <c r="CO108" s="94"/>
      <c r="CP108" s="94"/>
      <c r="CQ108" s="94"/>
      <c r="CR108" s="94"/>
      <c r="CS108" s="94"/>
      <c r="CT108" s="94"/>
    </row>
    <row r="109" spans="1:98" s="9" customFormat="1" ht="12" customHeight="1" x14ac:dyDescent="0.2">
      <c r="A109" s="99">
        <v>40</v>
      </c>
      <c r="B109" s="133" t="s">
        <v>101</v>
      </c>
      <c r="C109" s="134"/>
      <c r="D109" s="135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  <c r="R109" s="94"/>
      <c r="S109" s="94"/>
      <c r="T109" s="94"/>
      <c r="U109" s="94"/>
      <c r="V109" s="94"/>
      <c r="W109" s="94"/>
      <c r="X109" s="94"/>
      <c r="Y109" s="94"/>
      <c r="Z109" s="94"/>
      <c r="AA109" s="94"/>
      <c r="AB109" s="94"/>
      <c r="AC109" s="94"/>
      <c r="AD109" s="94"/>
      <c r="AE109" s="94"/>
      <c r="AF109" s="94"/>
      <c r="AG109" s="94"/>
      <c r="AH109" s="94"/>
      <c r="AI109" s="94"/>
      <c r="AJ109" s="94"/>
      <c r="AK109" s="94"/>
      <c r="AL109" s="94"/>
      <c r="AM109" s="94"/>
      <c r="AN109" s="94"/>
      <c r="AO109" s="94"/>
      <c r="AP109" s="94"/>
      <c r="AQ109" s="94"/>
      <c r="AR109" s="94"/>
      <c r="AS109" s="94"/>
      <c r="AT109" s="94"/>
      <c r="AU109" s="94"/>
      <c r="AV109" s="94"/>
      <c r="AW109" s="94"/>
      <c r="AX109" s="94"/>
      <c r="AY109" s="94"/>
      <c r="AZ109" s="94"/>
      <c r="BA109" s="94"/>
      <c r="BB109" s="94"/>
      <c r="BC109" s="94"/>
      <c r="BD109" s="94"/>
      <c r="BE109" s="94"/>
      <c r="BF109" s="94"/>
      <c r="BG109" s="94"/>
      <c r="BH109" s="94"/>
      <c r="BI109" s="94"/>
      <c r="BJ109" s="94"/>
      <c r="BK109" s="94"/>
      <c r="BL109" s="94"/>
      <c r="BM109" s="94"/>
      <c r="BN109" s="94"/>
      <c r="BO109" s="94"/>
      <c r="BP109" s="94"/>
      <c r="BQ109" s="94"/>
      <c r="BR109" s="94"/>
      <c r="BS109" s="94"/>
      <c r="BT109" s="94"/>
      <c r="BU109" s="94"/>
      <c r="BV109" s="94"/>
      <c r="BW109" s="94"/>
      <c r="BX109" s="94"/>
      <c r="BY109" s="94"/>
      <c r="BZ109" s="94"/>
      <c r="CA109" s="94"/>
      <c r="CB109" s="94"/>
      <c r="CC109" s="94"/>
      <c r="CD109" s="94"/>
      <c r="CE109" s="94"/>
      <c r="CF109" s="94"/>
      <c r="CG109" s="94"/>
      <c r="CH109" s="94"/>
      <c r="CI109" s="94"/>
      <c r="CJ109" s="94"/>
      <c r="CK109" s="94"/>
      <c r="CL109" s="94"/>
      <c r="CM109" s="94"/>
      <c r="CN109" s="94"/>
      <c r="CO109" s="94"/>
      <c r="CP109" s="94"/>
      <c r="CQ109" s="94"/>
      <c r="CR109" s="94"/>
      <c r="CS109" s="94"/>
      <c r="CT109" s="94"/>
    </row>
    <row r="110" spans="1:98" ht="12.75" customHeight="1" x14ac:dyDescent="0.2">
      <c r="A110" s="99">
        <v>41</v>
      </c>
      <c r="B110" s="133" t="s">
        <v>102</v>
      </c>
      <c r="C110" s="134"/>
      <c r="D110" s="135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  <c r="R110" s="94"/>
      <c r="S110" s="94"/>
      <c r="T110" s="94"/>
      <c r="U110" s="94"/>
      <c r="V110" s="94"/>
      <c r="W110" s="94"/>
      <c r="X110" s="94"/>
      <c r="Y110" s="94"/>
      <c r="Z110" s="94"/>
      <c r="AA110" s="94"/>
      <c r="AB110" s="94"/>
      <c r="AC110" s="94"/>
      <c r="AD110" s="94"/>
      <c r="AE110" s="94"/>
      <c r="AF110" s="94"/>
      <c r="AG110" s="94"/>
      <c r="AH110" s="94"/>
      <c r="AI110" s="94"/>
      <c r="AJ110" s="94"/>
      <c r="AK110" s="94"/>
      <c r="AL110" s="94"/>
      <c r="AM110" s="94"/>
      <c r="AN110" s="94"/>
      <c r="AO110" s="94"/>
      <c r="AP110" s="94"/>
      <c r="AQ110" s="94"/>
      <c r="AR110" s="94"/>
      <c r="AS110" s="94"/>
      <c r="AT110" s="94"/>
      <c r="AU110" s="94"/>
      <c r="AV110" s="94"/>
      <c r="AW110" s="94"/>
      <c r="AX110" s="94"/>
      <c r="AY110" s="94"/>
      <c r="AZ110" s="94"/>
      <c r="BA110" s="94"/>
      <c r="BB110" s="94"/>
      <c r="BC110" s="94"/>
      <c r="BD110" s="94"/>
      <c r="BE110" s="94"/>
      <c r="BF110" s="94"/>
      <c r="BG110" s="94"/>
      <c r="BH110" s="94"/>
      <c r="BI110" s="94"/>
      <c r="BJ110" s="94"/>
      <c r="BK110" s="94"/>
      <c r="BL110" s="94"/>
      <c r="BM110" s="94"/>
      <c r="BN110" s="94"/>
      <c r="BO110" s="94"/>
      <c r="BP110" s="94"/>
      <c r="BQ110" s="94"/>
      <c r="BR110" s="94"/>
      <c r="BS110" s="94"/>
      <c r="BT110" s="94"/>
      <c r="BU110" s="94"/>
      <c r="BV110" s="94"/>
      <c r="BW110" s="94"/>
      <c r="BX110" s="94"/>
      <c r="BY110" s="94"/>
      <c r="BZ110" s="94"/>
      <c r="CA110" s="94"/>
      <c r="CB110" s="94"/>
      <c r="CC110" s="94"/>
      <c r="CD110" s="94"/>
      <c r="CE110" s="94"/>
      <c r="CF110" s="94"/>
      <c r="CG110" s="94"/>
      <c r="CH110" s="94"/>
      <c r="CI110" s="94"/>
      <c r="CJ110" s="94"/>
      <c r="CK110" s="94"/>
      <c r="CL110" s="94"/>
      <c r="CM110" s="94"/>
      <c r="CN110" s="94"/>
      <c r="CO110" s="94"/>
      <c r="CP110" s="94"/>
      <c r="CQ110" s="94"/>
      <c r="CR110" s="94"/>
      <c r="CS110" s="94"/>
      <c r="CT110" s="94"/>
    </row>
    <row r="111" spans="1:98" ht="12.75" customHeight="1" x14ac:dyDescent="0.2">
      <c r="A111" s="99">
        <v>42</v>
      </c>
      <c r="B111" s="133" t="s">
        <v>103</v>
      </c>
      <c r="C111" s="134"/>
      <c r="D111" s="135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  <c r="T111" s="94"/>
      <c r="U111" s="94"/>
      <c r="V111" s="94"/>
      <c r="W111" s="94"/>
      <c r="X111" s="94"/>
      <c r="Y111" s="94"/>
      <c r="Z111" s="94"/>
      <c r="AA111" s="94"/>
      <c r="AB111" s="94"/>
      <c r="AC111" s="94"/>
      <c r="AD111" s="94"/>
      <c r="AE111" s="94"/>
      <c r="AF111" s="94"/>
      <c r="AG111" s="94"/>
      <c r="AH111" s="94"/>
      <c r="AI111" s="94"/>
      <c r="AJ111" s="94"/>
      <c r="AK111" s="94"/>
      <c r="AL111" s="94"/>
      <c r="AM111" s="94"/>
      <c r="AN111" s="94"/>
      <c r="AO111" s="94"/>
      <c r="AP111" s="94"/>
      <c r="AQ111" s="94"/>
      <c r="AR111" s="94"/>
      <c r="AS111" s="94"/>
      <c r="AT111" s="94"/>
      <c r="AU111" s="94"/>
      <c r="AV111" s="94"/>
      <c r="AW111" s="94"/>
      <c r="AX111" s="94"/>
      <c r="AY111" s="94"/>
      <c r="AZ111" s="94"/>
      <c r="BA111" s="94"/>
      <c r="BB111" s="94"/>
      <c r="BC111" s="94"/>
      <c r="BD111" s="94"/>
      <c r="BE111" s="94"/>
      <c r="BF111" s="94"/>
      <c r="BG111" s="94"/>
      <c r="BH111" s="94"/>
      <c r="BI111" s="94"/>
      <c r="BJ111" s="94"/>
      <c r="BK111" s="94"/>
      <c r="BL111" s="94"/>
      <c r="BM111" s="94"/>
      <c r="BN111" s="94"/>
      <c r="BO111" s="94"/>
      <c r="BP111" s="94"/>
      <c r="BQ111" s="94"/>
      <c r="BR111" s="94"/>
      <c r="BS111" s="94"/>
      <c r="BT111" s="94"/>
      <c r="BU111" s="94"/>
      <c r="BV111" s="94"/>
      <c r="BW111" s="94"/>
      <c r="BX111" s="94"/>
      <c r="BY111" s="94"/>
      <c r="BZ111" s="94"/>
      <c r="CA111" s="94"/>
      <c r="CB111" s="94"/>
      <c r="CC111" s="94"/>
      <c r="CD111" s="94"/>
      <c r="CE111" s="94"/>
      <c r="CF111" s="94"/>
      <c r="CG111" s="94"/>
      <c r="CH111" s="94"/>
      <c r="CI111" s="94"/>
      <c r="CJ111" s="94"/>
      <c r="CK111" s="94"/>
      <c r="CL111" s="94"/>
      <c r="CM111" s="94"/>
      <c r="CN111" s="94"/>
      <c r="CO111" s="94"/>
      <c r="CP111" s="94"/>
      <c r="CQ111" s="94"/>
      <c r="CR111" s="94"/>
      <c r="CS111" s="94"/>
      <c r="CT111" s="94"/>
    </row>
    <row r="112" spans="1:98" ht="12.75" customHeight="1" x14ac:dyDescent="0.2">
      <c r="A112" s="99">
        <v>43</v>
      </c>
      <c r="B112" s="133" t="s">
        <v>104</v>
      </c>
      <c r="C112" s="134"/>
      <c r="D112" s="135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  <c r="S112" s="94"/>
      <c r="T112" s="94"/>
      <c r="U112" s="94"/>
      <c r="V112" s="94"/>
      <c r="W112" s="94"/>
      <c r="X112" s="94"/>
      <c r="Y112" s="94"/>
      <c r="Z112" s="94"/>
      <c r="AA112" s="94"/>
      <c r="AB112" s="94"/>
      <c r="AC112" s="94"/>
      <c r="AD112" s="94"/>
      <c r="AE112" s="94"/>
      <c r="AF112" s="94"/>
      <c r="AG112" s="94"/>
      <c r="AH112" s="94"/>
      <c r="AI112" s="94"/>
      <c r="AJ112" s="94"/>
      <c r="AK112" s="94"/>
      <c r="AL112" s="94"/>
      <c r="AM112" s="94"/>
      <c r="AN112" s="94"/>
      <c r="AO112" s="94"/>
      <c r="AP112" s="94"/>
      <c r="AQ112" s="94"/>
      <c r="AR112" s="94"/>
      <c r="AS112" s="94"/>
      <c r="AT112" s="94"/>
      <c r="AU112" s="94"/>
      <c r="AV112" s="94"/>
      <c r="AW112" s="94"/>
      <c r="AX112" s="94"/>
      <c r="AY112" s="94"/>
      <c r="AZ112" s="94"/>
      <c r="BA112" s="94"/>
      <c r="BB112" s="94"/>
      <c r="BC112" s="94"/>
      <c r="BD112" s="94"/>
      <c r="BE112" s="94"/>
      <c r="BF112" s="94"/>
      <c r="BG112" s="94"/>
      <c r="BH112" s="94"/>
      <c r="BI112" s="94"/>
      <c r="BJ112" s="94"/>
      <c r="BK112" s="94"/>
      <c r="BL112" s="94"/>
      <c r="BM112" s="94"/>
      <c r="BN112" s="94"/>
      <c r="BO112" s="94"/>
      <c r="BP112" s="94"/>
      <c r="BQ112" s="94"/>
      <c r="BR112" s="94"/>
      <c r="BS112" s="94"/>
      <c r="BT112" s="94"/>
      <c r="BU112" s="94"/>
      <c r="BV112" s="94"/>
      <c r="BW112" s="94"/>
      <c r="BX112" s="94"/>
      <c r="BY112" s="94"/>
      <c r="BZ112" s="94"/>
      <c r="CA112" s="94"/>
      <c r="CB112" s="94"/>
      <c r="CC112" s="94"/>
      <c r="CD112" s="94"/>
      <c r="CE112" s="94"/>
      <c r="CF112" s="94"/>
      <c r="CG112" s="94"/>
      <c r="CH112" s="94"/>
      <c r="CI112" s="94"/>
      <c r="CJ112" s="94"/>
      <c r="CK112" s="94"/>
      <c r="CL112" s="94"/>
      <c r="CM112" s="94"/>
      <c r="CN112" s="94"/>
      <c r="CO112" s="94"/>
      <c r="CP112" s="94"/>
      <c r="CQ112" s="94"/>
      <c r="CR112" s="94"/>
      <c r="CS112" s="94"/>
      <c r="CT112" s="94"/>
    </row>
    <row r="113" spans="1:98" ht="12.75" customHeight="1" x14ac:dyDescent="0.2">
      <c r="A113" s="99">
        <v>44</v>
      </c>
      <c r="B113" s="133" t="s">
        <v>105</v>
      </c>
      <c r="C113" s="134"/>
      <c r="D113" s="135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  <c r="T113" s="94"/>
      <c r="U113" s="94"/>
      <c r="V113" s="94"/>
      <c r="W113" s="94"/>
      <c r="X113" s="94"/>
      <c r="Y113" s="94"/>
      <c r="Z113" s="94"/>
      <c r="AA113" s="94"/>
      <c r="AB113" s="94"/>
      <c r="AC113" s="94"/>
      <c r="AD113" s="94"/>
      <c r="AE113" s="94"/>
      <c r="AF113" s="94"/>
      <c r="AG113" s="94"/>
      <c r="AH113" s="94"/>
      <c r="AI113" s="94"/>
      <c r="AJ113" s="94"/>
      <c r="AK113" s="94"/>
      <c r="AL113" s="94"/>
      <c r="AM113" s="94"/>
      <c r="AN113" s="94"/>
      <c r="AO113" s="94"/>
      <c r="AP113" s="94"/>
      <c r="AQ113" s="94"/>
      <c r="AR113" s="94"/>
      <c r="AS113" s="94"/>
      <c r="AT113" s="94"/>
      <c r="AU113" s="94"/>
      <c r="AV113" s="94"/>
      <c r="AW113" s="94"/>
      <c r="AX113" s="94"/>
      <c r="AY113" s="94"/>
      <c r="AZ113" s="94"/>
      <c r="BA113" s="94"/>
      <c r="BB113" s="94"/>
      <c r="BC113" s="94"/>
      <c r="BD113" s="94"/>
      <c r="BE113" s="94"/>
      <c r="BF113" s="94"/>
      <c r="BG113" s="94"/>
      <c r="BH113" s="94"/>
      <c r="BI113" s="94"/>
      <c r="BJ113" s="94"/>
      <c r="BK113" s="94"/>
      <c r="BL113" s="94"/>
      <c r="BM113" s="94"/>
      <c r="BN113" s="94"/>
      <c r="BO113" s="94"/>
      <c r="BP113" s="94"/>
      <c r="BQ113" s="94"/>
      <c r="BR113" s="94"/>
      <c r="BS113" s="94"/>
      <c r="BT113" s="94"/>
      <c r="BU113" s="94"/>
      <c r="BV113" s="94"/>
      <c r="BW113" s="94"/>
      <c r="BX113" s="94"/>
      <c r="BY113" s="94"/>
      <c r="BZ113" s="94"/>
      <c r="CA113" s="94"/>
      <c r="CB113" s="94"/>
      <c r="CC113" s="94"/>
      <c r="CD113" s="94"/>
      <c r="CE113" s="94"/>
      <c r="CF113" s="94"/>
      <c r="CG113" s="94"/>
      <c r="CH113" s="94"/>
      <c r="CI113" s="94"/>
      <c r="CJ113" s="94"/>
      <c r="CK113" s="94"/>
      <c r="CL113" s="94"/>
      <c r="CM113" s="94"/>
      <c r="CN113" s="94"/>
      <c r="CO113" s="94"/>
      <c r="CP113" s="94"/>
      <c r="CQ113" s="94"/>
      <c r="CR113" s="94"/>
      <c r="CS113" s="94"/>
      <c r="CT113" s="94"/>
    </row>
    <row r="114" spans="1:98" ht="12.75" customHeight="1" x14ac:dyDescent="0.2">
      <c r="A114" s="99">
        <v>45</v>
      </c>
      <c r="B114" s="133" t="s">
        <v>106</v>
      </c>
      <c r="C114" s="134"/>
      <c r="D114" s="135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  <c r="S114" s="94"/>
      <c r="T114" s="94"/>
      <c r="U114" s="94"/>
      <c r="V114" s="94"/>
      <c r="W114" s="94"/>
      <c r="X114" s="94"/>
      <c r="Y114" s="94"/>
      <c r="Z114" s="94"/>
      <c r="AA114" s="94"/>
      <c r="AB114" s="94"/>
      <c r="AC114" s="94"/>
      <c r="AD114" s="94"/>
      <c r="AE114" s="94"/>
      <c r="AF114" s="94"/>
      <c r="AG114" s="94"/>
      <c r="AH114" s="94"/>
      <c r="AI114" s="94"/>
      <c r="AJ114" s="94"/>
      <c r="AK114" s="94"/>
      <c r="AL114" s="94"/>
      <c r="AM114" s="94"/>
      <c r="AN114" s="94"/>
      <c r="AO114" s="94"/>
      <c r="AP114" s="94"/>
      <c r="AQ114" s="94"/>
      <c r="AR114" s="94"/>
      <c r="AS114" s="94"/>
      <c r="AT114" s="94"/>
      <c r="AU114" s="94"/>
      <c r="AV114" s="94"/>
      <c r="AW114" s="94"/>
      <c r="AX114" s="94"/>
      <c r="AY114" s="94"/>
      <c r="AZ114" s="94"/>
      <c r="BA114" s="94"/>
      <c r="BB114" s="94"/>
      <c r="BC114" s="94"/>
      <c r="BD114" s="94"/>
      <c r="BE114" s="94"/>
      <c r="BF114" s="94"/>
      <c r="BG114" s="94"/>
      <c r="BH114" s="94"/>
      <c r="BI114" s="94"/>
      <c r="BJ114" s="94"/>
      <c r="BK114" s="94"/>
      <c r="BL114" s="94"/>
      <c r="BM114" s="94"/>
      <c r="BN114" s="94"/>
      <c r="BO114" s="94"/>
      <c r="BP114" s="94"/>
      <c r="BQ114" s="94"/>
      <c r="BR114" s="94"/>
      <c r="BS114" s="94"/>
      <c r="BT114" s="94"/>
      <c r="BU114" s="94"/>
      <c r="BV114" s="94"/>
      <c r="BW114" s="94"/>
      <c r="BX114" s="94"/>
      <c r="BY114" s="94"/>
      <c r="BZ114" s="94"/>
      <c r="CA114" s="94"/>
      <c r="CB114" s="94"/>
      <c r="CC114" s="94"/>
      <c r="CD114" s="94"/>
      <c r="CE114" s="94"/>
      <c r="CF114" s="94"/>
      <c r="CG114" s="94"/>
      <c r="CH114" s="94"/>
      <c r="CI114" s="94"/>
      <c r="CJ114" s="94"/>
      <c r="CK114" s="94"/>
      <c r="CL114" s="94"/>
      <c r="CM114" s="94"/>
      <c r="CN114" s="94"/>
      <c r="CO114" s="94"/>
      <c r="CP114" s="94"/>
      <c r="CQ114" s="94"/>
      <c r="CR114" s="94"/>
      <c r="CS114" s="94"/>
      <c r="CT114" s="94"/>
    </row>
    <row r="115" spans="1:98" ht="12.75" customHeight="1" x14ac:dyDescent="0.2">
      <c r="A115" s="99">
        <v>46</v>
      </c>
      <c r="B115" s="133" t="s">
        <v>107</v>
      </c>
      <c r="C115" s="134"/>
      <c r="D115" s="135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  <c r="T115" s="94"/>
      <c r="U115" s="94"/>
      <c r="V115" s="94"/>
      <c r="W115" s="94"/>
      <c r="X115" s="94"/>
      <c r="Y115" s="94"/>
      <c r="Z115" s="94"/>
      <c r="AA115" s="94"/>
      <c r="AB115" s="94"/>
      <c r="AC115" s="94"/>
      <c r="AD115" s="94"/>
      <c r="AE115" s="94"/>
      <c r="AF115" s="94"/>
      <c r="AG115" s="94"/>
      <c r="AH115" s="94"/>
      <c r="AI115" s="94"/>
      <c r="AJ115" s="94"/>
      <c r="AK115" s="94"/>
      <c r="AL115" s="94"/>
      <c r="AM115" s="94"/>
      <c r="AN115" s="94"/>
      <c r="AO115" s="94"/>
      <c r="AP115" s="94"/>
      <c r="AQ115" s="94"/>
      <c r="AR115" s="94"/>
      <c r="AS115" s="94"/>
      <c r="AT115" s="94"/>
      <c r="AU115" s="94"/>
      <c r="AV115" s="94"/>
      <c r="AW115" s="94"/>
      <c r="AX115" s="94"/>
      <c r="AY115" s="94"/>
      <c r="AZ115" s="94"/>
      <c r="BA115" s="94"/>
      <c r="BB115" s="94"/>
      <c r="BC115" s="94"/>
      <c r="BD115" s="94"/>
      <c r="BE115" s="94"/>
      <c r="BF115" s="94"/>
      <c r="BG115" s="94"/>
      <c r="BH115" s="94"/>
      <c r="BI115" s="94"/>
      <c r="BJ115" s="94"/>
      <c r="BK115" s="94"/>
      <c r="BL115" s="94"/>
      <c r="BM115" s="94"/>
      <c r="BN115" s="94"/>
      <c r="BO115" s="94"/>
      <c r="BP115" s="94"/>
      <c r="BQ115" s="94"/>
      <c r="BR115" s="94"/>
      <c r="BS115" s="94"/>
      <c r="BT115" s="94"/>
      <c r="BU115" s="94"/>
      <c r="BV115" s="94"/>
      <c r="BW115" s="94"/>
      <c r="BX115" s="94"/>
      <c r="BY115" s="94"/>
      <c r="BZ115" s="94"/>
      <c r="CA115" s="94"/>
      <c r="CB115" s="94"/>
      <c r="CC115" s="94"/>
      <c r="CD115" s="94"/>
      <c r="CE115" s="94"/>
      <c r="CF115" s="94"/>
      <c r="CG115" s="94"/>
      <c r="CH115" s="94"/>
      <c r="CI115" s="94"/>
      <c r="CJ115" s="94"/>
      <c r="CK115" s="94"/>
      <c r="CL115" s="94"/>
      <c r="CM115" s="94"/>
      <c r="CN115" s="94"/>
      <c r="CO115" s="94"/>
      <c r="CP115" s="94"/>
      <c r="CQ115" s="94"/>
      <c r="CR115" s="94"/>
      <c r="CS115" s="94"/>
      <c r="CT115" s="94"/>
    </row>
    <row r="116" spans="1:98" ht="12.75" customHeight="1" x14ac:dyDescent="0.2">
      <c r="A116" s="99">
        <v>47</v>
      </c>
      <c r="B116" s="133" t="s">
        <v>108</v>
      </c>
      <c r="C116" s="134"/>
      <c r="D116" s="135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  <c r="R116" s="94"/>
      <c r="S116" s="94"/>
      <c r="T116" s="94"/>
      <c r="U116" s="94"/>
      <c r="V116" s="94"/>
      <c r="W116" s="94"/>
      <c r="X116" s="94"/>
      <c r="Y116" s="94"/>
      <c r="Z116" s="94"/>
      <c r="AA116" s="94"/>
      <c r="AB116" s="94"/>
      <c r="AC116" s="94"/>
      <c r="AD116" s="94"/>
      <c r="AE116" s="94"/>
      <c r="AF116" s="94"/>
      <c r="AG116" s="94"/>
      <c r="AH116" s="94"/>
      <c r="AI116" s="94"/>
      <c r="AJ116" s="94"/>
      <c r="AK116" s="94"/>
      <c r="AL116" s="94"/>
      <c r="AM116" s="94"/>
      <c r="AN116" s="94"/>
      <c r="AO116" s="94"/>
      <c r="AP116" s="94"/>
      <c r="AQ116" s="94"/>
      <c r="AR116" s="94"/>
      <c r="AS116" s="94"/>
      <c r="AT116" s="94"/>
      <c r="AU116" s="94"/>
      <c r="AV116" s="94"/>
      <c r="AW116" s="94"/>
      <c r="AX116" s="94"/>
      <c r="AY116" s="94"/>
      <c r="AZ116" s="94"/>
      <c r="BA116" s="94"/>
      <c r="BB116" s="94"/>
      <c r="BC116" s="94"/>
      <c r="BD116" s="94"/>
      <c r="BE116" s="94"/>
      <c r="BF116" s="94"/>
      <c r="BG116" s="94"/>
      <c r="BH116" s="94"/>
      <c r="BI116" s="94"/>
      <c r="BJ116" s="94"/>
      <c r="BK116" s="94"/>
      <c r="BL116" s="94"/>
      <c r="BM116" s="94"/>
      <c r="BN116" s="94"/>
      <c r="BO116" s="94"/>
      <c r="BP116" s="94"/>
      <c r="BQ116" s="94"/>
      <c r="BR116" s="94"/>
      <c r="BS116" s="94"/>
      <c r="BT116" s="94"/>
      <c r="BU116" s="94"/>
      <c r="BV116" s="94"/>
      <c r="BW116" s="94"/>
      <c r="BX116" s="94"/>
      <c r="BY116" s="94"/>
      <c r="BZ116" s="94"/>
      <c r="CA116" s="94"/>
      <c r="CB116" s="94"/>
      <c r="CC116" s="94"/>
      <c r="CD116" s="94"/>
      <c r="CE116" s="94"/>
      <c r="CF116" s="94"/>
      <c r="CG116" s="94"/>
      <c r="CH116" s="94"/>
      <c r="CI116" s="94"/>
      <c r="CJ116" s="94"/>
      <c r="CK116" s="94"/>
      <c r="CL116" s="94"/>
      <c r="CM116" s="94"/>
      <c r="CN116" s="94"/>
      <c r="CO116" s="94"/>
      <c r="CP116" s="94"/>
      <c r="CQ116" s="94"/>
      <c r="CR116" s="94"/>
      <c r="CS116" s="94"/>
      <c r="CT116" s="94"/>
    </row>
    <row r="117" spans="1:98" ht="12.75" customHeight="1" x14ac:dyDescent="0.2">
      <c r="A117" s="99">
        <v>48</v>
      </c>
      <c r="B117" s="133" t="s">
        <v>109</v>
      </c>
      <c r="C117" s="134"/>
      <c r="D117" s="135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  <c r="R117" s="94"/>
      <c r="S117" s="94"/>
      <c r="T117" s="94"/>
      <c r="U117" s="94"/>
      <c r="V117" s="94"/>
      <c r="W117" s="94"/>
      <c r="X117" s="94"/>
      <c r="Y117" s="94"/>
      <c r="Z117" s="94"/>
      <c r="AA117" s="94"/>
      <c r="AB117" s="94"/>
      <c r="AC117" s="94"/>
      <c r="AD117" s="94"/>
      <c r="AE117" s="94"/>
      <c r="AF117" s="94"/>
      <c r="AG117" s="94"/>
      <c r="AH117" s="94"/>
      <c r="AI117" s="94"/>
      <c r="AJ117" s="94"/>
      <c r="AK117" s="94"/>
      <c r="AL117" s="94"/>
      <c r="AM117" s="94"/>
      <c r="AN117" s="94"/>
      <c r="AO117" s="94"/>
      <c r="AP117" s="94"/>
      <c r="AQ117" s="94"/>
      <c r="AR117" s="94"/>
      <c r="AS117" s="94"/>
      <c r="AT117" s="94"/>
      <c r="AU117" s="94"/>
      <c r="AV117" s="94"/>
      <c r="AW117" s="94"/>
      <c r="AX117" s="94"/>
      <c r="AY117" s="94"/>
      <c r="AZ117" s="94"/>
      <c r="BA117" s="94"/>
      <c r="BB117" s="94"/>
      <c r="BC117" s="94"/>
      <c r="BD117" s="94"/>
      <c r="BE117" s="94"/>
      <c r="BF117" s="94"/>
      <c r="BG117" s="94"/>
      <c r="BH117" s="94"/>
      <c r="BI117" s="94"/>
      <c r="BJ117" s="94"/>
      <c r="BK117" s="94"/>
      <c r="BL117" s="94"/>
      <c r="BM117" s="94"/>
      <c r="BN117" s="94"/>
      <c r="BO117" s="94"/>
      <c r="BP117" s="94"/>
      <c r="BQ117" s="94"/>
      <c r="BR117" s="94"/>
      <c r="BS117" s="94"/>
      <c r="BT117" s="94"/>
      <c r="BU117" s="94"/>
      <c r="BV117" s="94"/>
      <c r="BW117" s="94"/>
      <c r="BX117" s="94"/>
      <c r="BY117" s="94"/>
      <c r="BZ117" s="94"/>
      <c r="CA117" s="94"/>
      <c r="CB117" s="94"/>
      <c r="CC117" s="94"/>
      <c r="CD117" s="94"/>
      <c r="CE117" s="94"/>
      <c r="CF117" s="94"/>
      <c r="CG117" s="94"/>
      <c r="CH117" s="94"/>
      <c r="CI117" s="94"/>
      <c r="CJ117" s="94"/>
      <c r="CK117" s="94"/>
      <c r="CL117" s="94"/>
      <c r="CM117" s="94"/>
      <c r="CN117" s="94"/>
      <c r="CO117" s="94"/>
      <c r="CP117" s="94"/>
      <c r="CQ117" s="94"/>
      <c r="CR117" s="94"/>
      <c r="CS117" s="94"/>
      <c r="CT117" s="94"/>
    </row>
    <row r="118" spans="1:98" ht="12.75" customHeight="1" x14ac:dyDescent="0.2">
      <c r="A118" s="99">
        <v>49</v>
      </c>
      <c r="B118" s="136" t="s">
        <v>130</v>
      </c>
      <c r="C118" s="137"/>
      <c r="D118" s="138"/>
      <c r="E118" s="94">
        <f>E79+E80+E81+E82+E83+E84+E86+E87+E88+E93+E94+E95+E112+E114+E115+E116+E117</f>
        <v>0</v>
      </c>
      <c r="F118" s="94">
        <f t="shared" ref="F118:BQ118" si="30">F79+F80+F81+F82+F83+F84+F86+F87+F88+F93+F94+F95+F112+F114+F115+F116+F117</f>
        <v>0</v>
      </c>
      <c r="G118" s="94">
        <f t="shared" si="30"/>
        <v>0</v>
      </c>
      <c r="H118" s="94">
        <f t="shared" si="30"/>
        <v>0</v>
      </c>
      <c r="I118" s="94">
        <f t="shared" si="30"/>
        <v>0</v>
      </c>
      <c r="J118" s="94">
        <f t="shared" si="30"/>
        <v>0</v>
      </c>
      <c r="K118" s="94">
        <f t="shared" si="30"/>
        <v>0</v>
      </c>
      <c r="L118" s="94">
        <f t="shared" si="30"/>
        <v>0</v>
      </c>
      <c r="M118" s="94">
        <f t="shared" si="30"/>
        <v>0</v>
      </c>
      <c r="N118" s="94">
        <f t="shared" si="30"/>
        <v>0</v>
      </c>
      <c r="O118" s="94">
        <f t="shared" si="30"/>
        <v>0</v>
      </c>
      <c r="P118" s="94">
        <f t="shared" si="30"/>
        <v>0</v>
      </c>
      <c r="Q118" s="94">
        <f t="shared" si="30"/>
        <v>0</v>
      </c>
      <c r="R118" s="94">
        <f t="shared" si="30"/>
        <v>0</v>
      </c>
      <c r="S118" s="94">
        <f t="shared" si="30"/>
        <v>0</v>
      </c>
      <c r="T118" s="94">
        <f t="shared" si="30"/>
        <v>0</v>
      </c>
      <c r="U118" s="94">
        <f t="shared" si="30"/>
        <v>0</v>
      </c>
      <c r="V118" s="94">
        <f t="shared" si="30"/>
        <v>0</v>
      </c>
      <c r="W118" s="94">
        <f t="shared" si="30"/>
        <v>0</v>
      </c>
      <c r="X118" s="94">
        <f t="shared" si="30"/>
        <v>0</v>
      </c>
      <c r="Y118" s="94">
        <f t="shared" si="30"/>
        <v>0</v>
      </c>
      <c r="Z118" s="94">
        <f t="shared" si="30"/>
        <v>0</v>
      </c>
      <c r="AA118" s="94">
        <f t="shared" si="30"/>
        <v>0</v>
      </c>
      <c r="AB118" s="94">
        <f t="shared" si="30"/>
        <v>0</v>
      </c>
      <c r="AC118" s="94">
        <f t="shared" si="30"/>
        <v>0</v>
      </c>
      <c r="AD118" s="94">
        <f t="shared" si="30"/>
        <v>0</v>
      </c>
      <c r="AE118" s="94">
        <f t="shared" si="30"/>
        <v>0</v>
      </c>
      <c r="AF118" s="94">
        <f t="shared" si="30"/>
        <v>0</v>
      </c>
      <c r="AG118" s="94">
        <f t="shared" si="30"/>
        <v>0</v>
      </c>
      <c r="AH118" s="94">
        <f t="shared" si="30"/>
        <v>0</v>
      </c>
      <c r="AI118" s="94">
        <f t="shared" si="30"/>
        <v>0</v>
      </c>
      <c r="AJ118" s="94">
        <f t="shared" si="30"/>
        <v>0</v>
      </c>
      <c r="AK118" s="94">
        <f t="shared" si="30"/>
        <v>0</v>
      </c>
      <c r="AL118" s="94">
        <f t="shared" si="30"/>
        <v>0</v>
      </c>
      <c r="AM118" s="94">
        <f t="shared" si="30"/>
        <v>0</v>
      </c>
      <c r="AN118" s="94">
        <f t="shared" si="30"/>
        <v>0</v>
      </c>
      <c r="AO118" s="94">
        <f t="shared" si="30"/>
        <v>0</v>
      </c>
      <c r="AP118" s="94">
        <f t="shared" si="30"/>
        <v>0</v>
      </c>
      <c r="AQ118" s="94">
        <f t="shared" si="30"/>
        <v>0</v>
      </c>
      <c r="AR118" s="94">
        <f t="shared" si="30"/>
        <v>0</v>
      </c>
      <c r="AS118" s="94">
        <f t="shared" si="30"/>
        <v>0</v>
      </c>
      <c r="AT118" s="94">
        <f t="shared" si="30"/>
        <v>0</v>
      </c>
      <c r="AU118" s="94">
        <f t="shared" si="30"/>
        <v>0</v>
      </c>
      <c r="AV118" s="94">
        <f t="shared" si="30"/>
        <v>0</v>
      </c>
      <c r="AW118" s="94">
        <f t="shared" si="30"/>
        <v>0</v>
      </c>
      <c r="AX118" s="94">
        <f t="shared" si="30"/>
        <v>0</v>
      </c>
      <c r="AY118" s="94">
        <f t="shared" si="30"/>
        <v>0</v>
      </c>
      <c r="AZ118" s="94">
        <f t="shared" si="30"/>
        <v>0</v>
      </c>
      <c r="BA118" s="94">
        <f t="shared" si="30"/>
        <v>0</v>
      </c>
      <c r="BB118" s="94">
        <f t="shared" si="30"/>
        <v>0</v>
      </c>
      <c r="BC118" s="94">
        <f t="shared" si="30"/>
        <v>0</v>
      </c>
      <c r="BD118" s="94">
        <f t="shared" si="30"/>
        <v>0</v>
      </c>
      <c r="BE118" s="94">
        <f t="shared" si="30"/>
        <v>0</v>
      </c>
      <c r="BF118" s="94">
        <f t="shared" si="30"/>
        <v>0</v>
      </c>
      <c r="BG118" s="94">
        <f t="shared" si="30"/>
        <v>0</v>
      </c>
      <c r="BH118" s="94">
        <f t="shared" si="30"/>
        <v>0</v>
      </c>
      <c r="BI118" s="94">
        <f t="shared" si="30"/>
        <v>0</v>
      </c>
      <c r="BJ118" s="94">
        <f t="shared" si="30"/>
        <v>0</v>
      </c>
      <c r="BK118" s="94">
        <f t="shared" si="30"/>
        <v>0</v>
      </c>
      <c r="BL118" s="94">
        <f t="shared" si="30"/>
        <v>0</v>
      </c>
      <c r="BM118" s="94">
        <f t="shared" si="30"/>
        <v>0</v>
      </c>
      <c r="BN118" s="94">
        <f t="shared" si="30"/>
        <v>0</v>
      </c>
      <c r="BO118" s="94">
        <f t="shared" si="30"/>
        <v>0</v>
      </c>
      <c r="BP118" s="94">
        <f t="shared" si="30"/>
        <v>0</v>
      </c>
      <c r="BQ118" s="94">
        <f t="shared" si="30"/>
        <v>0</v>
      </c>
      <c r="BR118" s="94">
        <f t="shared" ref="BR118:CT118" si="31">BR79+BR80+BR81+BR82+BR83+BR84+BR86+BR87+BR88+BR93+BR94+BR95+BR112+BR114+BR115+BR116+BR117</f>
        <v>0</v>
      </c>
      <c r="BS118" s="94">
        <f t="shared" si="31"/>
        <v>0</v>
      </c>
      <c r="BT118" s="94">
        <f t="shared" si="31"/>
        <v>0</v>
      </c>
      <c r="BU118" s="94">
        <f t="shared" si="31"/>
        <v>0</v>
      </c>
      <c r="BV118" s="94">
        <f t="shared" si="31"/>
        <v>0</v>
      </c>
      <c r="BW118" s="94">
        <f t="shared" si="31"/>
        <v>0</v>
      </c>
      <c r="BX118" s="94">
        <f t="shared" si="31"/>
        <v>0</v>
      </c>
      <c r="BY118" s="94">
        <f t="shared" si="31"/>
        <v>0</v>
      </c>
      <c r="BZ118" s="94">
        <f t="shared" si="31"/>
        <v>0</v>
      </c>
      <c r="CA118" s="94">
        <f t="shared" si="31"/>
        <v>0</v>
      </c>
      <c r="CB118" s="94">
        <f t="shared" si="31"/>
        <v>0</v>
      </c>
      <c r="CC118" s="94">
        <f t="shared" si="31"/>
        <v>0</v>
      </c>
      <c r="CD118" s="94">
        <f t="shared" si="31"/>
        <v>0</v>
      </c>
      <c r="CE118" s="94">
        <f t="shared" si="31"/>
        <v>0</v>
      </c>
      <c r="CF118" s="94">
        <f t="shared" si="31"/>
        <v>0</v>
      </c>
      <c r="CG118" s="94">
        <f t="shared" si="31"/>
        <v>0</v>
      </c>
      <c r="CH118" s="94">
        <f t="shared" si="31"/>
        <v>0</v>
      </c>
      <c r="CI118" s="94">
        <f t="shared" si="31"/>
        <v>0</v>
      </c>
      <c r="CJ118" s="94">
        <f t="shared" si="31"/>
        <v>0</v>
      </c>
      <c r="CK118" s="94">
        <f t="shared" si="31"/>
        <v>0</v>
      </c>
      <c r="CL118" s="94">
        <f t="shared" si="31"/>
        <v>0</v>
      </c>
      <c r="CM118" s="94">
        <f t="shared" si="31"/>
        <v>0</v>
      </c>
      <c r="CN118" s="94">
        <f t="shared" si="31"/>
        <v>0</v>
      </c>
      <c r="CO118" s="94">
        <f t="shared" si="31"/>
        <v>0</v>
      </c>
      <c r="CP118" s="94">
        <f t="shared" si="31"/>
        <v>0</v>
      </c>
      <c r="CQ118" s="94">
        <f t="shared" si="31"/>
        <v>0</v>
      </c>
      <c r="CR118" s="94">
        <f t="shared" si="31"/>
        <v>0</v>
      </c>
      <c r="CS118" s="94">
        <f t="shared" si="31"/>
        <v>0</v>
      </c>
      <c r="CT118" s="94">
        <f t="shared" si="31"/>
        <v>0</v>
      </c>
    </row>
    <row r="119" spans="1:98" ht="12.75" customHeight="1" x14ac:dyDescent="0.2">
      <c r="A119" s="99">
        <v>50</v>
      </c>
      <c r="B119" s="136" t="s">
        <v>84</v>
      </c>
      <c r="C119" s="137"/>
      <c r="D119" s="138"/>
      <c r="E119" s="94">
        <f>E92</f>
        <v>0</v>
      </c>
      <c r="F119" s="94">
        <f t="shared" ref="F119:BQ119" si="32">F92</f>
        <v>0</v>
      </c>
      <c r="G119" s="94">
        <f t="shared" si="32"/>
        <v>0</v>
      </c>
      <c r="H119" s="94">
        <f t="shared" si="32"/>
        <v>0</v>
      </c>
      <c r="I119" s="94">
        <f t="shared" si="32"/>
        <v>0</v>
      </c>
      <c r="J119" s="94">
        <f t="shared" si="32"/>
        <v>0</v>
      </c>
      <c r="K119" s="94">
        <f t="shared" si="32"/>
        <v>0</v>
      </c>
      <c r="L119" s="94">
        <f t="shared" si="32"/>
        <v>0</v>
      </c>
      <c r="M119" s="94">
        <f t="shared" si="32"/>
        <v>0</v>
      </c>
      <c r="N119" s="94">
        <f t="shared" si="32"/>
        <v>0</v>
      </c>
      <c r="O119" s="94">
        <f t="shared" si="32"/>
        <v>0</v>
      </c>
      <c r="P119" s="94">
        <f t="shared" si="32"/>
        <v>0</v>
      </c>
      <c r="Q119" s="94">
        <f t="shared" si="32"/>
        <v>0</v>
      </c>
      <c r="R119" s="94">
        <f t="shared" si="32"/>
        <v>0</v>
      </c>
      <c r="S119" s="94">
        <f t="shared" si="32"/>
        <v>0</v>
      </c>
      <c r="T119" s="94">
        <f t="shared" si="32"/>
        <v>0</v>
      </c>
      <c r="U119" s="94">
        <f t="shared" si="32"/>
        <v>0</v>
      </c>
      <c r="V119" s="94">
        <f t="shared" si="32"/>
        <v>0</v>
      </c>
      <c r="W119" s="94">
        <f t="shared" si="32"/>
        <v>0</v>
      </c>
      <c r="X119" s="94">
        <f t="shared" si="32"/>
        <v>0</v>
      </c>
      <c r="Y119" s="94">
        <f t="shared" si="32"/>
        <v>0</v>
      </c>
      <c r="Z119" s="94">
        <f t="shared" si="32"/>
        <v>0</v>
      </c>
      <c r="AA119" s="94">
        <f t="shared" si="32"/>
        <v>0</v>
      </c>
      <c r="AB119" s="94">
        <f t="shared" si="32"/>
        <v>0</v>
      </c>
      <c r="AC119" s="94">
        <f t="shared" si="32"/>
        <v>0</v>
      </c>
      <c r="AD119" s="94">
        <f t="shared" si="32"/>
        <v>0</v>
      </c>
      <c r="AE119" s="94">
        <f t="shared" si="32"/>
        <v>0</v>
      </c>
      <c r="AF119" s="94">
        <f t="shared" si="32"/>
        <v>0</v>
      </c>
      <c r="AG119" s="94">
        <f t="shared" si="32"/>
        <v>0</v>
      </c>
      <c r="AH119" s="94">
        <f t="shared" si="32"/>
        <v>0</v>
      </c>
      <c r="AI119" s="94">
        <f t="shared" si="32"/>
        <v>0</v>
      </c>
      <c r="AJ119" s="94">
        <f t="shared" si="32"/>
        <v>0</v>
      </c>
      <c r="AK119" s="94">
        <f t="shared" si="32"/>
        <v>0</v>
      </c>
      <c r="AL119" s="94">
        <f t="shared" si="32"/>
        <v>0</v>
      </c>
      <c r="AM119" s="94">
        <f t="shared" si="32"/>
        <v>0</v>
      </c>
      <c r="AN119" s="94">
        <f t="shared" si="32"/>
        <v>0</v>
      </c>
      <c r="AO119" s="94">
        <f t="shared" si="32"/>
        <v>0</v>
      </c>
      <c r="AP119" s="94">
        <f t="shared" si="32"/>
        <v>0</v>
      </c>
      <c r="AQ119" s="94">
        <f t="shared" si="32"/>
        <v>0</v>
      </c>
      <c r="AR119" s="94">
        <f t="shared" si="32"/>
        <v>0</v>
      </c>
      <c r="AS119" s="94">
        <f t="shared" si="32"/>
        <v>0</v>
      </c>
      <c r="AT119" s="94">
        <f t="shared" si="32"/>
        <v>0</v>
      </c>
      <c r="AU119" s="94">
        <f t="shared" si="32"/>
        <v>0</v>
      </c>
      <c r="AV119" s="94">
        <f t="shared" si="32"/>
        <v>0</v>
      </c>
      <c r="AW119" s="94">
        <f t="shared" si="32"/>
        <v>0</v>
      </c>
      <c r="AX119" s="94">
        <f t="shared" si="32"/>
        <v>0</v>
      </c>
      <c r="AY119" s="94">
        <f t="shared" si="32"/>
        <v>0</v>
      </c>
      <c r="AZ119" s="94">
        <f t="shared" si="32"/>
        <v>0</v>
      </c>
      <c r="BA119" s="94">
        <f t="shared" si="32"/>
        <v>0</v>
      </c>
      <c r="BB119" s="94">
        <f t="shared" si="32"/>
        <v>0</v>
      </c>
      <c r="BC119" s="94">
        <f t="shared" si="32"/>
        <v>0</v>
      </c>
      <c r="BD119" s="94">
        <f t="shared" si="32"/>
        <v>0</v>
      </c>
      <c r="BE119" s="94">
        <f t="shared" si="32"/>
        <v>0</v>
      </c>
      <c r="BF119" s="94">
        <f t="shared" si="32"/>
        <v>0</v>
      </c>
      <c r="BG119" s="94">
        <f t="shared" si="32"/>
        <v>0</v>
      </c>
      <c r="BH119" s="94">
        <f t="shared" si="32"/>
        <v>0</v>
      </c>
      <c r="BI119" s="94">
        <f t="shared" si="32"/>
        <v>0</v>
      </c>
      <c r="BJ119" s="94">
        <f t="shared" si="32"/>
        <v>0</v>
      </c>
      <c r="BK119" s="94">
        <f t="shared" si="32"/>
        <v>0</v>
      </c>
      <c r="BL119" s="94">
        <f t="shared" si="32"/>
        <v>0</v>
      </c>
      <c r="BM119" s="94">
        <f t="shared" si="32"/>
        <v>0</v>
      </c>
      <c r="BN119" s="94">
        <f t="shared" si="32"/>
        <v>0</v>
      </c>
      <c r="BO119" s="94">
        <f t="shared" si="32"/>
        <v>0</v>
      </c>
      <c r="BP119" s="94">
        <f t="shared" si="32"/>
        <v>0</v>
      </c>
      <c r="BQ119" s="94">
        <f t="shared" si="32"/>
        <v>0</v>
      </c>
      <c r="BR119" s="94">
        <f t="shared" ref="BR119:CT119" si="33">BR92</f>
        <v>0</v>
      </c>
      <c r="BS119" s="94">
        <f t="shared" si="33"/>
        <v>0</v>
      </c>
      <c r="BT119" s="94">
        <f t="shared" si="33"/>
        <v>0</v>
      </c>
      <c r="BU119" s="94">
        <f t="shared" si="33"/>
        <v>0</v>
      </c>
      <c r="BV119" s="94">
        <f t="shared" si="33"/>
        <v>0</v>
      </c>
      <c r="BW119" s="94">
        <f t="shared" si="33"/>
        <v>0</v>
      </c>
      <c r="BX119" s="94">
        <f t="shared" si="33"/>
        <v>0</v>
      </c>
      <c r="BY119" s="94">
        <f t="shared" si="33"/>
        <v>0</v>
      </c>
      <c r="BZ119" s="94">
        <f t="shared" si="33"/>
        <v>0</v>
      </c>
      <c r="CA119" s="94">
        <f t="shared" si="33"/>
        <v>0</v>
      </c>
      <c r="CB119" s="94">
        <f t="shared" si="33"/>
        <v>0</v>
      </c>
      <c r="CC119" s="94">
        <f t="shared" si="33"/>
        <v>0</v>
      </c>
      <c r="CD119" s="94">
        <f t="shared" si="33"/>
        <v>0</v>
      </c>
      <c r="CE119" s="94">
        <f t="shared" si="33"/>
        <v>0</v>
      </c>
      <c r="CF119" s="94">
        <f t="shared" si="33"/>
        <v>0</v>
      </c>
      <c r="CG119" s="94">
        <f t="shared" si="33"/>
        <v>0</v>
      </c>
      <c r="CH119" s="94">
        <f t="shared" si="33"/>
        <v>0</v>
      </c>
      <c r="CI119" s="94">
        <f t="shared" si="33"/>
        <v>0</v>
      </c>
      <c r="CJ119" s="94">
        <f t="shared" si="33"/>
        <v>0</v>
      </c>
      <c r="CK119" s="94">
        <f t="shared" si="33"/>
        <v>0</v>
      </c>
      <c r="CL119" s="94">
        <f t="shared" si="33"/>
        <v>0</v>
      </c>
      <c r="CM119" s="94">
        <f t="shared" si="33"/>
        <v>0</v>
      </c>
      <c r="CN119" s="94">
        <f t="shared" si="33"/>
        <v>0</v>
      </c>
      <c r="CO119" s="94">
        <f t="shared" si="33"/>
        <v>0</v>
      </c>
      <c r="CP119" s="94">
        <f t="shared" si="33"/>
        <v>0</v>
      </c>
      <c r="CQ119" s="94">
        <f t="shared" si="33"/>
        <v>0</v>
      </c>
      <c r="CR119" s="94">
        <f t="shared" si="33"/>
        <v>0</v>
      </c>
      <c r="CS119" s="94">
        <f t="shared" si="33"/>
        <v>0</v>
      </c>
      <c r="CT119" s="94">
        <f t="shared" si="33"/>
        <v>0</v>
      </c>
    </row>
    <row r="120" spans="1:98" ht="12.75" customHeight="1" x14ac:dyDescent="0.2">
      <c r="A120" s="99">
        <v>51</v>
      </c>
      <c r="B120" s="136" t="s">
        <v>89</v>
      </c>
      <c r="C120" s="137"/>
      <c r="D120" s="138"/>
      <c r="E120" s="94">
        <f>E97+E98+E99+E100+E101</f>
        <v>0</v>
      </c>
      <c r="F120" s="94">
        <f t="shared" ref="F120:BQ120" si="34">F97+F98+F99+F100+F101</f>
        <v>0</v>
      </c>
      <c r="G120" s="94">
        <f t="shared" si="34"/>
        <v>0</v>
      </c>
      <c r="H120" s="94">
        <f t="shared" si="34"/>
        <v>0</v>
      </c>
      <c r="I120" s="94">
        <f t="shared" si="34"/>
        <v>0</v>
      </c>
      <c r="J120" s="94">
        <f t="shared" si="34"/>
        <v>0</v>
      </c>
      <c r="K120" s="94">
        <f t="shared" si="34"/>
        <v>0</v>
      </c>
      <c r="L120" s="94">
        <f t="shared" si="34"/>
        <v>0</v>
      </c>
      <c r="M120" s="94">
        <f t="shared" si="34"/>
        <v>0</v>
      </c>
      <c r="N120" s="94">
        <f t="shared" si="34"/>
        <v>0</v>
      </c>
      <c r="O120" s="94">
        <f t="shared" si="34"/>
        <v>0</v>
      </c>
      <c r="P120" s="94">
        <f t="shared" si="34"/>
        <v>0</v>
      </c>
      <c r="Q120" s="94">
        <f t="shared" si="34"/>
        <v>0</v>
      </c>
      <c r="R120" s="94">
        <f t="shared" si="34"/>
        <v>0</v>
      </c>
      <c r="S120" s="94">
        <f t="shared" si="34"/>
        <v>0</v>
      </c>
      <c r="T120" s="94">
        <f t="shared" si="34"/>
        <v>0</v>
      </c>
      <c r="U120" s="94">
        <f t="shared" si="34"/>
        <v>0</v>
      </c>
      <c r="V120" s="94">
        <f t="shared" si="34"/>
        <v>0</v>
      </c>
      <c r="W120" s="94">
        <f t="shared" si="34"/>
        <v>0</v>
      </c>
      <c r="X120" s="94">
        <f t="shared" si="34"/>
        <v>0</v>
      </c>
      <c r="Y120" s="94">
        <f t="shared" si="34"/>
        <v>0</v>
      </c>
      <c r="Z120" s="94">
        <f t="shared" si="34"/>
        <v>0</v>
      </c>
      <c r="AA120" s="94">
        <f t="shared" si="34"/>
        <v>0</v>
      </c>
      <c r="AB120" s="94">
        <f t="shared" si="34"/>
        <v>0</v>
      </c>
      <c r="AC120" s="94">
        <f t="shared" si="34"/>
        <v>0</v>
      </c>
      <c r="AD120" s="94">
        <f t="shared" si="34"/>
        <v>0</v>
      </c>
      <c r="AE120" s="94">
        <f t="shared" si="34"/>
        <v>0</v>
      </c>
      <c r="AF120" s="94">
        <f t="shared" si="34"/>
        <v>0</v>
      </c>
      <c r="AG120" s="94">
        <f t="shared" si="34"/>
        <v>0</v>
      </c>
      <c r="AH120" s="94">
        <f t="shared" si="34"/>
        <v>0</v>
      </c>
      <c r="AI120" s="94">
        <f t="shared" si="34"/>
        <v>0</v>
      </c>
      <c r="AJ120" s="94">
        <f t="shared" si="34"/>
        <v>0</v>
      </c>
      <c r="AK120" s="94">
        <f t="shared" si="34"/>
        <v>0</v>
      </c>
      <c r="AL120" s="94">
        <f t="shared" si="34"/>
        <v>0</v>
      </c>
      <c r="AM120" s="94">
        <f t="shared" si="34"/>
        <v>0</v>
      </c>
      <c r="AN120" s="94">
        <f t="shared" si="34"/>
        <v>0</v>
      </c>
      <c r="AO120" s="94">
        <f t="shared" si="34"/>
        <v>0</v>
      </c>
      <c r="AP120" s="94">
        <f t="shared" si="34"/>
        <v>0</v>
      </c>
      <c r="AQ120" s="94">
        <f t="shared" si="34"/>
        <v>0</v>
      </c>
      <c r="AR120" s="94">
        <f t="shared" si="34"/>
        <v>0</v>
      </c>
      <c r="AS120" s="94">
        <f t="shared" si="34"/>
        <v>0</v>
      </c>
      <c r="AT120" s="94">
        <f t="shared" si="34"/>
        <v>0</v>
      </c>
      <c r="AU120" s="94">
        <f t="shared" si="34"/>
        <v>0</v>
      </c>
      <c r="AV120" s="94">
        <f t="shared" si="34"/>
        <v>0</v>
      </c>
      <c r="AW120" s="94">
        <f t="shared" si="34"/>
        <v>0</v>
      </c>
      <c r="AX120" s="94">
        <f t="shared" si="34"/>
        <v>0</v>
      </c>
      <c r="AY120" s="94">
        <f t="shared" si="34"/>
        <v>0</v>
      </c>
      <c r="AZ120" s="94">
        <f t="shared" si="34"/>
        <v>0</v>
      </c>
      <c r="BA120" s="94">
        <f t="shared" si="34"/>
        <v>0</v>
      </c>
      <c r="BB120" s="94">
        <f t="shared" si="34"/>
        <v>0</v>
      </c>
      <c r="BC120" s="94">
        <f t="shared" si="34"/>
        <v>0</v>
      </c>
      <c r="BD120" s="94">
        <f t="shared" si="34"/>
        <v>0</v>
      </c>
      <c r="BE120" s="94">
        <f t="shared" si="34"/>
        <v>0</v>
      </c>
      <c r="BF120" s="94">
        <f t="shared" si="34"/>
        <v>0</v>
      </c>
      <c r="BG120" s="94">
        <f t="shared" si="34"/>
        <v>0</v>
      </c>
      <c r="BH120" s="94">
        <f t="shared" si="34"/>
        <v>0</v>
      </c>
      <c r="BI120" s="94">
        <f t="shared" si="34"/>
        <v>0</v>
      </c>
      <c r="BJ120" s="94">
        <f t="shared" si="34"/>
        <v>0</v>
      </c>
      <c r="BK120" s="94">
        <f t="shared" si="34"/>
        <v>0</v>
      </c>
      <c r="BL120" s="94">
        <f t="shared" si="34"/>
        <v>0</v>
      </c>
      <c r="BM120" s="94">
        <f t="shared" si="34"/>
        <v>0</v>
      </c>
      <c r="BN120" s="94">
        <f t="shared" si="34"/>
        <v>0</v>
      </c>
      <c r="BO120" s="94">
        <f t="shared" si="34"/>
        <v>0</v>
      </c>
      <c r="BP120" s="94">
        <f t="shared" si="34"/>
        <v>0</v>
      </c>
      <c r="BQ120" s="94">
        <f t="shared" si="34"/>
        <v>0</v>
      </c>
      <c r="BR120" s="94">
        <f t="shared" ref="BR120:CT120" si="35">BR97+BR98+BR99+BR100+BR101</f>
        <v>0</v>
      </c>
      <c r="BS120" s="94">
        <f t="shared" si="35"/>
        <v>0</v>
      </c>
      <c r="BT120" s="94">
        <f t="shared" si="35"/>
        <v>0</v>
      </c>
      <c r="BU120" s="94">
        <f t="shared" si="35"/>
        <v>0</v>
      </c>
      <c r="BV120" s="94">
        <f t="shared" si="35"/>
        <v>0</v>
      </c>
      <c r="BW120" s="94">
        <f t="shared" si="35"/>
        <v>0</v>
      </c>
      <c r="BX120" s="94">
        <f t="shared" si="35"/>
        <v>0</v>
      </c>
      <c r="BY120" s="94">
        <f t="shared" si="35"/>
        <v>0</v>
      </c>
      <c r="BZ120" s="94">
        <f t="shared" si="35"/>
        <v>0</v>
      </c>
      <c r="CA120" s="94">
        <f t="shared" si="35"/>
        <v>0</v>
      </c>
      <c r="CB120" s="94">
        <f t="shared" si="35"/>
        <v>0</v>
      </c>
      <c r="CC120" s="94">
        <f t="shared" si="35"/>
        <v>0</v>
      </c>
      <c r="CD120" s="94">
        <f t="shared" si="35"/>
        <v>0</v>
      </c>
      <c r="CE120" s="94">
        <f t="shared" si="35"/>
        <v>0</v>
      </c>
      <c r="CF120" s="94">
        <f t="shared" si="35"/>
        <v>0</v>
      </c>
      <c r="CG120" s="94">
        <f t="shared" si="35"/>
        <v>0</v>
      </c>
      <c r="CH120" s="94">
        <f t="shared" si="35"/>
        <v>0</v>
      </c>
      <c r="CI120" s="94">
        <f t="shared" si="35"/>
        <v>0</v>
      </c>
      <c r="CJ120" s="94">
        <f t="shared" si="35"/>
        <v>0</v>
      </c>
      <c r="CK120" s="94">
        <f t="shared" si="35"/>
        <v>0</v>
      </c>
      <c r="CL120" s="94">
        <f t="shared" si="35"/>
        <v>0</v>
      </c>
      <c r="CM120" s="94">
        <f t="shared" si="35"/>
        <v>0</v>
      </c>
      <c r="CN120" s="94">
        <f t="shared" si="35"/>
        <v>0</v>
      </c>
      <c r="CO120" s="94">
        <f t="shared" si="35"/>
        <v>0</v>
      </c>
      <c r="CP120" s="94">
        <f t="shared" si="35"/>
        <v>0</v>
      </c>
      <c r="CQ120" s="94">
        <f t="shared" si="35"/>
        <v>0</v>
      </c>
      <c r="CR120" s="94">
        <f t="shared" si="35"/>
        <v>0</v>
      </c>
      <c r="CS120" s="94">
        <f t="shared" si="35"/>
        <v>0</v>
      </c>
      <c r="CT120" s="94">
        <f t="shared" si="35"/>
        <v>0</v>
      </c>
    </row>
    <row r="121" spans="1:98" ht="12.75" customHeight="1" x14ac:dyDescent="0.2">
      <c r="A121" s="99">
        <v>52</v>
      </c>
      <c r="B121" s="136" t="s">
        <v>94</v>
      </c>
      <c r="C121" s="137"/>
      <c r="D121" s="138"/>
      <c r="E121" s="94">
        <f>E85+E89+E90+E91+E102+E103+E104+E105+E106+E111</f>
        <v>0</v>
      </c>
      <c r="F121" s="94">
        <f t="shared" ref="F121:BQ121" si="36">F85+F89+F90+F91+F102+F103+F104+F105+F106+F111</f>
        <v>0</v>
      </c>
      <c r="G121" s="94">
        <f t="shared" si="36"/>
        <v>0</v>
      </c>
      <c r="H121" s="94">
        <f t="shared" si="36"/>
        <v>0</v>
      </c>
      <c r="I121" s="94">
        <f t="shared" si="36"/>
        <v>0</v>
      </c>
      <c r="J121" s="94">
        <f t="shared" si="36"/>
        <v>0</v>
      </c>
      <c r="K121" s="94">
        <f t="shared" si="36"/>
        <v>0</v>
      </c>
      <c r="L121" s="94">
        <f t="shared" si="36"/>
        <v>0</v>
      </c>
      <c r="M121" s="94">
        <f t="shared" si="36"/>
        <v>0</v>
      </c>
      <c r="N121" s="94">
        <f t="shared" si="36"/>
        <v>0</v>
      </c>
      <c r="O121" s="94">
        <f t="shared" si="36"/>
        <v>0</v>
      </c>
      <c r="P121" s="94">
        <f t="shared" si="36"/>
        <v>0</v>
      </c>
      <c r="Q121" s="94">
        <f t="shared" si="36"/>
        <v>0</v>
      </c>
      <c r="R121" s="94">
        <f t="shared" si="36"/>
        <v>0</v>
      </c>
      <c r="S121" s="94">
        <f t="shared" si="36"/>
        <v>0</v>
      </c>
      <c r="T121" s="94">
        <f t="shared" si="36"/>
        <v>0</v>
      </c>
      <c r="U121" s="94">
        <f t="shared" si="36"/>
        <v>0</v>
      </c>
      <c r="V121" s="94">
        <f t="shared" si="36"/>
        <v>0</v>
      </c>
      <c r="W121" s="94">
        <f t="shared" si="36"/>
        <v>0</v>
      </c>
      <c r="X121" s="94">
        <f t="shared" si="36"/>
        <v>0</v>
      </c>
      <c r="Y121" s="94">
        <f t="shared" si="36"/>
        <v>0</v>
      </c>
      <c r="Z121" s="94">
        <f t="shared" si="36"/>
        <v>0</v>
      </c>
      <c r="AA121" s="94">
        <f t="shared" si="36"/>
        <v>0</v>
      </c>
      <c r="AB121" s="94">
        <f t="shared" si="36"/>
        <v>0</v>
      </c>
      <c r="AC121" s="94">
        <f t="shared" si="36"/>
        <v>0</v>
      </c>
      <c r="AD121" s="94">
        <f t="shared" si="36"/>
        <v>0</v>
      </c>
      <c r="AE121" s="94">
        <f t="shared" si="36"/>
        <v>0</v>
      </c>
      <c r="AF121" s="94">
        <f t="shared" si="36"/>
        <v>0</v>
      </c>
      <c r="AG121" s="94">
        <f t="shared" si="36"/>
        <v>0</v>
      </c>
      <c r="AH121" s="94">
        <f t="shared" si="36"/>
        <v>0</v>
      </c>
      <c r="AI121" s="94">
        <f t="shared" si="36"/>
        <v>0</v>
      </c>
      <c r="AJ121" s="94">
        <f t="shared" si="36"/>
        <v>0</v>
      </c>
      <c r="AK121" s="94">
        <f t="shared" si="36"/>
        <v>0</v>
      </c>
      <c r="AL121" s="94">
        <f t="shared" si="36"/>
        <v>0</v>
      </c>
      <c r="AM121" s="94">
        <f t="shared" si="36"/>
        <v>0</v>
      </c>
      <c r="AN121" s="94">
        <f t="shared" si="36"/>
        <v>0</v>
      </c>
      <c r="AO121" s="94">
        <f t="shared" si="36"/>
        <v>0</v>
      </c>
      <c r="AP121" s="94">
        <f t="shared" si="36"/>
        <v>0</v>
      </c>
      <c r="AQ121" s="94">
        <f t="shared" si="36"/>
        <v>0</v>
      </c>
      <c r="AR121" s="94">
        <f t="shared" si="36"/>
        <v>0</v>
      </c>
      <c r="AS121" s="94">
        <f t="shared" si="36"/>
        <v>0</v>
      </c>
      <c r="AT121" s="94">
        <f t="shared" si="36"/>
        <v>0</v>
      </c>
      <c r="AU121" s="94">
        <f t="shared" si="36"/>
        <v>0</v>
      </c>
      <c r="AV121" s="94">
        <f t="shared" si="36"/>
        <v>0</v>
      </c>
      <c r="AW121" s="94">
        <f t="shared" si="36"/>
        <v>0</v>
      </c>
      <c r="AX121" s="94">
        <f t="shared" si="36"/>
        <v>0</v>
      </c>
      <c r="AY121" s="94">
        <f t="shared" si="36"/>
        <v>0</v>
      </c>
      <c r="AZ121" s="94">
        <f t="shared" si="36"/>
        <v>0</v>
      </c>
      <c r="BA121" s="94">
        <f t="shared" si="36"/>
        <v>0</v>
      </c>
      <c r="BB121" s="94">
        <f t="shared" si="36"/>
        <v>0</v>
      </c>
      <c r="BC121" s="94">
        <f t="shared" si="36"/>
        <v>0</v>
      </c>
      <c r="BD121" s="94">
        <f t="shared" si="36"/>
        <v>0</v>
      </c>
      <c r="BE121" s="94">
        <f t="shared" si="36"/>
        <v>0</v>
      </c>
      <c r="BF121" s="94">
        <f t="shared" si="36"/>
        <v>0</v>
      </c>
      <c r="BG121" s="94">
        <f t="shared" si="36"/>
        <v>0</v>
      </c>
      <c r="BH121" s="94">
        <f t="shared" si="36"/>
        <v>0</v>
      </c>
      <c r="BI121" s="94">
        <f t="shared" si="36"/>
        <v>0</v>
      </c>
      <c r="BJ121" s="94">
        <f t="shared" si="36"/>
        <v>0</v>
      </c>
      <c r="BK121" s="94">
        <f t="shared" si="36"/>
        <v>0</v>
      </c>
      <c r="BL121" s="94">
        <f t="shared" si="36"/>
        <v>0</v>
      </c>
      <c r="BM121" s="94">
        <f t="shared" si="36"/>
        <v>0</v>
      </c>
      <c r="BN121" s="94">
        <f t="shared" si="36"/>
        <v>0</v>
      </c>
      <c r="BO121" s="94">
        <f t="shared" si="36"/>
        <v>0</v>
      </c>
      <c r="BP121" s="94">
        <f t="shared" si="36"/>
        <v>0</v>
      </c>
      <c r="BQ121" s="94">
        <f t="shared" si="36"/>
        <v>0</v>
      </c>
      <c r="BR121" s="94">
        <f t="shared" ref="BR121:CT121" si="37">BR85+BR89+BR90+BR91+BR102+BR103+BR104+BR105+BR106+BR111</f>
        <v>0</v>
      </c>
      <c r="BS121" s="94">
        <f t="shared" si="37"/>
        <v>0</v>
      </c>
      <c r="BT121" s="94">
        <f t="shared" si="37"/>
        <v>0</v>
      </c>
      <c r="BU121" s="94">
        <f t="shared" si="37"/>
        <v>0</v>
      </c>
      <c r="BV121" s="94">
        <f t="shared" si="37"/>
        <v>0</v>
      </c>
      <c r="BW121" s="94">
        <f t="shared" si="37"/>
        <v>0</v>
      </c>
      <c r="BX121" s="94">
        <f t="shared" si="37"/>
        <v>0</v>
      </c>
      <c r="BY121" s="94">
        <f t="shared" si="37"/>
        <v>0</v>
      </c>
      <c r="BZ121" s="94">
        <f t="shared" si="37"/>
        <v>0</v>
      </c>
      <c r="CA121" s="94">
        <f t="shared" si="37"/>
        <v>0</v>
      </c>
      <c r="CB121" s="94">
        <f t="shared" si="37"/>
        <v>0</v>
      </c>
      <c r="CC121" s="94">
        <f t="shared" si="37"/>
        <v>0</v>
      </c>
      <c r="CD121" s="94">
        <f t="shared" si="37"/>
        <v>0</v>
      </c>
      <c r="CE121" s="94">
        <f t="shared" si="37"/>
        <v>0</v>
      </c>
      <c r="CF121" s="94">
        <f t="shared" si="37"/>
        <v>0</v>
      </c>
      <c r="CG121" s="94">
        <f t="shared" si="37"/>
        <v>0</v>
      </c>
      <c r="CH121" s="94">
        <f t="shared" si="37"/>
        <v>0</v>
      </c>
      <c r="CI121" s="94">
        <f t="shared" si="37"/>
        <v>0</v>
      </c>
      <c r="CJ121" s="94">
        <f t="shared" si="37"/>
        <v>0</v>
      </c>
      <c r="CK121" s="94">
        <f t="shared" si="37"/>
        <v>0</v>
      </c>
      <c r="CL121" s="94">
        <f t="shared" si="37"/>
        <v>0</v>
      </c>
      <c r="CM121" s="94">
        <f t="shared" si="37"/>
        <v>0</v>
      </c>
      <c r="CN121" s="94">
        <f t="shared" si="37"/>
        <v>0</v>
      </c>
      <c r="CO121" s="94">
        <f t="shared" si="37"/>
        <v>0</v>
      </c>
      <c r="CP121" s="94">
        <f t="shared" si="37"/>
        <v>0</v>
      </c>
      <c r="CQ121" s="94">
        <f t="shared" si="37"/>
        <v>0</v>
      </c>
      <c r="CR121" s="94">
        <f t="shared" si="37"/>
        <v>0</v>
      </c>
      <c r="CS121" s="94">
        <f t="shared" si="37"/>
        <v>0</v>
      </c>
      <c r="CT121" s="94">
        <f t="shared" si="37"/>
        <v>0</v>
      </c>
    </row>
    <row r="122" spans="1:98" ht="12.75" customHeight="1" x14ac:dyDescent="0.2">
      <c r="A122" s="99">
        <v>53</v>
      </c>
      <c r="B122" s="136" t="s">
        <v>131</v>
      </c>
      <c r="C122" s="137"/>
      <c r="D122" s="138"/>
      <c r="E122" s="94">
        <f>E107+E108+E109</f>
        <v>0</v>
      </c>
      <c r="F122" s="94">
        <f t="shared" ref="F122:BQ122" si="38">F107+F108+F109</f>
        <v>0</v>
      </c>
      <c r="G122" s="94">
        <f t="shared" si="38"/>
        <v>0</v>
      </c>
      <c r="H122" s="94">
        <f t="shared" si="38"/>
        <v>0</v>
      </c>
      <c r="I122" s="94">
        <f t="shared" si="38"/>
        <v>0</v>
      </c>
      <c r="J122" s="94">
        <f t="shared" si="38"/>
        <v>0</v>
      </c>
      <c r="K122" s="94">
        <f t="shared" si="38"/>
        <v>0</v>
      </c>
      <c r="L122" s="94">
        <f t="shared" si="38"/>
        <v>0</v>
      </c>
      <c r="M122" s="94">
        <f t="shared" si="38"/>
        <v>0</v>
      </c>
      <c r="N122" s="94">
        <f t="shared" si="38"/>
        <v>0</v>
      </c>
      <c r="O122" s="94">
        <f t="shared" si="38"/>
        <v>0</v>
      </c>
      <c r="P122" s="94">
        <f t="shared" si="38"/>
        <v>0</v>
      </c>
      <c r="Q122" s="94">
        <f t="shared" si="38"/>
        <v>0</v>
      </c>
      <c r="R122" s="94">
        <f t="shared" si="38"/>
        <v>0</v>
      </c>
      <c r="S122" s="94">
        <f t="shared" si="38"/>
        <v>0</v>
      </c>
      <c r="T122" s="94">
        <f t="shared" si="38"/>
        <v>0</v>
      </c>
      <c r="U122" s="94">
        <f t="shared" si="38"/>
        <v>0</v>
      </c>
      <c r="V122" s="94">
        <f t="shared" si="38"/>
        <v>0</v>
      </c>
      <c r="W122" s="94">
        <f t="shared" si="38"/>
        <v>0</v>
      </c>
      <c r="X122" s="94">
        <f t="shared" si="38"/>
        <v>0</v>
      </c>
      <c r="Y122" s="94">
        <f t="shared" si="38"/>
        <v>0</v>
      </c>
      <c r="Z122" s="94">
        <f t="shared" si="38"/>
        <v>0</v>
      </c>
      <c r="AA122" s="94">
        <f t="shared" si="38"/>
        <v>0</v>
      </c>
      <c r="AB122" s="94">
        <f t="shared" si="38"/>
        <v>0</v>
      </c>
      <c r="AC122" s="94">
        <f t="shared" si="38"/>
        <v>0</v>
      </c>
      <c r="AD122" s="94">
        <f t="shared" si="38"/>
        <v>0</v>
      </c>
      <c r="AE122" s="94">
        <f t="shared" si="38"/>
        <v>0</v>
      </c>
      <c r="AF122" s="94">
        <f t="shared" si="38"/>
        <v>0</v>
      </c>
      <c r="AG122" s="94">
        <f t="shared" si="38"/>
        <v>0</v>
      </c>
      <c r="AH122" s="94">
        <f t="shared" si="38"/>
        <v>0</v>
      </c>
      <c r="AI122" s="94">
        <f t="shared" si="38"/>
        <v>0</v>
      </c>
      <c r="AJ122" s="94">
        <f t="shared" si="38"/>
        <v>0</v>
      </c>
      <c r="AK122" s="94">
        <f t="shared" si="38"/>
        <v>0</v>
      </c>
      <c r="AL122" s="94">
        <f t="shared" si="38"/>
        <v>0</v>
      </c>
      <c r="AM122" s="94">
        <f t="shared" si="38"/>
        <v>0</v>
      </c>
      <c r="AN122" s="94">
        <f t="shared" si="38"/>
        <v>0</v>
      </c>
      <c r="AO122" s="94">
        <f t="shared" si="38"/>
        <v>0</v>
      </c>
      <c r="AP122" s="94">
        <f t="shared" si="38"/>
        <v>0</v>
      </c>
      <c r="AQ122" s="94">
        <f t="shared" si="38"/>
        <v>0</v>
      </c>
      <c r="AR122" s="94">
        <f t="shared" si="38"/>
        <v>0</v>
      </c>
      <c r="AS122" s="94">
        <f t="shared" si="38"/>
        <v>0</v>
      </c>
      <c r="AT122" s="94">
        <f t="shared" si="38"/>
        <v>0</v>
      </c>
      <c r="AU122" s="94">
        <f t="shared" si="38"/>
        <v>0</v>
      </c>
      <c r="AV122" s="94">
        <f t="shared" si="38"/>
        <v>0</v>
      </c>
      <c r="AW122" s="94">
        <f t="shared" si="38"/>
        <v>0</v>
      </c>
      <c r="AX122" s="94">
        <f t="shared" si="38"/>
        <v>0</v>
      </c>
      <c r="AY122" s="94">
        <f t="shared" si="38"/>
        <v>0</v>
      </c>
      <c r="AZ122" s="94">
        <f t="shared" si="38"/>
        <v>0</v>
      </c>
      <c r="BA122" s="94">
        <f t="shared" si="38"/>
        <v>0</v>
      </c>
      <c r="BB122" s="94">
        <f t="shared" si="38"/>
        <v>0</v>
      </c>
      <c r="BC122" s="94">
        <f t="shared" si="38"/>
        <v>0</v>
      </c>
      <c r="BD122" s="94">
        <f t="shared" si="38"/>
        <v>0</v>
      </c>
      <c r="BE122" s="94">
        <f t="shared" si="38"/>
        <v>0</v>
      </c>
      <c r="BF122" s="94">
        <f t="shared" si="38"/>
        <v>0</v>
      </c>
      <c r="BG122" s="94">
        <f t="shared" si="38"/>
        <v>0</v>
      </c>
      <c r="BH122" s="94">
        <f t="shared" si="38"/>
        <v>0</v>
      </c>
      <c r="BI122" s="94">
        <f t="shared" si="38"/>
        <v>0</v>
      </c>
      <c r="BJ122" s="94">
        <f t="shared" si="38"/>
        <v>0</v>
      </c>
      <c r="BK122" s="94">
        <f t="shared" si="38"/>
        <v>0</v>
      </c>
      <c r="BL122" s="94">
        <f t="shared" si="38"/>
        <v>0</v>
      </c>
      <c r="BM122" s="94">
        <f t="shared" si="38"/>
        <v>0</v>
      </c>
      <c r="BN122" s="94">
        <f t="shared" si="38"/>
        <v>0</v>
      </c>
      <c r="BO122" s="94">
        <f t="shared" si="38"/>
        <v>0</v>
      </c>
      <c r="BP122" s="94">
        <f t="shared" si="38"/>
        <v>0</v>
      </c>
      <c r="BQ122" s="94">
        <f t="shared" si="38"/>
        <v>0</v>
      </c>
      <c r="BR122" s="94">
        <f t="shared" ref="BR122:CT122" si="39">BR107+BR108+BR109</f>
        <v>0</v>
      </c>
      <c r="BS122" s="94">
        <f t="shared" si="39"/>
        <v>0</v>
      </c>
      <c r="BT122" s="94">
        <f t="shared" si="39"/>
        <v>0</v>
      </c>
      <c r="BU122" s="94">
        <f t="shared" si="39"/>
        <v>0</v>
      </c>
      <c r="BV122" s="94">
        <f t="shared" si="39"/>
        <v>0</v>
      </c>
      <c r="BW122" s="94">
        <f t="shared" si="39"/>
        <v>0</v>
      </c>
      <c r="BX122" s="94">
        <f t="shared" si="39"/>
        <v>0</v>
      </c>
      <c r="BY122" s="94">
        <f t="shared" si="39"/>
        <v>0</v>
      </c>
      <c r="BZ122" s="94">
        <f t="shared" si="39"/>
        <v>0</v>
      </c>
      <c r="CA122" s="94">
        <f t="shared" si="39"/>
        <v>0</v>
      </c>
      <c r="CB122" s="94">
        <f t="shared" si="39"/>
        <v>0</v>
      </c>
      <c r="CC122" s="94">
        <f t="shared" si="39"/>
        <v>0</v>
      </c>
      <c r="CD122" s="94">
        <f t="shared" si="39"/>
        <v>0</v>
      </c>
      <c r="CE122" s="94">
        <f t="shared" si="39"/>
        <v>0</v>
      </c>
      <c r="CF122" s="94">
        <f t="shared" si="39"/>
        <v>0</v>
      </c>
      <c r="CG122" s="94">
        <f t="shared" si="39"/>
        <v>0</v>
      </c>
      <c r="CH122" s="94">
        <f t="shared" si="39"/>
        <v>0</v>
      </c>
      <c r="CI122" s="94">
        <f t="shared" si="39"/>
        <v>0</v>
      </c>
      <c r="CJ122" s="94">
        <f t="shared" si="39"/>
        <v>0</v>
      </c>
      <c r="CK122" s="94">
        <f t="shared" si="39"/>
        <v>0</v>
      </c>
      <c r="CL122" s="94">
        <f t="shared" si="39"/>
        <v>0</v>
      </c>
      <c r="CM122" s="94">
        <f t="shared" si="39"/>
        <v>0</v>
      </c>
      <c r="CN122" s="94">
        <f t="shared" si="39"/>
        <v>0</v>
      </c>
      <c r="CO122" s="94">
        <f t="shared" si="39"/>
        <v>0</v>
      </c>
      <c r="CP122" s="94">
        <f t="shared" si="39"/>
        <v>0</v>
      </c>
      <c r="CQ122" s="94">
        <f t="shared" si="39"/>
        <v>0</v>
      </c>
      <c r="CR122" s="94">
        <f t="shared" si="39"/>
        <v>0</v>
      </c>
      <c r="CS122" s="94">
        <f t="shared" si="39"/>
        <v>0</v>
      </c>
      <c r="CT122" s="94">
        <f t="shared" si="39"/>
        <v>0</v>
      </c>
    </row>
    <row r="123" spans="1:98" ht="12.75" customHeight="1" x14ac:dyDescent="0.2">
      <c r="A123" s="99">
        <v>54</v>
      </c>
      <c r="B123" s="136" t="s">
        <v>102</v>
      </c>
      <c r="C123" s="137"/>
      <c r="D123" s="138"/>
      <c r="E123" s="94">
        <f>E110+E113</f>
        <v>0</v>
      </c>
      <c r="F123" s="94">
        <f t="shared" ref="F123:BQ123" si="40">F110+F113</f>
        <v>0</v>
      </c>
      <c r="G123" s="94">
        <f t="shared" si="40"/>
        <v>0</v>
      </c>
      <c r="H123" s="94">
        <f t="shared" si="40"/>
        <v>0</v>
      </c>
      <c r="I123" s="94">
        <f t="shared" si="40"/>
        <v>0</v>
      </c>
      <c r="J123" s="94">
        <f t="shared" si="40"/>
        <v>0</v>
      </c>
      <c r="K123" s="94">
        <f t="shared" si="40"/>
        <v>0</v>
      </c>
      <c r="L123" s="94">
        <f t="shared" si="40"/>
        <v>0</v>
      </c>
      <c r="M123" s="94">
        <f t="shared" si="40"/>
        <v>0</v>
      </c>
      <c r="N123" s="94">
        <f t="shared" si="40"/>
        <v>0</v>
      </c>
      <c r="O123" s="94">
        <f t="shared" si="40"/>
        <v>0</v>
      </c>
      <c r="P123" s="94">
        <f t="shared" si="40"/>
        <v>0</v>
      </c>
      <c r="Q123" s="94">
        <f t="shared" si="40"/>
        <v>0</v>
      </c>
      <c r="R123" s="94">
        <f t="shared" si="40"/>
        <v>0</v>
      </c>
      <c r="S123" s="94">
        <f t="shared" si="40"/>
        <v>0</v>
      </c>
      <c r="T123" s="94">
        <f t="shared" si="40"/>
        <v>0</v>
      </c>
      <c r="U123" s="94">
        <f t="shared" si="40"/>
        <v>0</v>
      </c>
      <c r="V123" s="94">
        <f t="shared" si="40"/>
        <v>0</v>
      </c>
      <c r="W123" s="94">
        <f t="shared" si="40"/>
        <v>0</v>
      </c>
      <c r="X123" s="94">
        <f t="shared" si="40"/>
        <v>0</v>
      </c>
      <c r="Y123" s="94">
        <f t="shared" si="40"/>
        <v>0</v>
      </c>
      <c r="Z123" s="94">
        <f t="shared" si="40"/>
        <v>0</v>
      </c>
      <c r="AA123" s="94">
        <f t="shared" si="40"/>
        <v>0</v>
      </c>
      <c r="AB123" s="94">
        <f t="shared" si="40"/>
        <v>0</v>
      </c>
      <c r="AC123" s="94">
        <f t="shared" si="40"/>
        <v>0</v>
      </c>
      <c r="AD123" s="94">
        <f t="shared" si="40"/>
        <v>0</v>
      </c>
      <c r="AE123" s="94">
        <f t="shared" si="40"/>
        <v>0</v>
      </c>
      <c r="AF123" s="94">
        <f t="shared" si="40"/>
        <v>0</v>
      </c>
      <c r="AG123" s="94">
        <f t="shared" si="40"/>
        <v>0</v>
      </c>
      <c r="AH123" s="94">
        <f t="shared" si="40"/>
        <v>0</v>
      </c>
      <c r="AI123" s="94">
        <f t="shared" si="40"/>
        <v>0</v>
      </c>
      <c r="AJ123" s="94">
        <f t="shared" si="40"/>
        <v>0</v>
      </c>
      <c r="AK123" s="94">
        <f t="shared" si="40"/>
        <v>0</v>
      </c>
      <c r="AL123" s="94">
        <f t="shared" si="40"/>
        <v>0</v>
      </c>
      <c r="AM123" s="94">
        <f t="shared" si="40"/>
        <v>0</v>
      </c>
      <c r="AN123" s="94">
        <f t="shared" si="40"/>
        <v>0</v>
      </c>
      <c r="AO123" s="94">
        <f t="shared" si="40"/>
        <v>0</v>
      </c>
      <c r="AP123" s="94">
        <f t="shared" si="40"/>
        <v>0</v>
      </c>
      <c r="AQ123" s="94">
        <f t="shared" si="40"/>
        <v>0</v>
      </c>
      <c r="AR123" s="94">
        <f t="shared" si="40"/>
        <v>0</v>
      </c>
      <c r="AS123" s="94">
        <f t="shared" si="40"/>
        <v>0</v>
      </c>
      <c r="AT123" s="94">
        <f t="shared" si="40"/>
        <v>0</v>
      </c>
      <c r="AU123" s="94">
        <f t="shared" si="40"/>
        <v>0</v>
      </c>
      <c r="AV123" s="94">
        <f t="shared" si="40"/>
        <v>0</v>
      </c>
      <c r="AW123" s="94">
        <f t="shared" si="40"/>
        <v>0</v>
      </c>
      <c r="AX123" s="94">
        <f t="shared" si="40"/>
        <v>0</v>
      </c>
      <c r="AY123" s="94">
        <f t="shared" si="40"/>
        <v>0</v>
      </c>
      <c r="AZ123" s="94">
        <f t="shared" si="40"/>
        <v>0</v>
      </c>
      <c r="BA123" s="94">
        <f t="shared" si="40"/>
        <v>0</v>
      </c>
      <c r="BB123" s="94">
        <f t="shared" si="40"/>
        <v>0</v>
      </c>
      <c r="BC123" s="94">
        <f t="shared" si="40"/>
        <v>0</v>
      </c>
      <c r="BD123" s="94">
        <f t="shared" si="40"/>
        <v>0</v>
      </c>
      <c r="BE123" s="94">
        <f t="shared" si="40"/>
        <v>0</v>
      </c>
      <c r="BF123" s="94">
        <f t="shared" si="40"/>
        <v>0</v>
      </c>
      <c r="BG123" s="94">
        <f t="shared" si="40"/>
        <v>0</v>
      </c>
      <c r="BH123" s="94">
        <f t="shared" si="40"/>
        <v>0</v>
      </c>
      <c r="BI123" s="94">
        <f t="shared" si="40"/>
        <v>0</v>
      </c>
      <c r="BJ123" s="94">
        <f t="shared" si="40"/>
        <v>0</v>
      </c>
      <c r="BK123" s="94">
        <f t="shared" si="40"/>
        <v>0</v>
      </c>
      <c r="BL123" s="94">
        <f t="shared" si="40"/>
        <v>0</v>
      </c>
      <c r="BM123" s="94">
        <f t="shared" si="40"/>
        <v>0</v>
      </c>
      <c r="BN123" s="94">
        <f t="shared" si="40"/>
        <v>0</v>
      </c>
      <c r="BO123" s="94">
        <f t="shared" si="40"/>
        <v>0</v>
      </c>
      <c r="BP123" s="94">
        <f t="shared" si="40"/>
        <v>0</v>
      </c>
      <c r="BQ123" s="94">
        <f t="shared" si="40"/>
        <v>0</v>
      </c>
      <c r="BR123" s="94">
        <f t="shared" ref="BR123:CT123" si="41">BR110+BR113</f>
        <v>0</v>
      </c>
      <c r="BS123" s="94">
        <f t="shared" si="41"/>
        <v>0</v>
      </c>
      <c r="BT123" s="94">
        <f t="shared" si="41"/>
        <v>0</v>
      </c>
      <c r="BU123" s="94">
        <f t="shared" si="41"/>
        <v>0</v>
      </c>
      <c r="BV123" s="94">
        <f t="shared" si="41"/>
        <v>0</v>
      </c>
      <c r="BW123" s="94">
        <f t="shared" si="41"/>
        <v>0</v>
      </c>
      <c r="BX123" s="94">
        <f t="shared" si="41"/>
        <v>0</v>
      </c>
      <c r="BY123" s="94">
        <f t="shared" si="41"/>
        <v>0</v>
      </c>
      <c r="BZ123" s="94">
        <f t="shared" si="41"/>
        <v>0</v>
      </c>
      <c r="CA123" s="94">
        <f t="shared" si="41"/>
        <v>0</v>
      </c>
      <c r="CB123" s="94">
        <f t="shared" si="41"/>
        <v>0</v>
      </c>
      <c r="CC123" s="94">
        <f t="shared" si="41"/>
        <v>0</v>
      </c>
      <c r="CD123" s="94">
        <f t="shared" si="41"/>
        <v>0</v>
      </c>
      <c r="CE123" s="94">
        <f t="shared" si="41"/>
        <v>0</v>
      </c>
      <c r="CF123" s="94">
        <f t="shared" si="41"/>
        <v>0</v>
      </c>
      <c r="CG123" s="94">
        <f t="shared" si="41"/>
        <v>0</v>
      </c>
      <c r="CH123" s="94">
        <f t="shared" si="41"/>
        <v>0</v>
      </c>
      <c r="CI123" s="94">
        <f t="shared" si="41"/>
        <v>0</v>
      </c>
      <c r="CJ123" s="94">
        <f t="shared" si="41"/>
        <v>0</v>
      </c>
      <c r="CK123" s="94">
        <f t="shared" si="41"/>
        <v>0</v>
      </c>
      <c r="CL123" s="94">
        <f t="shared" si="41"/>
        <v>0</v>
      </c>
      <c r="CM123" s="94">
        <f t="shared" si="41"/>
        <v>0</v>
      </c>
      <c r="CN123" s="94">
        <f t="shared" si="41"/>
        <v>0</v>
      </c>
      <c r="CO123" s="94">
        <f t="shared" si="41"/>
        <v>0</v>
      </c>
      <c r="CP123" s="94">
        <f t="shared" si="41"/>
        <v>0</v>
      </c>
      <c r="CQ123" s="94">
        <f t="shared" si="41"/>
        <v>0</v>
      </c>
      <c r="CR123" s="94">
        <f t="shared" si="41"/>
        <v>0</v>
      </c>
      <c r="CS123" s="94">
        <f t="shared" si="41"/>
        <v>0</v>
      </c>
      <c r="CT123" s="94">
        <f t="shared" si="41"/>
        <v>0</v>
      </c>
    </row>
    <row r="124" spans="1:98" ht="12.75" customHeight="1" x14ac:dyDescent="0.2">
      <c r="A124" s="99">
        <v>55</v>
      </c>
      <c r="B124" s="136" t="s">
        <v>88</v>
      </c>
      <c r="C124" s="137"/>
      <c r="D124" s="138"/>
      <c r="E124" s="94">
        <f>E96</f>
        <v>0</v>
      </c>
      <c r="F124" s="94">
        <f t="shared" ref="F124:BQ124" si="42">F96</f>
        <v>0</v>
      </c>
      <c r="G124" s="94">
        <f t="shared" si="42"/>
        <v>0</v>
      </c>
      <c r="H124" s="94">
        <f t="shared" si="42"/>
        <v>0</v>
      </c>
      <c r="I124" s="94">
        <f t="shared" si="42"/>
        <v>0</v>
      </c>
      <c r="J124" s="94">
        <f t="shared" si="42"/>
        <v>0</v>
      </c>
      <c r="K124" s="94">
        <f t="shared" si="42"/>
        <v>0</v>
      </c>
      <c r="L124" s="94">
        <f t="shared" si="42"/>
        <v>0</v>
      </c>
      <c r="M124" s="94">
        <f t="shared" si="42"/>
        <v>0</v>
      </c>
      <c r="N124" s="94">
        <f t="shared" si="42"/>
        <v>0</v>
      </c>
      <c r="O124" s="94">
        <f t="shared" si="42"/>
        <v>0</v>
      </c>
      <c r="P124" s="94">
        <f t="shared" si="42"/>
        <v>0</v>
      </c>
      <c r="Q124" s="94">
        <f t="shared" si="42"/>
        <v>0</v>
      </c>
      <c r="R124" s="94">
        <f t="shared" si="42"/>
        <v>0</v>
      </c>
      <c r="S124" s="94">
        <f t="shared" si="42"/>
        <v>0</v>
      </c>
      <c r="T124" s="94">
        <f t="shared" si="42"/>
        <v>0</v>
      </c>
      <c r="U124" s="94">
        <f t="shared" si="42"/>
        <v>0</v>
      </c>
      <c r="V124" s="94">
        <f t="shared" si="42"/>
        <v>0</v>
      </c>
      <c r="W124" s="94">
        <f t="shared" si="42"/>
        <v>0</v>
      </c>
      <c r="X124" s="94">
        <f t="shared" si="42"/>
        <v>0</v>
      </c>
      <c r="Y124" s="94">
        <f t="shared" si="42"/>
        <v>0</v>
      </c>
      <c r="Z124" s="94">
        <f t="shared" si="42"/>
        <v>0</v>
      </c>
      <c r="AA124" s="94">
        <f t="shared" si="42"/>
        <v>0</v>
      </c>
      <c r="AB124" s="94">
        <f t="shared" si="42"/>
        <v>0</v>
      </c>
      <c r="AC124" s="94">
        <f t="shared" si="42"/>
        <v>0</v>
      </c>
      <c r="AD124" s="94">
        <f t="shared" si="42"/>
        <v>0</v>
      </c>
      <c r="AE124" s="94">
        <f t="shared" si="42"/>
        <v>0</v>
      </c>
      <c r="AF124" s="94">
        <f t="shared" si="42"/>
        <v>0</v>
      </c>
      <c r="AG124" s="94">
        <f t="shared" si="42"/>
        <v>0</v>
      </c>
      <c r="AH124" s="94">
        <f t="shared" si="42"/>
        <v>0</v>
      </c>
      <c r="AI124" s="94">
        <f t="shared" si="42"/>
        <v>0</v>
      </c>
      <c r="AJ124" s="94">
        <f t="shared" si="42"/>
        <v>0</v>
      </c>
      <c r="AK124" s="94">
        <f t="shared" si="42"/>
        <v>0</v>
      </c>
      <c r="AL124" s="94">
        <f t="shared" si="42"/>
        <v>0</v>
      </c>
      <c r="AM124" s="94">
        <f t="shared" si="42"/>
        <v>0</v>
      </c>
      <c r="AN124" s="94">
        <f t="shared" si="42"/>
        <v>0</v>
      </c>
      <c r="AO124" s="94">
        <f t="shared" si="42"/>
        <v>0</v>
      </c>
      <c r="AP124" s="94">
        <f t="shared" si="42"/>
        <v>0</v>
      </c>
      <c r="AQ124" s="94">
        <f t="shared" si="42"/>
        <v>0</v>
      </c>
      <c r="AR124" s="94">
        <f t="shared" si="42"/>
        <v>0</v>
      </c>
      <c r="AS124" s="94">
        <f t="shared" si="42"/>
        <v>0</v>
      </c>
      <c r="AT124" s="94">
        <f t="shared" si="42"/>
        <v>0</v>
      </c>
      <c r="AU124" s="94">
        <f t="shared" si="42"/>
        <v>0</v>
      </c>
      <c r="AV124" s="94">
        <f t="shared" si="42"/>
        <v>0</v>
      </c>
      <c r="AW124" s="94">
        <f t="shared" si="42"/>
        <v>0</v>
      </c>
      <c r="AX124" s="94">
        <f t="shared" si="42"/>
        <v>0</v>
      </c>
      <c r="AY124" s="94">
        <f t="shared" si="42"/>
        <v>0</v>
      </c>
      <c r="AZ124" s="94">
        <f t="shared" si="42"/>
        <v>0</v>
      </c>
      <c r="BA124" s="94">
        <f t="shared" si="42"/>
        <v>0</v>
      </c>
      <c r="BB124" s="94">
        <f t="shared" si="42"/>
        <v>0</v>
      </c>
      <c r="BC124" s="94">
        <f t="shared" si="42"/>
        <v>0</v>
      </c>
      <c r="BD124" s="94">
        <f t="shared" si="42"/>
        <v>0</v>
      </c>
      <c r="BE124" s="94">
        <f t="shared" si="42"/>
        <v>0</v>
      </c>
      <c r="BF124" s="94">
        <f t="shared" si="42"/>
        <v>0</v>
      </c>
      <c r="BG124" s="94">
        <f t="shared" si="42"/>
        <v>0</v>
      </c>
      <c r="BH124" s="94">
        <f t="shared" si="42"/>
        <v>0</v>
      </c>
      <c r="BI124" s="94">
        <f t="shared" si="42"/>
        <v>0</v>
      </c>
      <c r="BJ124" s="94">
        <f t="shared" si="42"/>
        <v>0</v>
      </c>
      <c r="BK124" s="94">
        <f t="shared" si="42"/>
        <v>0</v>
      </c>
      <c r="BL124" s="94">
        <f t="shared" si="42"/>
        <v>0</v>
      </c>
      <c r="BM124" s="94">
        <f t="shared" si="42"/>
        <v>0</v>
      </c>
      <c r="BN124" s="94">
        <f t="shared" si="42"/>
        <v>0</v>
      </c>
      <c r="BO124" s="94">
        <f t="shared" si="42"/>
        <v>0</v>
      </c>
      <c r="BP124" s="94">
        <f t="shared" si="42"/>
        <v>0</v>
      </c>
      <c r="BQ124" s="94">
        <f t="shared" si="42"/>
        <v>0</v>
      </c>
      <c r="BR124" s="94">
        <f t="shared" ref="BR124:CT124" si="43">BR96</f>
        <v>0</v>
      </c>
      <c r="BS124" s="94">
        <f t="shared" si="43"/>
        <v>0</v>
      </c>
      <c r="BT124" s="94">
        <f t="shared" si="43"/>
        <v>0</v>
      </c>
      <c r="BU124" s="94">
        <f t="shared" si="43"/>
        <v>0</v>
      </c>
      <c r="BV124" s="94">
        <f t="shared" si="43"/>
        <v>0</v>
      </c>
      <c r="BW124" s="94">
        <f t="shared" si="43"/>
        <v>0</v>
      </c>
      <c r="BX124" s="94">
        <f t="shared" si="43"/>
        <v>0</v>
      </c>
      <c r="BY124" s="94">
        <f t="shared" si="43"/>
        <v>0</v>
      </c>
      <c r="BZ124" s="94">
        <f t="shared" si="43"/>
        <v>0</v>
      </c>
      <c r="CA124" s="94">
        <f t="shared" si="43"/>
        <v>0</v>
      </c>
      <c r="CB124" s="94">
        <f t="shared" si="43"/>
        <v>0</v>
      </c>
      <c r="CC124" s="94">
        <f t="shared" si="43"/>
        <v>0</v>
      </c>
      <c r="CD124" s="94">
        <f t="shared" si="43"/>
        <v>0</v>
      </c>
      <c r="CE124" s="94">
        <f t="shared" si="43"/>
        <v>0</v>
      </c>
      <c r="CF124" s="94">
        <f t="shared" si="43"/>
        <v>0</v>
      </c>
      <c r="CG124" s="94">
        <f t="shared" si="43"/>
        <v>0</v>
      </c>
      <c r="CH124" s="94">
        <f t="shared" si="43"/>
        <v>0</v>
      </c>
      <c r="CI124" s="94">
        <f t="shared" si="43"/>
        <v>0</v>
      </c>
      <c r="CJ124" s="94">
        <f t="shared" si="43"/>
        <v>0</v>
      </c>
      <c r="CK124" s="94">
        <f t="shared" si="43"/>
        <v>0</v>
      </c>
      <c r="CL124" s="94">
        <f t="shared" si="43"/>
        <v>0</v>
      </c>
      <c r="CM124" s="94">
        <f t="shared" si="43"/>
        <v>0</v>
      </c>
      <c r="CN124" s="94">
        <f t="shared" si="43"/>
        <v>0</v>
      </c>
      <c r="CO124" s="94">
        <f t="shared" si="43"/>
        <v>0</v>
      </c>
      <c r="CP124" s="94">
        <f t="shared" si="43"/>
        <v>0</v>
      </c>
      <c r="CQ124" s="94">
        <f t="shared" si="43"/>
        <v>0</v>
      </c>
      <c r="CR124" s="94">
        <f t="shared" si="43"/>
        <v>0</v>
      </c>
      <c r="CS124" s="94">
        <f t="shared" si="43"/>
        <v>0</v>
      </c>
      <c r="CT124" s="94">
        <f t="shared" si="43"/>
        <v>0</v>
      </c>
    </row>
    <row r="125" spans="1:98" ht="12.75" customHeight="1" x14ac:dyDescent="0.2">
      <c r="A125" s="99"/>
      <c r="B125" s="133"/>
      <c r="C125" s="134"/>
      <c r="D125" s="135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  <c r="T125" s="94"/>
      <c r="U125" s="94"/>
      <c r="V125" s="94"/>
      <c r="W125" s="94"/>
      <c r="X125" s="94"/>
      <c r="Y125" s="94"/>
      <c r="Z125" s="94"/>
      <c r="AA125" s="94"/>
      <c r="AB125" s="94"/>
      <c r="AC125" s="94"/>
      <c r="AD125" s="94"/>
      <c r="AE125" s="94"/>
      <c r="AF125" s="94"/>
      <c r="AG125" s="94"/>
      <c r="AH125" s="94"/>
      <c r="AI125" s="94"/>
      <c r="AJ125" s="94"/>
      <c r="AK125" s="94"/>
      <c r="AL125" s="94"/>
      <c r="AM125" s="94"/>
      <c r="AN125" s="94"/>
      <c r="AO125" s="94"/>
      <c r="AP125" s="94"/>
      <c r="AQ125" s="94"/>
      <c r="AR125" s="94"/>
      <c r="AS125" s="94"/>
      <c r="AT125" s="94"/>
      <c r="AU125" s="94"/>
      <c r="AV125" s="94"/>
      <c r="AW125" s="94"/>
      <c r="AX125" s="94"/>
      <c r="AY125" s="94"/>
      <c r="AZ125" s="94"/>
      <c r="BA125" s="94"/>
      <c r="BB125" s="94"/>
      <c r="BC125" s="94"/>
      <c r="BD125" s="94"/>
      <c r="BE125" s="94"/>
      <c r="BF125" s="94"/>
      <c r="BG125" s="94"/>
      <c r="BH125" s="94"/>
      <c r="BI125" s="94"/>
      <c r="BJ125" s="94"/>
      <c r="BK125" s="94"/>
      <c r="BL125" s="94"/>
      <c r="BM125" s="94"/>
      <c r="BN125" s="94"/>
      <c r="BO125" s="94"/>
      <c r="BP125" s="94"/>
      <c r="BQ125" s="94"/>
      <c r="BR125" s="94"/>
      <c r="BS125" s="94"/>
      <c r="BT125" s="94"/>
      <c r="BU125" s="94"/>
      <c r="BV125" s="94"/>
      <c r="BW125" s="94"/>
      <c r="BX125" s="94"/>
      <c r="BY125" s="94"/>
      <c r="BZ125" s="94"/>
      <c r="CA125" s="94"/>
      <c r="CB125" s="94"/>
      <c r="CC125" s="94"/>
      <c r="CD125" s="94"/>
      <c r="CE125" s="94"/>
      <c r="CF125" s="94"/>
      <c r="CG125" s="94"/>
      <c r="CH125" s="94"/>
      <c r="CI125" s="94"/>
      <c r="CJ125" s="94"/>
      <c r="CK125" s="94"/>
      <c r="CL125" s="94"/>
      <c r="CM125" s="94"/>
      <c r="CN125" s="94"/>
      <c r="CO125" s="94"/>
      <c r="CP125" s="94"/>
      <c r="CQ125" s="94"/>
      <c r="CR125" s="94"/>
      <c r="CS125" s="94"/>
      <c r="CT125" s="94"/>
    </row>
  </sheetData>
  <mergeCells count="128">
    <mergeCell ref="B4:J4"/>
    <mergeCell ref="B45:C45"/>
    <mergeCell ref="B46:C46"/>
    <mergeCell ref="B47:C47"/>
    <mergeCell ref="B70:D70"/>
    <mergeCell ref="B110:D110"/>
    <mergeCell ref="B111:D111"/>
    <mergeCell ref="B112:D112"/>
    <mergeCell ref="B113:D113"/>
    <mergeCell ref="A67:A69"/>
    <mergeCell ref="B67:D69"/>
    <mergeCell ref="E67:O67"/>
    <mergeCell ref="P67:Z67"/>
    <mergeCell ref="AA67:AK67"/>
    <mergeCell ref="AL67:AV67"/>
    <mergeCell ref="AW67:BG67"/>
    <mergeCell ref="BH67:BR67"/>
    <mergeCell ref="BS67:CC67"/>
    <mergeCell ref="CA68:CB68"/>
    <mergeCell ref="CC68:CC69"/>
    <mergeCell ref="CD67:CI67"/>
    <mergeCell ref="CJ67:CO67"/>
    <mergeCell ref="CP67:CP69"/>
    <mergeCell ref="CQ67:CQ69"/>
    <mergeCell ref="CR67:CR69"/>
    <mergeCell ref="AL68:AM68"/>
    <mergeCell ref="AN68:AO68"/>
    <mergeCell ref="AP68:AQ68"/>
    <mergeCell ref="AR68:AS68"/>
    <mergeCell ref="AT68:AU68"/>
    <mergeCell ref="AV68:AV69"/>
    <mergeCell ref="AW68:AX68"/>
    <mergeCell ref="AY68:AZ68"/>
    <mergeCell ref="BA68:BB68"/>
    <mergeCell ref="BC68:BD68"/>
    <mergeCell ref="BE68:BF68"/>
    <mergeCell ref="BG68:BG69"/>
    <mergeCell ref="BH68:BI68"/>
    <mergeCell ref="BJ68:BK68"/>
    <mergeCell ref="BL68:BM68"/>
    <mergeCell ref="CM68:CM69"/>
    <mergeCell ref="CN68:CN69"/>
    <mergeCell ref="CO68:CO69"/>
    <mergeCell ref="BY68:BZ68"/>
    <mergeCell ref="CS67:CS69"/>
    <mergeCell ref="CG68:CG69"/>
    <mergeCell ref="CH68:CH69"/>
    <mergeCell ref="CI68:CI69"/>
    <mergeCell ref="CJ68:CJ69"/>
    <mergeCell ref="CT67:CT69"/>
    <mergeCell ref="E68:F68"/>
    <mergeCell ref="G68:H68"/>
    <mergeCell ref="I68:J68"/>
    <mergeCell ref="K68:L68"/>
    <mergeCell ref="M68:N68"/>
    <mergeCell ref="O68:O69"/>
    <mergeCell ref="P68:Q68"/>
    <mergeCell ref="R68:S68"/>
    <mergeCell ref="T68:U68"/>
    <mergeCell ref="V68:W68"/>
    <mergeCell ref="X68:Y68"/>
    <mergeCell ref="Z68:Z69"/>
    <mergeCell ref="AA68:AB68"/>
    <mergeCell ref="AC68:AD68"/>
    <mergeCell ref="AE68:AF68"/>
    <mergeCell ref="AG68:AH68"/>
    <mergeCell ref="AI68:AJ68"/>
    <mergeCell ref="AK68:AK69"/>
    <mergeCell ref="B75:D75"/>
    <mergeCell ref="B76:D76"/>
    <mergeCell ref="B77:D77"/>
    <mergeCell ref="B78:D78"/>
    <mergeCell ref="CD68:CD69"/>
    <mergeCell ref="CE68:CE69"/>
    <mergeCell ref="CF68:CF69"/>
    <mergeCell ref="BN68:BO68"/>
    <mergeCell ref="BP68:BQ68"/>
    <mergeCell ref="BR68:BR69"/>
    <mergeCell ref="BS68:BT68"/>
    <mergeCell ref="BU68:BV68"/>
    <mergeCell ref="BW68:BX68"/>
    <mergeCell ref="CL68:CL69"/>
    <mergeCell ref="B94:D94"/>
    <mergeCell ref="B95:D95"/>
    <mergeCell ref="B96:D96"/>
    <mergeCell ref="B98:D98"/>
    <mergeCell ref="B97:D97"/>
    <mergeCell ref="B81:D81"/>
    <mergeCell ref="B82:D82"/>
    <mergeCell ref="B83:D83"/>
    <mergeCell ref="B84:D84"/>
    <mergeCell ref="B85:D85"/>
    <mergeCell ref="B86:D86"/>
    <mergeCell ref="B87:D87"/>
    <mergeCell ref="B89:D89"/>
    <mergeCell ref="B80:D80"/>
    <mergeCell ref="B90:D90"/>
    <mergeCell ref="B91:D91"/>
    <mergeCell ref="B92:D92"/>
    <mergeCell ref="B93:D93"/>
    <mergeCell ref="CK68:CK69"/>
    <mergeCell ref="B71:D71"/>
    <mergeCell ref="B72:D72"/>
    <mergeCell ref="B73:D73"/>
    <mergeCell ref="B74:D74"/>
    <mergeCell ref="B125:D125"/>
    <mergeCell ref="B99:D99"/>
    <mergeCell ref="B100:D100"/>
    <mergeCell ref="B101:D101"/>
    <mergeCell ref="B108:D108"/>
    <mergeCell ref="B109:D109"/>
    <mergeCell ref="B102:D102"/>
    <mergeCell ref="B103:D103"/>
    <mergeCell ref="B104:D104"/>
    <mergeCell ref="B105:D105"/>
    <mergeCell ref="B106:D106"/>
    <mergeCell ref="B107:D107"/>
    <mergeCell ref="B117:D117"/>
    <mergeCell ref="B118:D118"/>
    <mergeCell ref="B119:D119"/>
    <mergeCell ref="B120:D120"/>
    <mergeCell ref="B124:D124"/>
    <mergeCell ref="B123:D123"/>
    <mergeCell ref="B122:D122"/>
    <mergeCell ref="B121:D121"/>
    <mergeCell ref="B114:D114"/>
    <mergeCell ref="B115:D115"/>
    <mergeCell ref="B116:D116"/>
  </mergeCells>
  <printOptions horizontalCentered="1" verticalCentered="1"/>
  <pageMargins left="0.19685039370078741" right="0.19685039370078741" top="0.19685039370078741" bottom="0.19685039370078741" header="0" footer="0"/>
  <pageSetup paperSize="9" scale="8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25"/>
  <sheetViews>
    <sheetView showGridLines="0" topLeftCell="A7" zoomScaleNormal="100" zoomScaleSheetLayoutView="100" workbookViewId="0">
      <selection activeCell="F17" sqref="F17"/>
    </sheetView>
  </sheetViews>
  <sheetFormatPr baseColWidth="10" defaultColWidth="11.42578125" defaultRowHeight="12.75" customHeight="1" x14ac:dyDescent="0.2"/>
  <cols>
    <col min="1" max="1" width="4.7109375" style="1" customWidth="1"/>
    <col min="2" max="2" width="32.28515625" style="1" customWidth="1"/>
    <col min="3" max="3" width="6.28515625" style="2" customWidth="1"/>
    <col min="4" max="10" width="10" style="1" customWidth="1"/>
    <col min="11" max="14" width="8.7109375" style="1" customWidth="1"/>
    <col min="15" max="21" width="11.42578125" style="1"/>
    <col min="22" max="23" width="8.7109375" style="1" customWidth="1"/>
    <col min="24" max="32" width="11.42578125" style="1"/>
    <col min="33" max="34" width="8.7109375" style="1" customWidth="1"/>
    <col min="35" max="43" width="11.42578125" style="1"/>
    <col min="44" max="45" width="8.7109375" style="1" customWidth="1"/>
    <col min="46" max="54" width="11.42578125" style="1"/>
    <col min="55" max="56" width="8.7109375" style="1" customWidth="1"/>
    <col min="57" max="65" width="11.42578125" style="1"/>
    <col min="66" max="67" width="8.7109375" style="1" customWidth="1"/>
    <col min="68" max="76" width="11.42578125" style="1"/>
    <col min="77" max="78" width="8.7109375" style="1" customWidth="1"/>
    <col min="79" max="16384" width="11.42578125" style="1"/>
  </cols>
  <sheetData>
    <row r="1" spans="2:78" customFormat="1" ht="12.75" customHeight="1" x14ac:dyDescent="0.2"/>
    <row r="2" spans="2:78" customFormat="1" ht="12.75" customHeight="1" x14ac:dyDescent="0.2"/>
    <row r="3" spans="2:78" customFormat="1" ht="12.75" customHeight="1" x14ac:dyDescent="0.2"/>
    <row r="4" spans="2:78" s="18" customFormat="1" ht="12.75" customHeight="1" x14ac:dyDescent="0.2">
      <c r="B4" s="166" t="s">
        <v>26</v>
      </c>
      <c r="C4" s="167"/>
      <c r="D4" s="167"/>
      <c r="E4" s="167"/>
      <c r="F4" s="167"/>
      <c r="G4" s="167"/>
      <c r="H4" s="167"/>
      <c r="I4" s="167"/>
      <c r="J4" s="168"/>
      <c r="K4"/>
      <c r="L4"/>
      <c r="M4"/>
      <c r="N4"/>
      <c r="V4"/>
      <c r="W4"/>
      <c r="AG4"/>
      <c r="AH4"/>
      <c r="AR4"/>
      <c r="AS4"/>
      <c r="BC4"/>
      <c r="BD4"/>
      <c r="BN4"/>
      <c r="BO4"/>
      <c r="BY4"/>
      <c r="BZ4"/>
    </row>
    <row r="5" spans="2:78" s="18" customFormat="1" ht="12.75" customHeight="1" x14ac:dyDescent="0.2">
      <c r="B5" s="70"/>
      <c r="C5"/>
      <c r="D5"/>
      <c r="E5" s="72"/>
      <c r="F5" s="72"/>
      <c r="G5"/>
      <c r="H5" s="74"/>
      <c r="I5"/>
      <c r="J5"/>
    </row>
    <row r="6" spans="2:78" s="18" customFormat="1" ht="12.75" customHeight="1" x14ac:dyDescent="0.2">
      <c r="B6" s="77" t="s">
        <v>39</v>
      </c>
      <c r="C6" s="100" t="s">
        <v>71</v>
      </c>
      <c r="D6" s="79"/>
      <c r="E6" s="80"/>
      <c r="F6" s="81"/>
      <c r="G6" s="82" t="s">
        <v>40</v>
      </c>
      <c r="H6" s="83"/>
      <c r="I6" s="84"/>
      <c r="J6" s="85"/>
    </row>
    <row r="7" spans="2:78" s="18" customFormat="1" ht="3" customHeight="1" x14ac:dyDescent="0.2">
      <c r="B7" s="77"/>
      <c r="C7" s="86"/>
      <c r="D7" s="86"/>
      <c r="E7" s="86"/>
      <c r="F7" s="81"/>
      <c r="G7" s="86"/>
      <c r="H7" s="83"/>
      <c r="I7" s="86"/>
      <c r="J7" s="85"/>
    </row>
    <row r="8" spans="2:78" s="18" customFormat="1" ht="12.75" customHeight="1" x14ac:dyDescent="0.2">
      <c r="B8" s="77" t="s">
        <v>41</v>
      </c>
      <c r="C8" s="78" t="str">
        <f>VLOOKUP($F$8,$A$70:$CT$109,2)</f>
        <v>CONSOLIDADO</v>
      </c>
      <c r="D8" s="79"/>
      <c r="E8" s="80"/>
      <c r="F8" s="102">
        <v>1</v>
      </c>
      <c r="G8" s="82" t="s">
        <v>42</v>
      </c>
      <c r="H8" s="83"/>
      <c r="I8" s="84"/>
      <c r="J8" s="85"/>
    </row>
    <row r="9" spans="2:78" s="18" customFormat="1" ht="3" customHeight="1" x14ac:dyDescent="0.2">
      <c r="B9" s="87"/>
      <c r="C9" s="88"/>
      <c r="D9" s="88"/>
      <c r="E9" s="88"/>
      <c r="F9" s="81"/>
      <c r="G9" s="89"/>
      <c r="H9" s="83"/>
      <c r="I9" s="88"/>
      <c r="J9" s="85"/>
    </row>
    <row r="10" spans="2:78" s="18" customFormat="1" ht="12.75" customHeight="1" x14ac:dyDescent="0.2">
      <c r="B10" s="77" t="s">
        <v>43</v>
      </c>
      <c r="C10" s="100" t="s">
        <v>114</v>
      </c>
      <c r="D10" s="103"/>
      <c r="E10" s="80"/>
      <c r="F10" s="81"/>
      <c r="G10" s="90" t="s">
        <v>44</v>
      </c>
      <c r="H10" s="83"/>
      <c r="I10" s="84"/>
      <c r="J10" s="85"/>
    </row>
    <row r="11" spans="2:78" s="18" customFormat="1" ht="3" customHeight="1" x14ac:dyDescent="0.2">
      <c r="B11" s="77"/>
      <c r="C11" s="91"/>
      <c r="D11" s="91"/>
      <c r="E11" s="91"/>
      <c r="F11" s="81"/>
      <c r="G11" s="92"/>
      <c r="H11" s="83"/>
      <c r="I11" s="83"/>
      <c r="J11" s="85"/>
    </row>
    <row r="12" spans="2:78" s="18" customFormat="1" ht="12.75" customHeight="1" x14ac:dyDescent="0.2">
      <c r="B12" s="77" t="s">
        <v>45</v>
      </c>
      <c r="C12" s="101">
        <v>2021</v>
      </c>
      <c r="D12" s="88"/>
      <c r="E12" s="88"/>
      <c r="F12" s="81"/>
      <c r="G12" s="82" t="s">
        <v>46</v>
      </c>
      <c r="H12" s="93"/>
      <c r="I12" s="84"/>
      <c r="J12" s="85"/>
    </row>
    <row r="13" spans="2:78" s="18" customFormat="1" ht="3" customHeight="1" thickBot="1" x14ac:dyDescent="0.25">
      <c r="B13" s="12"/>
      <c r="C13" s="13"/>
      <c r="D13" s="14"/>
      <c r="E13" s="14"/>
      <c r="F13" s="15"/>
      <c r="G13" s="15"/>
      <c r="H13" s="15"/>
      <c r="I13" s="15"/>
      <c r="J13" s="16"/>
    </row>
    <row r="14" spans="2:78" s="18" customFormat="1" ht="12.75" customHeight="1" x14ac:dyDescent="0.2">
      <c r="B14" s="17"/>
      <c r="C14" s="17"/>
      <c r="D14" s="17"/>
      <c r="E14" s="17"/>
      <c r="F14" s="17"/>
      <c r="G14" s="17"/>
      <c r="H14" s="17"/>
    </row>
    <row r="15" spans="2:78" s="18" customFormat="1" ht="12.75" customHeight="1" x14ac:dyDescent="0.2">
      <c r="B15" s="5" t="s">
        <v>37</v>
      </c>
      <c r="C15" s="5" t="s">
        <v>6</v>
      </c>
      <c r="D15" s="5" t="s">
        <v>0</v>
      </c>
      <c r="E15" s="5" t="s">
        <v>33</v>
      </c>
      <c r="F15" s="5" t="s">
        <v>47</v>
      </c>
      <c r="G15" s="5" t="s">
        <v>48</v>
      </c>
      <c r="H15" s="5" t="s">
        <v>49</v>
      </c>
      <c r="I15" s="6" t="s">
        <v>50</v>
      </c>
      <c r="J15" s="7" t="s">
        <v>2</v>
      </c>
    </row>
    <row r="16" spans="2:78" s="18" customFormat="1" ht="12.75" customHeight="1" x14ac:dyDescent="0.2">
      <c r="B16" s="19" t="s">
        <v>17</v>
      </c>
      <c r="C16" s="20" t="s">
        <v>7</v>
      </c>
      <c r="D16" s="21">
        <f t="shared" ref="D16:D24" si="0">SUM(E16:I16)</f>
        <v>0</v>
      </c>
      <c r="E16" s="21">
        <f t="shared" ref="E16:J19" si="1">SUM(E17:E18)</f>
        <v>0</v>
      </c>
      <c r="F16" s="21">
        <f t="shared" si="1"/>
        <v>0</v>
      </c>
      <c r="G16" s="21">
        <f t="shared" si="1"/>
        <v>0</v>
      </c>
      <c r="H16" s="21">
        <f t="shared" si="1"/>
        <v>0</v>
      </c>
      <c r="I16" s="21">
        <f t="shared" si="1"/>
        <v>0</v>
      </c>
      <c r="J16" s="21">
        <f t="shared" si="1"/>
        <v>0</v>
      </c>
    </row>
    <row r="17" spans="2:10" s="18" customFormat="1" ht="12.75" customHeight="1" x14ac:dyDescent="0.2">
      <c r="B17" s="19"/>
      <c r="C17" s="20" t="s">
        <v>8</v>
      </c>
      <c r="D17" s="21">
        <f t="shared" si="0"/>
        <v>0</v>
      </c>
      <c r="E17" s="21">
        <f>E20+E23</f>
        <v>0</v>
      </c>
      <c r="F17" s="21">
        <f t="shared" ref="F17:J18" si="2">F20+F23</f>
        <v>0</v>
      </c>
      <c r="G17" s="21">
        <f t="shared" si="2"/>
        <v>0</v>
      </c>
      <c r="H17" s="21">
        <f t="shared" si="2"/>
        <v>0</v>
      </c>
      <c r="I17" s="21">
        <f t="shared" si="2"/>
        <v>0</v>
      </c>
      <c r="J17" s="22">
        <v>0</v>
      </c>
    </row>
    <row r="18" spans="2:10" s="11" customFormat="1" ht="12.75" customHeight="1" thickBot="1" x14ac:dyDescent="0.25">
      <c r="B18" s="19"/>
      <c r="C18" s="20" t="s">
        <v>9</v>
      </c>
      <c r="D18" s="21">
        <f t="shared" si="0"/>
        <v>0</v>
      </c>
      <c r="E18" s="21">
        <f>E21+E24</f>
        <v>0</v>
      </c>
      <c r="F18" s="21">
        <f t="shared" si="2"/>
        <v>0</v>
      </c>
      <c r="G18" s="21">
        <f t="shared" si="2"/>
        <v>0</v>
      </c>
      <c r="H18" s="21">
        <f t="shared" si="2"/>
        <v>0</v>
      </c>
      <c r="I18" s="21">
        <f t="shared" si="2"/>
        <v>0</v>
      </c>
      <c r="J18" s="21">
        <f t="shared" si="2"/>
        <v>0</v>
      </c>
    </row>
    <row r="19" spans="2:10" s="11" customFormat="1" ht="12.75" customHeight="1" x14ac:dyDescent="0.2">
      <c r="B19" s="23" t="s">
        <v>27</v>
      </c>
      <c r="C19" s="20" t="s">
        <v>7</v>
      </c>
      <c r="D19" s="21">
        <f t="shared" si="0"/>
        <v>0</v>
      </c>
      <c r="E19" s="21">
        <f t="shared" si="1"/>
        <v>0</v>
      </c>
      <c r="F19" s="21">
        <f t="shared" si="1"/>
        <v>0</v>
      </c>
      <c r="G19" s="21">
        <f t="shared" si="1"/>
        <v>0</v>
      </c>
      <c r="H19" s="21">
        <f t="shared" si="1"/>
        <v>0</v>
      </c>
      <c r="I19" s="21">
        <f t="shared" si="1"/>
        <v>0</v>
      </c>
      <c r="J19" s="21">
        <f t="shared" si="1"/>
        <v>0</v>
      </c>
    </row>
    <row r="20" spans="2:10" s="11" customFormat="1" ht="12.75" customHeight="1" x14ac:dyDescent="0.2">
      <c r="B20" s="8"/>
      <c r="C20" s="20" t="s">
        <v>8</v>
      </c>
      <c r="D20" s="21">
        <f t="shared" si="0"/>
        <v>0</v>
      </c>
      <c r="E20" s="24">
        <f>VLOOKUP($F$8,$A$70:$CT$109,5)</f>
        <v>0</v>
      </c>
      <c r="F20" s="24">
        <f>VLOOKUP($F$8,$A$70:$CT$109,7)</f>
        <v>0</v>
      </c>
      <c r="G20" s="24">
        <f>VLOOKUP($F$8,$A$70:$CT$109,9)</f>
        <v>0</v>
      </c>
      <c r="H20" s="24">
        <f>VLOOKUP($F$8,$A$70:$CT$109,11)</f>
        <v>0</v>
      </c>
      <c r="I20" s="24">
        <f>VLOOKUP($F$8,$A$70:$CT$109,13)</f>
        <v>0</v>
      </c>
      <c r="J20" s="22">
        <v>0</v>
      </c>
    </row>
    <row r="21" spans="2:10" s="11" customFormat="1" ht="12.75" customHeight="1" thickBot="1" x14ac:dyDescent="0.25">
      <c r="B21" s="27"/>
      <c r="C21" s="20" t="s">
        <v>9</v>
      </c>
      <c r="D21" s="21">
        <f t="shared" si="0"/>
        <v>0</v>
      </c>
      <c r="E21" s="24">
        <f>VLOOKUP($F$8,$A$70:$CT$109,6)</f>
        <v>0</v>
      </c>
      <c r="F21" s="24">
        <f>VLOOKUP($F$8,$A$70:$CT$109,8)</f>
        <v>0</v>
      </c>
      <c r="G21" s="24">
        <f>VLOOKUP($F$8,$A$70:$CT$109,10)</f>
        <v>0</v>
      </c>
      <c r="H21" s="24">
        <f>VLOOKUP($F$8,$A$70:$CT$109,12)</f>
        <v>0</v>
      </c>
      <c r="I21" s="24">
        <f>VLOOKUP($F$8,$A$70:$CT$109,14)</f>
        <v>0</v>
      </c>
      <c r="J21" s="28">
        <f>VLOOKUP($F$8,$A$70:$CT$109,15)</f>
        <v>0</v>
      </c>
    </row>
    <row r="22" spans="2:10" s="11" customFormat="1" ht="12.75" customHeight="1" x14ac:dyDescent="0.2">
      <c r="B22" s="23" t="s">
        <v>32</v>
      </c>
      <c r="C22" s="20" t="s">
        <v>7</v>
      </c>
      <c r="D22" s="21">
        <f t="shared" si="0"/>
        <v>0</v>
      </c>
      <c r="E22" s="21">
        <f t="shared" ref="E22:J22" si="3">SUM(E23:E24)</f>
        <v>0</v>
      </c>
      <c r="F22" s="21">
        <f t="shared" si="3"/>
        <v>0</v>
      </c>
      <c r="G22" s="21">
        <f t="shared" si="3"/>
        <v>0</v>
      </c>
      <c r="H22" s="21">
        <f t="shared" si="3"/>
        <v>0</v>
      </c>
      <c r="I22" s="21">
        <f t="shared" si="3"/>
        <v>0</v>
      </c>
      <c r="J22" s="21">
        <f t="shared" si="3"/>
        <v>0</v>
      </c>
    </row>
    <row r="23" spans="2:10" s="18" customFormat="1" ht="12.75" customHeight="1" x14ac:dyDescent="0.2">
      <c r="B23" s="29"/>
      <c r="C23" s="20" t="s">
        <v>8</v>
      </c>
      <c r="D23" s="21">
        <f t="shared" si="0"/>
        <v>0</v>
      </c>
      <c r="E23" s="25">
        <f>VLOOKUP($F$8,$A$70:$CT$109,16)</f>
        <v>0</v>
      </c>
      <c r="F23" s="25">
        <f>VLOOKUP($F$8,$A$70:$CT$109,18)</f>
        <v>0</v>
      </c>
      <c r="G23" s="25">
        <f>VLOOKUP($F$8,$A$70:$CT$109,20)</f>
        <v>0</v>
      </c>
      <c r="H23" s="25">
        <f>VLOOKUP($F$8,$A$70:$CT$109,22)</f>
        <v>0</v>
      </c>
      <c r="I23" s="25">
        <f>VLOOKUP($F$8,$A$70:$CT$109,24)</f>
        <v>0</v>
      </c>
      <c r="J23" s="22">
        <v>0</v>
      </c>
    </row>
    <row r="24" spans="2:10" s="41" customFormat="1" ht="12.75" customHeight="1" thickBot="1" x14ac:dyDescent="0.25">
      <c r="B24" s="30"/>
      <c r="C24" s="20" t="s">
        <v>9</v>
      </c>
      <c r="D24" s="21">
        <f t="shared" si="0"/>
        <v>0</v>
      </c>
      <c r="E24" s="25">
        <f>VLOOKUP($F$8,$A$70:$CT$109,17)</f>
        <v>0</v>
      </c>
      <c r="F24" s="25">
        <f>VLOOKUP($F$8,$A$70:$CT$109,19)</f>
        <v>0</v>
      </c>
      <c r="G24" s="25">
        <f>VLOOKUP($F$8,$A$70:$CT$109,21)</f>
        <v>0</v>
      </c>
      <c r="H24" s="25">
        <f>VLOOKUP($F$8,$A$70:$CT$109,23)</f>
        <v>0</v>
      </c>
      <c r="I24" s="25">
        <f>VLOOKUP($F$8,$A$70:$CT$109,25)</f>
        <v>0</v>
      </c>
      <c r="J24" s="28">
        <f>VLOOKUP($F$8,$A$70:$CT$109,26)</f>
        <v>0</v>
      </c>
    </row>
    <row r="25" spans="2:10" s="41" customFormat="1" ht="12.75" customHeight="1" x14ac:dyDescent="0.2">
      <c r="B25" s="17"/>
      <c r="C25" s="17"/>
      <c r="D25" s="17"/>
      <c r="E25" s="17"/>
      <c r="F25" s="17"/>
      <c r="G25" s="17"/>
      <c r="H25" s="17"/>
      <c r="I25" s="18"/>
      <c r="J25" s="18"/>
    </row>
    <row r="26" spans="2:10" s="41" customFormat="1" ht="12.75" customHeight="1" x14ac:dyDescent="0.2">
      <c r="B26" s="31" t="s">
        <v>16</v>
      </c>
      <c r="C26" s="32"/>
      <c r="D26" s="33"/>
      <c r="E26" s="33"/>
      <c r="F26" s="33"/>
      <c r="G26" s="33"/>
      <c r="H26" s="33"/>
      <c r="I26" s="33"/>
      <c r="J26" s="33"/>
    </row>
    <row r="27" spans="2:10" s="41" customFormat="1" ht="12.75" customHeight="1" x14ac:dyDescent="0.2">
      <c r="B27" s="4" t="s">
        <v>38</v>
      </c>
      <c r="C27" s="5" t="s">
        <v>6</v>
      </c>
      <c r="D27" s="5" t="s">
        <v>0</v>
      </c>
      <c r="E27" s="5" t="s">
        <v>33</v>
      </c>
      <c r="F27" s="5" t="s">
        <v>47</v>
      </c>
      <c r="G27" s="5" t="s">
        <v>48</v>
      </c>
      <c r="H27" s="5" t="s">
        <v>49</v>
      </c>
      <c r="I27" s="6" t="s">
        <v>50</v>
      </c>
      <c r="J27" s="7" t="s">
        <v>2</v>
      </c>
    </row>
    <row r="28" spans="2:10" s="41" customFormat="1" ht="12.75" customHeight="1" x14ac:dyDescent="0.2">
      <c r="B28" s="34" t="s">
        <v>3</v>
      </c>
      <c r="C28" s="10" t="s">
        <v>7</v>
      </c>
      <c r="D28" s="21">
        <f t="shared" ref="D28:D42" si="4">SUM(E28:I28)</f>
        <v>0</v>
      </c>
      <c r="E28" s="21">
        <f t="shared" ref="E28:J28" si="5">SUM(E29:E30)</f>
        <v>0</v>
      </c>
      <c r="F28" s="21">
        <f t="shared" si="5"/>
        <v>0</v>
      </c>
      <c r="G28" s="21">
        <f t="shared" si="5"/>
        <v>0</v>
      </c>
      <c r="H28" s="21">
        <f t="shared" si="5"/>
        <v>0</v>
      </c>
      <c r="I28" s="21">
        <f t="shared" si="5"/>
        <v>0</v>
      </c>
      <c r="J28" s="21">
        <f t="shared" si="5"/>
        <v>0</v>
      </c>
    </row>
    <row r="29" spans="2:10" s="18" customFormat="1" ht="12.75" customHeight="1" x14ac:dyDescent="0.2">
      <c r="B29" s="29"/>
      <c r="C29" s="10" t="s">
        <v>8</v>
      </c>
      <c r="D29" s="21">
        <f t="shared" si="4"/>
        <v>0</v>
      </c>
      <c r="E29" s="21">
        <f t="shared" ref="E29:I30" si="6">E32+E35+E38+E41</f>
        <v>0</v>
      </c>
      <c r="F29" s="21">
        <f t="shared" si="6"/>
        <v>0</v>
      </c>
      <c r="G29" s="21">
        <f t="shared" si="6"/>
        <v>0</v>
      </c>
      <c r="H29" s="21">
        <f t="shared" si="6"/>
        <v>0</v>
      </c>
      <c r="I29" s="21">
        <f t="shared" si="6"/>
        <v>0</v>
      </c>
      <c r="J29" s="22">
        <v>0</v>
      </c>
    </row>
    <row r="30" spans="2:10" s="18" customFormat="1" ht="12.75" customHeight="1" x14ac:dyDescent="0.2">
      <c r="B30" s="35"/>
      <c r="C30" s="10" t="s">
        <v>9</v>
      </c>
      <c r="D30" s="21">
        <f t="shared" si="4"/>
        <v>0</v>
      </c>
      <c r="E30" s="21">
        <f t="shared" si="6"/>
        <v>0</v>
      </c>
      <c r="F30" s="21">
        <f t="shared" si="6"/>
        <v>0</v>
      </c>
      <c r="G30" s="21">
        <f t="shared" si="6"/>
        <v>0</v>
      </c>
      <c r="H30" s="21">
        <f t="shared" si="6"/>
        <v>0</v>
      </c>
      <c r="I30" s="21">
        <f t="shared" si="6"/>
        <v>0</v>
      </c>
      <c r="J30" s="21">
        <f>J33+J36+J39+J42</f>
        <v>0</v>
      </c>
    </row>
    <row r="31" spans="2:10" s="18" customFormat="1" ht="12.75" customHeight="1" x14ac:dyDescent="0.2">
      <c r="B31" s="36" t="s">
        <v>28</v>
      </c>
      <c r="C31" s="10" t="s">
        <v>7</v>
      </c>
      <c r="D31" s="21">
        <f t="shared" si="4"/>
        <v>0</v>
      </c>
      <c r="E31" s="21">
        <f t="shared" ref="E31:J31" si="7">SUM(E32:E33)</f>
        <v>0</v>
      </c>
      <c r="F31" s="21">
        <f t="shared" si="7"/>
        <v>0</v>
      </c>
      <c r="G31" s="21">
        <f t="shared" si="7"/>
        <v>0</v>
      </c>
      <c r="H31" s="21">
        <f t="shared" si="7"/>
        <v>0</v>
      </c>
      <c r="I31" s="21">
        <f t="shared" si="7"/>
        <v>0</v>
      </c>
      <c r="J31" s="21">
        <f t="shared" si="7"/>
        <v>0</v>
      </c>
    </row>
    <row r="32" spans="2:10" s="18" customFormat="1" ht="12.75" customHeight="1" x14ac:dyDescent="0.2">
      <c r="B32" s="29"/>
      <c r="C32" s="10" t="s">
        <v>8</v>
      </c>
      <c r="D32" s="21">
        <f t="shared" si="4"/>
        <v>0</v>
      </c>
      <c r="E32" s="25">
        <f>VLOOKUP($F$8,$A$70:$CT$109,27)</f>
        <v>0</v>
      </c>
      <c r="F32" s="25">
        <f>VLOOKUP($F$8,$A$70:$CT$109,29)</f>
        <v>0</v>
      </c>
      <c r="G32" s="25">
        <f>VLOOKUP($F$8,$A$70:$CT$109,31)</f>
        <v>0</v>
      </c>
      <c r="H32" s="25">
        <f>VLOOKUP($F$8,$A$70:$CT$109,33)</f>
        <v>0</v>
      </c>
      <c r="I32" s="26">
        <f>VLOOKUP($F$8,$A$70:$CT$109,35)</f>
        <v>0</v>
      </c>
      <c r="J32" s="22">
        <v>0</v>
      </c>
    </row>
    <row r="33" spans="2:10" s="18" customFormat="1" ht="12.75" customHeight="1" x14ac:dyDescent="0.2">
      <c r="B33" s="35"/>
      <c r="C33" s="10" t="s">
        <v>9</v>
      </c>
      <c r="D33" s="21">
        <f t="shared" si="4"/>
        <v>0</v>
      </c>
      <c r="E33" s="25">
        <f>VLOOKUP($F$8,$A$70:$CT$109,28)</f>
        <v>0</v>
      </c>
      <c r="F33" s="25">
        <f>VLOOKUP($F$8,$A$70:$CT$109,30)</f>
        <v>0</v>
      </c>
      <c r="G33" s="25">
        <f>VLOOKUP($F$8,$A$70:$CT$109,32)</f>
        <v>0</v>
      </c>
      <c r="H33" s="25">
        <f>VLOOKUP($F$8,$A$70:$CT$109,34)</f>
        <v>0</v>
      </c>
      <c r="I33" s="26">
        <f>VLOOKUP($F$8,$A$70:$CT$109,36)</f>
        <v>0</v>
      </c>
      <c r="J33" s="28">
        <f>VLOOKUP($F$8,$A$70:$CT$109,37)</f>
        <v>0</v>
      </c>
    </row>
    <row r="34" spans="2:10" s="18" customFormat="1" ht="12.75" customHeight="1" x14ac:dyDescent="0.2">
      <c r="B34" s="36" t="s">
        <v>29</v>
      </c>
      <c r="C34" s="10" t="s">
        <v>7</v>
      </c>
      <c r="D34" s="21">
        <f t="shared" si="4"/>
        <v>0</v>
      </c>
      <c r="E34" s="21">
        <f t="shared" ref="E34:J34" si="8">SUM(E35:E36)</f>
        <v>0</v>
      </c>
      <c r="F34" s="21">
        <f t="shared" si="8"/>
        <v>0</v>
      </c>
      <c r="G34" s="21">
        <f t="shared" si="8"/>
        <v>0</v>
      </c>
      <c r="H34" s="21">
        <f t="shared" si="8"/>
        <v>0</v>
      </c>
      <c r="I34" s="21">
        <f t="shared" si="8"/>
        <v>0</v>
      </c>
      <c r="J34" s="21">
        <f t="shared" si="8"/>
        <v>0</v>
      </c>
    </row>
    <row r="35" spans="2:10" s="41" customFormat="1" ht="12.75" customHeight="1" x14ac:dyDescent="0.2">
      <c r="B35" s="29"/>
      <c r="C35" s="10" t="s">
        <v>8</v>
      </c>
      <c r="D35" s="21">
        <f t="shared" si="4"/>
        <v>0</v>
      </c>
      <c r="E35" s="25">
        <f>VLOOKUP($F$8,$A$70:$CT$109,38)</f>
        <v>0</v>
      </c>
      <c r="F35" s="25">
        <f>VLOOKUP($F$8,$A$70:$CT$109,40)</f>
        <v>0</v>
      </c>
      <c r="G35" s="25">
        <f>VLOOKUP($F$8,$A$70:$CT$109,42)</f>
        <v>0</v>
      </c>
      <c r="H35" s="25">
        <f>VLOOKUP($F$8,$A$70:$CT$109,44)</f>
        <v>0</v>
      </c>
      <c r="I35" s="26">
        <f>VLOOKUP($F$8,$A$70:$CT$109,46)</f>
        <v>0</v>
      </c>
      <c r="J35" s="22">
        <v>0</v>
      </c>
    </row>
    <row r="36" spans="2:10" s="41" customFormat="1" ht="12.75" customHeight="1" x14ac:dyDescent="0.2">
      <c r="B36" s="35"/>
      <c r="C36" s="10" t="s">
        <v>9</v>
      </c>
      <c r="D36" s="21">
        <f t="shared" si="4"/>
        <v>0</v>
      </c>
      <c r="E36" s="25">
        <f>VLOOKUP($F$8,$A$70:$CT$109,39)</f>
        <v>0</v>
      </c>
      <c r="F36" s="25">
        <f>VLOOKUP($F$8,$A$70:$CT$109,41)</f>
        <v>0</v>
      </c>
      <c r="G36" s="25">
        <f>VLOOKUP($F$8,$A$70:$CT$109,43)</f>
        <v>0</v>
      </c>
      <c r="H36" s="25">
        <f>VLOOKUP($F$8,$A$70:$CT$109,45)</f>
        <v>0</v>
      </c>
      <c r="I36" s="26">
        <f>VLOOKUP($F$8,$A$70:$CT$109,47)</f>
        <v>0</v>
      </c>
      <c r="J36" s="28">
        <f>VLOOKUP($F$8,$A$70:$CT$109,48)</f>
        <v>0</v>
      </c>
    </row>
    <row r="37" spans="2:10" s="41" customFormat="1" ht="12.75" customHeight="1" x14ac:dyDescent="0.2">
      <c r="B37" s="36" t="s">
        <v>30</v>
      </c>
      <c r="C37" s="10" t="s">
        <v>7</v>
      </c>
      <c r="D37" s="21">
        <f t="shared" si="4"/>
        <v>0</v>
      </c>
      <c r="E37" s="21">
        <f t="shared" ref="E37:J37" si="9">SUM(E38:E39)</f>
        <v>0</v>
      </c>
      <c r="F37" s="21">
        <f t="shared" si="9"/>
        <v>0</v>
      </c>
      <c r="G37" s="21">
        <f t="shared" si="9"/>
        <v>0</v>
      </c>
      <c r="H37" s="21">
        <f t="shared" si="9"/>
        <v>0</v>
      </c>
      <c r="I37" s="21">
        <f t="shared" si="9"/>
        <v>0</v>
      </c>
      <c r="J37" s="21">
        <f t="shared" si="9"/>
        <v>0</v>
      </c>
    </row>
    <row r="38" spans="2:10" s="41" customFormat="1" ht="12.75" customHeight="1" x14ac:dyDescent="0.2">
      <c r="B38" s="29"/>
      <c r="C38" s="10" t="s">
        <v>8</v>
      </c>
      <c r="D38" s="21">
        <f t="shared" si="4"/>
        <v>0</v>
      </c>
      <c r="E38" s="25">
        <f>VLOOKUP($F$8,$A$70:$CT$109,49)</f>
        <v>0</v>
      </c>
      <c r="F38" s="25">
        <f>VLOOKUP($F$8,$A$70:$CT$109,51)</f>
        <v>0</v>
      </c>
      <c r="G38" s="25">
        <f>VLOOKUP($F$8,$A$70:$CT$109,53)</f>
        <v>0</v>
      </c>
      <c r="H38" s="25">
        <f>VLOOKUP($F$8,$A$70:$CT$109,55)</f>
        <v>0</v>
      </c>
      <c r="I38" s="26">
        <f>VLOOKUP($F$8,$A$70:$CT$109,57)</f>
        <v>0</v>
      </c>
      <c r="J38" s="22">
        <v>0</v>
      </c>
    </row>
    <row r="39" spans="2:10" s="41" customFormat="1" ht="12.75" customHeight="1" x14ac:dyDescent="0.2">
      <c r="B39" s="35"/>
      <c r="C39" s="10" t="s">
        <v>9</v>
      </c>
      <c r="D39" s="21">
        <f t="shared" si="4"/>
        <v>0</v>
      </c>
      <c r="E39" s="25">
        <f>VLOOKUP($F$8,$A$70:$CT$109,50)</f>
        <v>0</v>
      </c>
      <c r="F39" s="25">
        <f>VLOOKUP($F$8,$A$70:$CT$109,52)</f>
        <v>0</v>
      </c>
      <c r="G39" s="25">
        <f>VLOOKUP($F$8,$A$70:$CT$109,54)</f>
        <v>0</v>
      </c>
      <c r="H39" s="25">
        <f>VLOOKUP($F$8,$A$70:$CT$109,56)</f>
        <v>0</v>
      </c>
      <c r="I39" s="26">
        <f>VLOOKUP($F$8,$A$70:$CT$109,58)</f>
        <v>0</v>
      </c>
      <c r="J39" s="28">
        <f>VLOOKUP($F$8,$A$70:$CT$109,59)</f>
        <v>0</v>
      </c>
    </row>
    <row r="40" spans="2:10" s="41" customFormat="1" ht="12.75" customHeight="1" x14ac:dyDescent="0.2">
      <c r="B40" s="36" t="s">
        <v>31</v>
      </c>
      <c r="C40" s="10" t="s">
        <v>7</v>
      </c>
      <c r="D40" s="21">
        <f t="shared" si="4"/>
        <v>0</v>
      </c>
      <c r="E40" s="21">
        <f t="shared" ref="E40:J40" si="10">SUM(E41:E42)</f>
        <v>0</v>
      </c>
      <c r="F40" s="21">
        <f t="shared" si="10"/>
        <v>0</v>
      </c>
      <c r="G40" s="21">
        <f t="shared" si="10"/>
        <v>0</v>
      </c>
      <c r="H40" s="21">
        <f t="shared" si="10"/>
        <v>0</v>
      </c>
      <c r="I40" s="21">
        <f t="shared" si="10"/>
        <v>0</v>
      </c>
      <c r="J40" s="21">
        <f t="shared" si="10"/>
        <v>0</v>
      </c>
    </row>
    <row r="41" spans="2:10" s="41" customFormat="1" ht="12.75" customHeight="1" x14ac:dyDescent="0.2">
      <c r="B41" s="29"/>
      <c r="C41" s="10" t="s">
        <v>8</v>
      </c>
      <c r="D41" s="21">
        <f t="shared" si="4"/>
        <v>0</v>
      </c>
      <c r="E41" s="25">
        <f>VLOOKUP($F$8,$A$70:$CT$109,60)</f>
        <v>0</v>
      </c>
      <c r="F41" s="25">
        <f>VLOOKUP($F$8,$A$70:$CT$109,62)</f>
        <v>0</v>
      </c>
      <c r="G41" s="25">
        <f>VLOOKUP($F$8,$A$70:$CT$109,64)</f>
        <v>0</v>
      </c>
      <c r="H41" s="25">
        <f>VLOOKUP($F$8,$A$70:$CT$109,66)</f>
        <v>0</v>
      </c>
      <c r="I41" s="26">
        <f>VLOOKUP($F$8,$A$70:$CT$109,68)</f>
        <v>0</v>
      </c>
      <c r="J41" s="22">
        <v>0</v>
      </c>
    </row>
    <row r="42" spans="2:10" s="41" customFormat="1" ht="12.75" customHeight="1" x14ac:dyDescent="0.2">
      <c r="B42" s="35"/>
      <c r="C42" s="10" t="s">
        <v>9</v>
      </c>
      <c r="D42" s="21">
        <f t="shared" si="4"/>
        <v>0</v>
      </c>
      <c r="E42" s="25">
        <f>VLOOKUP($F$8,$A$70:$CT$109,61)</f>
        <v>0</v>
      </c>
      <c r="F42" s="25">
        <f>VLOOKUP($F$8,$A$70:$CT$109,63)</f>
        <v>0</v>
      </c>
      <c r="G42" s="25">
        <f>VLOOKUP($F$8,$A$70:$CT$109,65)</f>
        <v>0</v>
      </c>
      <c r="H42" s="25">
        <f>VLOOKUP($F$8,$A$70:$CT$109,67)</f>
        <v>0</v>
      </c>
      <c r="I42" s="26">
        <f>VLOOKUP($F$8,$A$70:$CT$109,69)</f>
        <v>0</v>
      </c>
      <c r="J42" s="28">
        <f>VLOOKUP($F$8,$A$70:$CT$109,70)</f>
        <v>0</v>
      </c>
    </row>
    <row r="43" spans="2:10" s="41" customFormat="1" ht="12.75" customHeight="1" x14ac:dyDescent="0.2">
      <c r="B43"/>
      <c r="C43"/>
      <c r="D43" s="3"/>
      <c r="E43"/>
      <c r="F43"/>
      <c r="G43"/>
      <c r="H43"/>
      <c r="I43"/>
      <c r="J43"/>
    </row>
    <row r="44" spans="2:10" s="41" customFormat="1" ht="12.75" customHeight="1" x14ac:dyDescent="0.2">
      <c r="B44" s="31" t="s">
        <v>23</v>
      </c>
      <c r="C44"/>
      <c r="D44" s="18"/>
    </row>
    <row r="45" spans="2:10" s="41" customFormat="1" ht="12.75" customHeight="1" x14ac:dyDescent="0.2">
      <c r="B45" s="169" t="s">
        <v>10</v>
      </c>
      <c r="C45" s="170"/>
      <c r="D45" s="5" t="s">
        <v>0</v>
      </c>
      <c r="E45" s="5" t="s">
        <v>51</v>
      </c>
      <c r="F45" s="5" t="s">
        <v>52</v>
      </c>
      <c r="G45" s="5" t="s">
        <v>48</v>
      </c>
      <c r="H45" s="5" t="s">
        <v>49</v>
      </c>
      <c r="I45" s="5" t="s">
        <v>50</v>
      </c>
      <c r="J45" s="5" t="s">
        <v>2</v>
      </c>
    </row>
    <row r="46" spans="2:10" s="41" customFormat="1" ht="12.75" customHeight="1" x14ac:dyDescent="0.2">
      <c r="B46" s="171" t="s">
        <v>11</v>
      </c>
      <c r="C46" s="172"/>
      <c r="D46" s="21">
        <f>SUM(E46:I46)</f>
        <v>0</v>
      </c>
      <c r="E46" s="25">
        <f>VLOOKUP($F$8,$A$70:$CT$109,71)</f>
        <v>0</v>
      </c>
      <c r="F46" s="25">
        <f>VLOOKUP($F$8,$A$70:$CT$109,72)</f>
        <v>0</v>
      </c>
      <c r="G46" s="25">
        <f>VLOOKUP($F$8,$A$70:$CT$109,73)</f>
        <v>0</v>
      </c>
      <c r="H46" s="25">
        <f>VLOOKUP($F$8,$A$70:$CT$109,74)</f>
        <v>0</v>
      </c>
      <c r="I46" s="26">
        <f>VLOOKUP($F$8,$A$70:$CT$109,75)</f>
        <v>0</v>
      </c>
      <c r="J46" s="26">
        <f>VLOOKUP($F$8,$A$70:$CT$109,76)</f>
        <v>0</v>
      </c>
    </row>
    <row r="47" spans="2:10" s="41" customFormat="1" ht="12.75" customHeight="1" x14ac:dyDescent="0.2">
      <c r="B47" s="171" t="s">
        <v>12</v>
      </c>
      <c r="C47" s="172"/>
      <c r="D47" s="21">
        <f>SUM(E47:I47)</f>
        <v>0</v>
      </c>
      <c r="E47" s="25">
        <f>VLOOKUP($F$8,$A$70:$CT$109,77)</f>
        <v>0</v>
      </c>
      <c r="F47" s="25">
        <f>VLOOKUP($F$8,$A$70:$CT$109,78)</f>
        <v>0</v>
      </c>
      <c r="G47" s="25">
        <f>VLOOKUP($F$8,$A$70:$CT$109,79)</f>
        <v>0</v>
      </c>
      <c r="H47" s="25">
        <f>VLOOKUP($F$8,$A$70:$CT$109,80)</f>
        <v>0</v>
      </c>
      <c r="I47" s="26">
        <f>VLOOKUP($F$8,$A$70:$CT$109,81)</f>
        <v>0</v>
      </c>
      <c r="J47" s="26">
        <f>VLOOKUP($F$8,$A$70:$CT$109,82)</f>
        <v>0</v>
      </c>
    </row>
    <row r="48" spans="2:10" s="41" customFormat="1" ht="12.75" customHeight="1" x14ac:dyDescent="0.2">
      <c r="B48"/>
      <c r="C48"/>
      <c r="D48"/>
      <c r="E48" s="45"/>
    </row>
    <row r="49" spans="2:98" s="41" customFormat="1" ht="12.75" customHeight="1" x14ac:dyDescent="0.2">
      <c r="B49" t="s">
        <v>21</v>
      </c>
      <c r="C49" s="7" t="s">
        <v>6</v>
      </c>
      <c r="D49" s="5" t="s">
        <v>0</v>
      </c>
      <c r="E49" s="5" t="s">
        <v>33</v>
      </c>
      <c r="F49" s="5" t="s">
        <v>47</v>
      </c>
      <c r="G49" s="5" t="s">
        <v>48</v>
      </c>
      <c r="H49" s="5" t="s">
        <v>49</v>
      </c>
      <c r="I49" s="6" t="s">
        <v>50</v>
      </c>
      <c r="J49" s="7" t="s">
        <v>2</v>
      </c>
    </row>
    <row r="50" spans="2:98" s="41" customFormat="1" ht="12.75" customHeight="1" x14ac:dyDescent="0.2">
      <c r="B50" t="s">
        <v>22</v>
      </c>
      <c r="C50" t="s">
        <v>7</v>
      </c>
      <c r="D50" s="21">
        <f>SUM(E50:I50)</f>
        <v>0</v>
      </c>
      <c r="E50" s="21">
        <f t="shared" ref="E50:J50" si="11">SUM(E51:E52)</f>
        <v>0</v>
      </c>
      <c r="F50" s="21">
        <f t="shared" si="11"/>
        <v>0</v>
      </c>
      <c r="G50" s="21">
        <f t="shared" si="11"/>
        <v>0</v>
      </c>
      <c r="H50" s="21">
        <f t="shared" si="11"/>
        <v>0</v>
      </c>
      <c r="I50" s="21">
        <f t="shared" si="11"/>
        <v>0</v>
      </c>
      <c r="J50" s="21">
        <f t="shared" si="11"/>
        <v>0</v>
      </c>
    </row>
    <row r="51" spans="2:98" s="41" customFormat="1" ht="12.75" customHeight="1" x14ac:dyDescent="0.2">
      <c r="B51"/>
      <c r="C51" t="s">
        <v>8</v>
      </c>
      <c r="D51" s="21">
        <f>SUM(E51:I51)</f>
        <v>0</v>
      </c>
      <c r="E51" s="25">
        <f>VLOOKUP($F$8,$A$70:$CT$109,83)</f>
        <v>0</v>
      </c>
      <c r="F51" s="25">
        <f>VLOOKUP($F$8,$A$70:$CT$109,85)</f>
        <v>0</v>
      </c>
      <c r="G51" s="25">
        <f>VLOOKUP($F$8,$A$70:$CT$109,87)</f>
        <v>0</v>
      </c>
      <c r="H51" s="25">
        <f>VLOOKUP($F$8,$A$70:$CT$109,89)</f>
        <v>0</v>
      </c>
      <c r="I51" s="26">
        <f>VLOOKUP($F$8,$A$70:$CT$109,91)</f>
        <v>0</v>
      </c>
      <c r="J51" s="22">
        <v>0</v>
      </c>
    </row>
    <row r="52" spans="2:98" s="41" customFormat="1" ht="12.75" customHeight="1" x14ac:dyDescent="0.2">
      <c r="B52"/>
      <c r="C52" t="s">
        <v>9</v>
      </c>
      <c r="D52" s="21">
        <f>SUM(E52:I52)</f>
        <v>0</v>
      </c>
      <c r="E52" s="25">
        <f>VLOOKUP($F$8,$A$70:$CT$109,84)</f>
        <v>0</v>
      </c>
      <c r="F52" s="25">
        <f>VLOOKUP($F$8,$A$70:$CT$109,86)</f>
        <v>0</v>
      </c>
      <c r="G52" s="25">
        <f>VLOOKUP($F$8,$A$70:$CT$109,88)</f>
        <v>0</v>
      </c>
      <c r="H52" s="25">
        <f>VLOOKUP($F$8,$A$70:$CT$109,90)</f>
        <v>0</v>
      </c>
      <c r="I52" s="26">
        <f>VLOOKUP($F$8,$A$70:$CT$109,92)</f>
        <v>0</v>
      </c>
      <c r="J52" s="28">
        <f>VLOOKUP($F$8,$A$70:$CT$109,93)</f>
        <v>0</v>
      </c>
    </row>
    <row r="53" spans="2:98" s="41" customFormat="1" ht="12.75" customHeight="1" x14ac:dyDescent="0.2">
      <c r="B53"/>
      <c r="C53"/>
      <c r="D53"/>
      <c r="E53"/>
      <c r="F53"/>
      <c r="G53"/>
      <c r="H53"/>
      <c r="I53"/>
      <c r="J53"/>
    </row>
    <row r="54" spans="2:98" s="41" customFormat="1" ht="12.75" customHeight="1" x14ac:dyDescent="0.2">
      <c r="B54" t="s">
        <v>24</v>
      </c>
      <c r="C54"/>
      <c r="D54" s="18"/>
      <c r="F54"/>
      <c r="G54"/>
      <c r="H54" s="18"/>
      <c r="I54" s="18"/>
      <c r="J54" s="18"/>
    </row>
    <row r="55" spans="2:98" s="41" customFormat="1" ht="12.75" customHeight="1" x14ac:dyDescent="0.2">
      <c r="B55" s="4" t="s">
        <v>5</v>
      </c>
      <c r="C55" s="5" t="s">
        <v>4</v>
      </c>
      <c r="D55" s="18"/>
      <c r="F55"/>
      <c r="G55"/>
      <c r="H55" s="18"/>
      <c r="I55" s="18"/>
      <c r="J55" s="18"/>
    </row>
    <row r="56" spans="2:98" s="41" customFormat="1" ht="12.75" customHeight="1" x14ac:dyDescent="0.2">
      <c r="B56" t="s">
        <v>13</v>
      </c>
      <c r="C56" s="25">
        <f>VLOOKUP($F$8,$A$70:$CT$109,94)</f>
        <v>0</v>
      </c>
      <c r="D56" s="18"/>
      <c r="F56"/>
      <c r="G56"/>
      <c r="H56" s="18"/>
      <c r="I56" s="18"/>
      <c r="J56" s="18"/>
    </row>
    <row r="57" spans="2:98" s="41" customFormat="1" ht="12.75" customHeight="1" x14ac:dyDescent="0.2">
      <c r="B57" t="s">
        <v>14</v>
      </c>
      <c r="C57" s="25">
        <f>VLOOKUP($F$8,$A$70:$CT$109,95)</f>
        <v>0</v>
      </c>
      <c r="D57" s="18"/>
      <c r="F57"/>
      <c r="G57"/>
      <c r="H57" s="18"/>
      <c r="I57" s="18"/>
      <c r="J57" s="18"/>
    </row>
    <row r="58" spans="2:98" s="41" customFormat="1" ht="12.75" customHeight="1" x14ac:dyDescent="0.2">
      <c r="B58" t="s">
        <v>18</v>
      </c>
      <c r="C58" s="25">
        <f>VLOOKUP($F$8,$A$70:$CT$109,96)</f>
        <v>0</v>
      </c>
      <c r="D58" s="18"/>
      <c r="F58"/>
      <c r="G58"/>
      <c r="H58" s="18"/>
      <c r="I58" s="18"/>
      <c r="J58" s="18"/>
    </row>
    <row r="59" spans="2:98" s="41" customFormat="1" ht="12.75" customHeight="1" x14ac:dyDescent="0.2">
      <c r="B59"/>
      <c r="C59"/>
      <c r="D59" s="18"/>
      <c r="F59"/>
      <c r="G59"/>
      <c r="H59" s="18"/>
      <c r="I59" s="18"/>
      <c r="J59" s="18"/>
    </row>
    <row r="60" spans="2:98" s="41" customFormat="1" ht="12.75" customHeight="1" x14ac:dyDescent="0.2">
      <c r="B60" s="4" t="s">
        <v>25</v>
      </c>
      <c r="C60" s="5" t="s">
        <v>19</v>
      </c>
    </row>
    <row r="61" spans="2:98" s="41" customFormat="1" ht="12.75" customHeight="1" x14ac:dyDescent="0.2">
      <c r="B61" t="s">
        <v>20</v>
      </c>
      <c r="C61" s="25">
        <f>VLOOKUP($F$8,$A$70:$CT$109,97)</f>
        <v>0</v>
      </c>
    </row>
    <row r="62" spans="2:98" s="41" customFormat="1" ht="12.75" customHeight="1" x14ac:dyDescent="0.2">
      <c r="B62" t="s">
        <v>15</v>
      </c>
      <c r="C62" s="25">
        <f>VLOOKUP($F$8,$A$70:$CT$109,98)</f>
        <v>0</v>
      </c>
    </row>
    <row r="64" spans="2:98" s="96" customFormat="1" ht="13.15" customHeight="1" x14ac:dyDescent="0.25">
      <c r="E64" s="97">
        <v>5</v>
      </c>
      <c r="F64" s="97">
        <v>6</v>
      </c>
      <c r="G64" s="97">
        <v>7</v>
      </c>
      <c r="H64" s="97">
        <v>8</v>
      </c>
      <c r="I64" s="97">
        <v>9</v>
      </c>
      <c r="J64" s="97">
        <v>10</v>
      </c>
      <c r="K64" s="97">
        <v>11</v>
      </c>
      <c r="L64" s="97">
        <v>12</v>
      </c>
      <c r="M64" s="97">
        <v>13</v>
      </c>
      <c r="N64" s="97">
        <v>14</v>
      </c>
      <c r="O64" s="97">
        <v>15</v>
      </c>
      <c r="P64" s="97">
        <v>16</v>
      </c>
      <c r="Q64" s="97">
        <v>17</v>
      </c>
      <c r="R64" s="97">
        <v>18</v>
      </c>
      <c r="S64" s="97">
        <v>19</v>
      </c>
      <c r="T64" s="97">
        <v>20</v>
      </c>
      <c r="U64" s="97">
        <v>21</v>
      </c>
      <c r="V64" s="97">
        <v>22</v>
      </c>
      <c r="W64" s="97">
        <v>23</v>
      </c>
      <c r="X64" s="97">
        <v>24</v>
      </c>
      <c r="Y64" s="97">
        <v>25</v>
      </c>
      <c r="Z64" s="97">
        <v>26</v>
      </c>
      <c r="AA64" s="97">
        <v>27</v>
      </c>
      <c r="AB64" s="97">
        <v>28</v>
      </c>
      <c r="AC64" s="97">
        <v>29</v>
      </c>
      <c r="AD64" s="97">
        <v>30</v>
      </c>
      <c r="AE64" s="97">
        <v>31</v>
      </c>
      <c r="AF64" s="97">
        <v>32</v>
      </c>
      <c r="AG64" s="97">
        <v>33</v>
      </c>
      <c r="AH64" s="97">
        <v>34</v>
      </c>
      <c r="AI64" s="97">
        <v>35</v>
      </c>
      <c r="AJ64" s="97">
        <v>36</v>
      </c>
      <c r="AK64" s="97">
        <v>37</v>
      </c>
      <c r="AL64" s="97">
        <v>38</v>
      </c>
      <c r="AM64" s="97">
        <v>39</v>
      </c>
      <c r="AN64" s="97">
        <v>40</v>
      </c>
      <c r="AO64" s="97">
        <v>41</v>
      </c>
      <c r="AP64" s="97">
        <v>42</v>
      </c>
      <c r="AQ64" s="97">
        <v>43</v>
      </c>
      <c r="AR64" s="97">
        <v>44</v>
      </c>
      <c r="AS64" s="97">
        <v>45</v>
      </c>
      <c r="AT64" s="97">
        <v>46</v>
      </c>
      <c r="AU64" s="97">
        <v>47</v>
      </c>
      <c r="AV64" s="97">
        <v>48</v>
      </c>
      <c r="AW64" s="97">
        <v>49</v>
      </c>
      <c r="AX64" s="97">
        <v>50</v>
      </c>
      <c r="AY64" s="97">
        <v>51</v>
      </c>
      <c r="AZ64" s="97">
        <v>52</v>
      </c>
      <c r="BA64" s="97">
        <v>53</v>
      </c>
      <c r="BB64" s="97">
        <v>54</v>
      </c>
      <c r="BC64" s="97">
        <v>55</v>
      </c>
      <c r="BD64" s="97">
        <v>56</v>
      </c>
      <c r="BE64" s="97">
        <v>57</v>
      </c>
      <c r="BF64" s="97">
        <v>58</v>
      </c>
      <c r="BG64" s="97">
        <v>59</v>
      </c>
      <c r="BH64" s="97">
        <v>60</v>
      </c>
      <c r="BI64" s="97">
        <v>61</v>
      </c>
      <c r="BJ64" s="97">
        <v>62</v>
      </c>
      <c r="BK64" s="97">
        <v>63</v>
      </c>
      <c r="BL64" s="97">
        <v>64</v>
      </c>
      <c r="BM64" s="97">
        <v>65</v>
      </c>
      <c r="BN64" s="97">
        <v>66</v>
      </c>
      <c r="BO64" s="97">
        <v>67</v>
      </c>
      <c r="BP64" s="97">
        <v>68</v>
      </c>
      <c r="BQ64" s="97">
        <v>69</v>
      </c>
      <c r="BR64" s="97">
        <v>70</v>
      </c>
      <c r="BS64" s="97">
        <v>71</v>
      </c>
      <c r="BT64" s="97">
        <v>72</v>
      </c>
      <c r="BU64" s="97">
        <v>73</v>
      </c>
      <c r="BV64" s="97">
        <v>74</v>
      </c>
      <c r="BW64" s="97">
        <v>75</v>
      </c>
      <c r="BX64" s="97">
        <v>76</v>
      </c>
      <c r="BY64" s="97">
        <v>77</v>
      </c>
      <c r="BZ64" s="97">
        <v>78</v>
      </c>
      <c r="CA64" s="97">
        <v>79</v>
      </c>
      <c r="CB64" s="97">
        <v>80</v>
      </c>
      <c r="CC64" s="97">
        <v>81</v>
      </c>
      <c r="CD64" s="97">
        <v>82</v>
      </c>
      <c r="CE64" s="97">
        <v>83</v>
      </c>
      <c r="CF64" s="97">
        <v>84</v>
      </c>
      <c r="CG64" s="97">
        <v>85</v>
      </c>
      <c r="CH64" s="97">
        <v>86</v>
      </c>
      <c r="CI64" s="97">
        <v>87</v>
      </c>
      <c r="CJ64" s="97">
        <v>88</v>
      </c>
      <c r="CK64" s="97">
        <v>89</v>
      </c>
      <c r="CL64" s="97">
        <v>90</v>
      </c>
      <c r="CM64" s="97">
        <v>91</v>
      </c>
      <c r="CN64" s="97">
        <v>92</v>
      </c>
      <c r="CO64" s="97">
        <v>93</v>
      </c>
      <c r="CP64" s="97">
        <v>94</v>
      </c>
      <c r="CQ64" s="97">
        <v>95</v>
      </c>
      <c r="CR64" s="97">
        <v>96</v>
      </c>
      <c r="CS64" s="97">
        <v>97</v>
      </c>
      <c r="CT64" s="97">
        <v>98</v>
      </c>
    </row>
    <row r="65" spans="1:98" s="96" customFormat="1" ht="13.5" x14ac:dyDescent="0.25">
      <c r="A65" s="97"/>
      <c r="B65" s="97"/>
      <c r="C65" s="97"/>
      <c r="D65" s="97"/>
      <c r="E65" s="97">
        <v>1</v>
      </c>
      <c r="F65" s="97">
        <v>2</v>
      </c>
      <c r="G65" s="97">
        <v>3</v>
      </c>
      <c r="H65" s="97">
        <v>4</v>
      </c>
      <c r="I65" s="97">
        <v>5</v>
      </c>
      <c r="J65" s="97">
        <v>6</v>
      </c>
      <c r="K65" s="97">
        <v>7</v>
      </c>
      <c r="L65" s="97">
        <v>8</v>
      </c>
      <c r="M65" s="97">
        <v>9</v>
      </c>
      <c r="N65" s="97">
        <v>10</v>
      </c>
      <c r="O65" s="97">
        <v>11</v>
      </c>
      <c r="P65" s="97">
        <v>12</v>
      </c>
      <c r="Q65" s="97">
        <v>13</v>
      </c>
      <c r="R65" s="97">
        <v>14</v>
      </c>
      <c r="S65" s="97">
        <v>15</v>
      </c>
      <c r="T65" s="97">
        <v>16</v>
      </c>
      <c r="U65" s="97">
        <v>17</v>
      </c>
      <c r="V65" s="97">
        <v>18</v>
      </c>
      <c r="W65" s="97">
        <v>19</v>
      </c>
      <c r="X65" s="97">
        <v>20</v>
      </c>
      <c r="Y65" s="97">
        <v>21</v>
      </c>
      <c r="Z65" s="97">
        <v>22</v>
      </c>
      <c r="AA65" s="97">
        <v>23</v>
      </c>
      <c r="AB65" s="97">
        <v>24</v>
      </c>
      <c r="AC65" s="97">
        <v>25</v>
      </c>
      <c r="AD65" s="97">
        <v>26</v>
      </c>
      <c r="AE65" s="97">
        <v>27</v>
      </c>
      <c r="AF65" s="97">
        <v>28</v>
      </c>
      <c r="AG65" s="97">
        <v>29</v>
      </c>
      <c r="AH65" s="97">
        <v>30</v>
      </c>
      <c r="AI65" s="97">
        <v>31</v>
      </c>
      <c r="AJ65" s="97">
        <v>32</v>
      </c>
      <c r="AK65" s="97">
        <v>33</v>
      </c>
      <c r="AL65" s="97">
        <v>34</v>
      </c>
      <c r="AM65" s="97">
        <v>35</v>
      </c>
      <c r="AN65" s="97">
        <v>36</v>
      </c>
      <c r="AO65" s="97">
        <v>37</v>
      </c>
      <c r="AP65" s="97">
        <v>38</v>
      </c>
      <c r="AQ65" s="97">
        <v>39</v>
      </c>
      <c r="AR65" s="97">
        <v>40</v>
      </c>
      <c r="AS65" s="97">
        <v>41</v>
      </c>
      <c r="AT65" s="97">
        <v>42</v>
      </c>
      <c r="AU65" s="97">
        <v>43</v>
      </c>
      <c r="AV65" s="97">
        <v>44</v>
      </c>
      <c r="AW65" s="97">
        <v>45</v>
      </c>
      <c r="AX65" s="97">
        <v>46</v>
      </c>
      <c r="AY65" s="97">
        <v>47</v>
      </c>
      <c r="AZ65" s="97">
        <v>48</v>
      </c>
      <c r="BA65" s="97">
        <v>49</v>
      </c>
      <c r="BB65" s="97">
        <v>50</v>
      </c>
      <c r="BC65" s="97">
        <v>51</v>
      </c>
      <c r="BD65" s="97">
        <v>52</v>
      </c>
      <c r="BE65" s="97">
        <v>53</v>
      </c>
      <c r="BF65" s="97">
        <v>54</v>
      </c>
      <c r="BG65" s="97">
        <v>55</v>
      </c>
      <c r="BH65" s="97">
        <v>56</v>
      </c>
      <c r="BI65" s="97">
        <v>57</v>
      </c>
      <c r="BJ65" s="97">
        <v>58</v>
      </c>
      <c r="BK65" s="97">
        <v>59</v>
      </c>
      <c r="BL65" s="97">
        <v>60</v>
      </c>
      <c r="BM65" s="97">
        <v>61</v>
      </c>
      <c r="BN65" s="97">
        <v>62</v>
      </c>
      <c r="BO65" s="97">
        <v>63</v>
      </c>
      <c r="BP65" s="97">
        <v>64</v>
      </c>
      <c r="BQ65" s="97">
        <v>65</v>
      </c>
      <c r="BR65" s="97">
        <v>66</v>
      </c>
      <c r="BS65" s="97">
        <v>67</v>
      </c>
      <c r="BT65" s="97">
        <v>68</v>
      </c>
      <c r="BU65" s="97">
        <v>69</v>
      </c>
      <c r="BV65" s="97">
        <v>70</v>
      </c>
      <c r="BW65" s="97">
        <v>71</v>
      </c>
      <c r="BX65" s="97">
        <v>72</v>
      </c>
      <c r="BY65" s="97">
        <v>73</v>
      </c>
      <c r="BZ65" s="97">
        <v>74</v>
      </c>
      <c r="CA65" s="97">
        <v>75</v>
      </c>
      <c r="CB65" s="97">
        <v>76</v>
      </c>
      <c r="CC65" s="97">
        <v>77</v>
      </c>
      <c r="CD65" s="97">
        <v>78</v>
      </c>
      <c r="CE65" s="97">
        <v>79</v>
      </c>
      <c r="CF65" s="97">
        <v>80</v>
      </c>
      <c r="CG65" s="97">
        <v>81</v>
      </c>
      <c r="CH65" s="97">
        <v>82</v>
      </c>
      <c r="CI65" s="97">
        <v>83</v>
      </c>
      <c r="CJ65" s="97">
        <v>84</v>
      </c>
      <c r="CK65" s="97">
        <v>85</v>
      </c>
      <c r="CL65" s="97">
        <v>86</v>
      </c>
      <c r="CM65" s="97">
        <v>87</v>
      </c>
      <c r="CN65" s="97">
        <v>88</v>
      </c>
      <c r="CO65" s="97">
        <v>89</v>
      </c>
      <c r="CP65" s="97">
        <v>90</v>
      </c>
      <c r="CQ65" s="97">
        <v>91</v>
      </c>
      <c r="CR65" s="97">
        <v>92</v>
      </c>
      <c r="CS65" s="97">
        <v>93</v>
      </c>
      <c r="CT65" s="97">
        <v>94</v>
      </c>
    </row>
    <row r="66" spans="1:98" s="96" customFormat="1" ht="14.25" thickBot="1" x14ac:dyDescent="0.3">
      <c r="A66" s="97"/>
      <c r="B66" s="97"/>
      <c r="C66" s="97"/>
      <c r="D66" s="97"/>
      <c r="E66" s="97">
        <v>1</v>
      </c>
      <c r="F66" s="97">
        <v>2</v>
      </c>
      <c r="G66" s="97">
        <v>3</v>
      </c>
      <c r="H66" s="97">
        <v>4</v>
      </c>
      <c r="I66" s="97">
        <v>5</v>
      </c>
      <c r="J66" s="97">
        <v>6</v>
      </c>
      <c r="K66" s="97">
        <v>7</v>
      </c>
      <c r="L66" s="97">
        <v>8</v>
      </c>
      <c r="M66" s="97">
        <v>9</v>
      </c>
      <c r="N66" s="97">
        <v>10</v>
      </c>
      <c r="O66" s="97">
        <v>11</v>
      </c>
      <c r="P66" s="97">
        <v>12</v>
      </c>
      <c r="Q66" s="97">
        <v>13</v>
      </c>
      <c r="R66" s="97">
        <v>14</v>
      </c>
      <c r="S66" s="97">
        <v>15</v>
      </c>
      <c r="T66" s="97">
        <v>16</v>
      </c>
      <c r="U66" s="97">
        <v>17</v>
      </c>
      <c r="V66" s="97">
        <v>18</v>
      </c>
      <c r="W66" s="97">
        <v>19</v>
      </c>
      <c r="X66" s="97">
        <v>20</v>
      </c>
      <c r="Y66" s="97">
        <v>21</v>
      </c>
      <c r="Z66" s="97">
        <v>22</v>
      </c>
      <c r="AA66" s="97">
        <v>23</v>
      </c>
      <c r="AB66" s="97">
        <v>24</v>
      </c>
      <c r="AC66" s="97">
        <v>25</v>
      </c>
      <c r="AD66" s="97">
        <v>26</v>
      </c>
      <c r="AE66" s="97">
        <v>27</v>
      </c>
      <c r="AF66" s="97">
        <v>28</v>
      </c>
      <c r="AG66" s="97">
        <v>29</v>
      </c>
      <c r="AH66" s="97">
        <v>30</v>
      </c>
      <c r="AI66" s="97">
        <v>31</v>
      </c>
      <c r="AJ66" s="97">
        <v>32</v>
      </c>
      <c r="AK66" s="97">
        <v>33</v>
      </c>
      <c r="AL66" s="97">
        <v>34</v>
      </c>
      <c r="AM66" s="97">
        <v>35</v>
      </c>
      <c r="AN66" s="97">
        <v>36</v>
      </c>
      <c r="AO66" s="97">
        <v>37</v>
      </c>
      <c r="AP66" s="97">
        <v>38</v>
      </c>
      <c r="AQ66" s="97">
        <v>39</v>
      </c>
      <c r="AR66" s="97">
        <v>40</v>
      </c>
      <c r="AS66" s="97">
        <v>41</v>
      </c>
      <c r="AT66" s="97">
        <v>42</v>
      </c>
      <c r="AU66" s="97">
        <v>43</v>
      </c>
      <c r="AV66" s="97">
        <v>44</v>
      </c>
      <c r="AW66" s="97">
        <v>45</v>
      </c>
      <c r="AX66" s="97">
        <v>46</v>
      </c>
      <c r="AY66" s="97">
        <v>47</v>
      </c>
      <c r="AZ66" s="97">
        <v>48</v>
      </c>
      <c r="BA66" s="97">
        <v>49</v>
      </c>
      <c r="BB66" s="97">
        <v>50</v>
      </c>
      <c r="BC66" s="97">
        <v>51</v>
      </c>
      <c r="BD66" s="97">
        <v>52</v>
      </c>
      <c r="BE66" s="97">
        <v>53</v>
      </c>
      <c r="BF66" s="97">
        <v>54</v>
      </c>
      <c r="BG66" s="97">
        <v>55</v>
      </c>
      <c r="BH66" s="97">
        <v>56</v>
      </c>
      <c r="BI66" s="97">
        <v>57</v>
      </c>
      <c r="BJ66" s="97">
        <v>58</v>
      </c>
      <c r="BK66" s="97">
        <v>59</v>
      </c>
      <c r="BL66" s="97">
        <v>60</v>
      </c>
      <c r="BM66" s="97">
        <v>61</v>
      </c>
      <c r="BN66" s="97">
        <v>62</v>
      </c>
      <c r="BO66" s="97">
        <v>63</v>
      </c>
      <c r="BP66" s="97">
        <v>64</v>
      </c>
      <c r="BQ66" s="97">
        <v>65</v>
      </c>
      <c r="BR66" s="97">
        <v>66</v>
      </c>
      <c r="BS66" s="97">
        <v>67</v>
      </c>
      <c r="BT66" s="97">
        <v>68</v>
      </c>
      <c r="BU66" s="97">
        <v>69</v>
      </c>
      <c r="BV66" s="97">
        <v>70</v>
      </c>
      <c r="BW66" s="97">
        <v>71</v>
      </c>
      <c r="BX66" s="97">
        <v>72</v>
      </c>
      <c r="BY66" s="97">
        <v>73</v>
      </c>
      <c r="BZ66" s="97">
        <v>74</v>
      </c>
      <c r="CA66" s="97">
        <v>75</v>
      </c>
      <c r="CB66" s="97">
        <v>76</v>
      </c>
      <c r="CC66" s="97">
        <v>77</v>
      </c>
      <c r="CD66" s="97">
        <v>78</v>
      </c>
      <c r="CE66" s="97">
        <v>79</v>
      </c>
      <c r="CF66" s="97">
        <v>80</v>
      </c>
      <c r="CG66" s="97">
        <v>81</v>
      </c>
      <c r="CH66" s="97">
        <v>82</v>
      </c>
      <c r="CI66" s="97">
        <v>83</v>
      </c>
      <c r="CJ66" s="97">
        <v>84</v>
      </c>
      <c r="CK66" s="97">
        <v>85</v>
      </c>
      <c r="CL66" s="97">
        <v>86</v>
      </c>
      <c r="CM66" s="97">
        <v>87</v>
      </c>
      <c r="CN66" s="97">
        <v>88</v>
      </c>
      <c r="CO66" s="97">
        <v>89</v>
      </c>
      <c r="CP66" s="97">
        <v>90</v>
      </c>
      <c r="CQ66" s="97">
        <v>91</v>
      </c>
      <c r="CR66" s="97">
        <v>92</v>
      </c>
      <c r="CS66" s="97">
        <v>93</v>
      </c>
      <c r="CT66" s="97">
        <v>94</v>
      </c>
    </row>
    <row r="67" spans="1:98" s="95" customFormat="1" ht="13.5" thickTop="1" x14ac:dyDescent="0.2">
      <c r="A67" s="147" t="s">
        <v>19</v>
      </c>
      <c r="B67" s="150" t="s">
        <v>53</v>
      </c>
      <c r="C67" s="151"/>
      <c r="D67" s="152"/>
      <c r="E67" s="159" t="s">
        <v>54</v>
      </c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 t="s">
        <v>55</v>
      </c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 t="s">
        <v>56</v>
      </c>
      <c r="AB67" s="159"/>
      <c r="AC67" s="159"/>
      <c r="AD67" s="159"/>
      <c r="AE67" s="159"/>
      <c r="AF67" s="159"/>
      <c r="AG67" s="159"/>
      <c r="AH67" s="159"/>
      <c r="AI67" s="159"/>
      <c r="AJ67" s="159"/>
      <c r="AK67" s="159"/>
      <c r="AL67" s="159" t="s">
        <v>57</v>
      </c>
      <c r="AM67" s="159"/>
      <c r="AN67" s="159"/>
      <c r="AO67" s="159"/>
      <c r="AP67" s="159"/>
      <c r="AQ67" s="159"/>
      <c r="AR67" s="159"/>
      <c r="AS67" s="159"/>
      <c r="AT67" s="159"/>
      <c r="AU67" s="159"/>
      <c r="AV67" s="159"/>
      <c r="AW67" s="159" t="s">
        <v>58</v>
      </c>
      <c r="AX67" s="159"/>
      <c r="AY67" s="159"/>
      <c r="AZ67" s="159"/>
      <c r="BA67" s="159"/>
      <c r="BB67" s="159"/>
      <c r="BC67" s="159"/>
      <c r="BD67" s="159"/>
      <c r="BE67" s="159"/>
      <c r="BF67" s="159"/>
      <c r="BG67" s="159"/>
      <c r="BH67" s="159" t="s">
        <v>59</v>
      </c>
      <c r="BI67" s="159"/>
      <c r="BJ67" s="159"/>
      <c r="BK67" s="159"/>
      <c r="BL67" s="159"/>
      <c r="BM67" s="159"/>
      <c r="BN67" s="159"/>
      <c r="BO67" s="159"/>
      <c r="BP67" s="159"/>
      <c r="BQ67" s="159"/>
      <c r="BR67" s="159"/>
      <c r="BS67" s="159" t="s">
        <v>60</v>
      </c>
      <c r="BT67" s="159"/>
      <c r="BU67" s="159"/>
      <c r="BV67" s="159"/>
      <c r="BW67" s="159"/>
      <c r="BX67" s="159"/>
      <c r="BY67" s="159"/>
      <c r="BZ67" s="159"/>
      <c r="CA67" s="159"/>
      <c r="CB67" s="159"/>
      <c r="CC67" s="159"/>
      <c r="CD67" s="159" t="s">
        <v>61</v>
      </c>
      <c r="CE67" s="159"/>
      <c r="CF67" s="159"/>
      <c r="CG67" s="159"/>
      <c r="CH67" s="159"/>
      <c r="CI67" s="159"/>
      <c r="CJ67" s="159" t="s">
        <v>62</v>
      </c>
      <c r="CK67" s="159"/>
      <c r="CL67" s="159"/>
      <c r="CM67" s="159"/>
      <c r="CN67" s="159"/>
      <c r="CO67" s="159"/>
      <c r="CP67" s="160" t="s">
        <v>63</v>
      </c>
      <c r="CQ67" s="160" t="s">
        <v>64</v>
      </c>
      <c r="CR67" s="160" t="s">
        <v>65</v>
      </c>
      <c r="CS67" s="160" t="s">
        <v>66</v>
      </c>
      <c r="CT67" s="163" t="s">
        <v>67</v>
      </c>
    </row>
    <row r="68" spans="1:98" s="95" customFormat="1" x14ac:dyDescent="0.2">
      <c r="A68" s="148"/>
      <c r="B68" s="153"/>
      <c r="C68" s="154"/>
      <c r="D68" s="155"/>
      <c r="E68" s="146" t="s">
        <v>69</v>
      </c>
      <c r="F68" s="146"/>
      <c r="G68" s="146" t="s">
        <v>34</v>
      </c>
      <c r="H68" s="146"/>
      <c r="I68" s="146" t="s">
        <v>36</v>
      </c>
      <c r="J68" s="146"/>
      <c r="K68" s="146" t="s">
        <v>35</v>
      </c>
      <c r="L68" s="146"/>
      <c r="M68" s="146" t="s">
        <v>1</v>
      </c>
      <c r="N68" s="146"/>
      <c r="O68" s="146" t="s">
        <v>2</v>
      </c>
      <c r="P68" s="146" t="s">
        <v>69</v>
      </c>
      <c r="Q68" s="146"/>
      <c r="R68" s="146" t="s">
        <v>34</v>
      </c>
      <c r="S68" s="146"/>
      <c r="T68" s="146" t="s">
        <v>36</v>
      </c>
      <c r="U68" s="146"/>
      <c r="V68" s="146" t="s">
        <v>35</v>
      </c>
      <c r="W68" s="146"/>
      <c r="X68" s="146" t="s">
        <v>1</v>
      </c>
      <c r="Y68" s="146"/>
      <c r="Z68" s="146" t="s">
        <v>2</v>
      </c>
      <c r="AA68" s="146" t="s">
        <v>69</v>
      </c>
      <c r="AB68" s="146"/>
      <c r="AC68" s="146" t="s">
        <v>34</v>
      </c>
      <c r="AD68" s="146"/>
      <c r="AE68" s="146" t="s">
        <v>36</v>
      </c>
      <c r="AF68" s="146"/>
      <c r="AG68" s="146" t="s">
        <v>35</v>
      </c>
      <c r="AH68" s="146"/>
      <c r="AI68" s="146" t="s">
        <v>1</v>
      </c>
      <c r="AJ68" s="146"/>
      <c r="AK68" s="146" t="s">
        <v>2</v>
      </c>
      <c r="AL68" s="146" t="s">
        <v>69</v>
      </c>
      <c r="AM68" s="146"/>
      <c r="AN68" s="146" t="s">
        <v>34</v>
      </c>
      <c r="AO68" s="146"/>
      <c r="AP68" s="146" t="s">
        <v>36</v>
      </c>
      <c r="AQ68" s="146"/>
      <c r="AR68" s="146" t="s">
        <v>35</v>
      </c>
      <c r="AS68" s="146"/>
      <c r="AT68" s="146" t="s">
        <v>1</v>
      </c>
      <c r="AU68" s="146"/>
      <c r="AV68" s="146" t="s">
        <v>2</v>
      </c>
      <c r="AW68" s="146" t="s">
        <v>69</v>
      </c>
      <c r="AX68" s="146"/>
      <c r="AY68" s="146" t="s">
        <v>34</v>
      </c>
      <c r="AZ68" s="146"/>
      <c r="BA68" s="146" t="s">
        <v>36</v>
      </c>
      <c r="BB68" s="146"/>
      <c r="BC68" s="146" t="s">
        <v>35</v>
      </c>
      <c r="BD68" s="146"/>
      <c r="BE68" s="146" t="s">
        <v>1</v>
      </c>
      <c r="BF68" s="146"/>
      <c r="BG68" s="146" t="s">
        <v>2</v>
      </c>
      <c r="BH68" s="146" t="s">
        <v>69</v>
      </c>
      <c r="BI68" s="146"/>
      <c r="BJ68" s="146" t="s">
        <v>34</v>
      </c>
      <c r="BK68" s="146"/>
      <c r="BL68" s="146" t="s">
        <v>36</v>
      </c>
      <c r="BM68" s="146"/>
      <c r="BN68" s="146" t="s">
        <v>35</v>
      </c>
      <c r="BO68" s="146"/>
      <c r="BP68" s="146" t="s">
        <v>1</v>
      </c>
      <c r="BQ68" s="146"/>
      <c r="BR68" s="146" t="s">
        <v>2</v>
      </c>
      <c r="BS68" s="146" t="s">
        <v>69</v>
      </c>
      <c r="BT68" s="146"/>
      <c r="BU68" s="146" t="s">
        <v>34</v>
      </c>
      <c r="BV68" s="146"/>
      <c r="BW68" s="146" t="s">
        <v>36</v>
      </c>
      <c r="BX68" s="146"/>
      <c r="BY68" s="146" t="s">
        <v>35</v>
      </c>
      <c r="BZ68" s="146"/>
      <c r="CA68" s="146" t="s">
        <v>1</v>
      </c>
      <c r="CB68" s="146"/>
      <c r="CC68" s="146" t="s">
        <v>2</v>
      </c>
      <c r="CD68" s="173" t="s">
        <v>69</v>
      </c>
      <c r="CE68" s="173" t="s">
        <v>34</v>
      </c>
      <c r="CF68" s="173" t="s">
        <v>36</v>
      </c>
      <c r="CG68" s="173" t="s">
        <v>35</v>
      </c>
      <c r="CH68" s="173" t="s">
        <v>1</v>
      </c>
      <c r="CI68" s="173" t="s">
        <v>2</v>
      </c>
      <c r="CJ68" s="173" t="s">
        <v>69</v>
      </c>
      <c r="CK68" s="173" t="s">
        <v>34</v>
      </c>
      <c r="CL68" s="173" t="s">
        <v>36</v>
      </c>
      <c r="CM68" s="173" t="s">
        <v>35</v>
      </c>
      <c r="CN68" s="173" t="s">
        <v>1</v>
      </c>
      <c r="CO68" s="173" t="s">
        <v>2</v>
      </c>
      <c r="CP68" s="161"/>
      <c r="CQ68" s="161"/>
      <c r="CR68" s="161"/>
      <c r="CS68" s="161"/>
      <c r="CT68" s="164"/>
    </row>
    <row r="69" spans="1:98" s="95" customFormat="1" x14ac:dyDescent="0.2">
      <c r="A69" s="149"/>
      <c r="B69" s="156"/>
      <c r="C69" s="157"/>
      <c r="D69" s="158"/>
      <c r="E69" s="98" t="s">
        <v>8</v>
      </c>
      <c r="F69" s="98" t="s">
        <v>9</v>
      </c>
      <c r="G69" s="98" t="s">
        <v>8</v>
      </c>
      <c r="H69" s="98" t="s">
        <v>9</v>
      </c>
      <c r="I69" s="98" t="s">
        <v>8</v>
      </c>
      <c r="J69" s="98" t="s">
        <v>9</v>
      </c>
      <c r="K69" s="98" t="s">
        <v>8</v>
      </c>
      <c r="L69" s="98" t="s">
        <v>9</v>
      </c>
      <c r="M69" s="98" t="s">
        <v>8</v>
      </c>
      <c r="N69" s="98" t="s">
        <v>9</v>
      </c>
      <c r="O69" s="146"/>
      <c r="P69" s="98" t="s">
        <v>8</v>
      </c>
      <c r="Q69" s="98" t="s">
        <v>9</v>
      </c>
      <c r="R69" s="98" t="s">
        <v>8</v>
      </c>
      <c r="S69" s="98" t="s">
        <v>9</v>
      </c>
      <c r="T69" s="98" t="s">
        <v>8</v>
      </c>
      <c r="U69" s="98" t="s">
        <v>9</v>
      </c>
      <c r="V69" s="98" t="s">
        <v>8</v>
      </c>
      <c r="W69" s="98" t="s">
        <v>9</v>
      </c>
      <c r="X69" s="98" t="s">
        <v>8</v>
      </c>
      <c r="Y69" s="98" t="s">
        <v>9</v>
      </c>
      <c r="Z69" s="146"/>
      <c r="AA69" s="98" t="s">
        <v>8</v>
      </c>
      <c r="AB69" s="98" t="s">
        <v>9</v>
      </c>
      <c r="AC69" s="98" t="s">
        <v>8</v>
      </c>
      <c r="AD69" s="98" t="s">
        <v>9</v>
      </c>
      <c r="AE69" s="98" t="s">
        <v>8</v>
      </c>
      <c r="AF69" s="98" t="s">
        <v>9</v>
      </c>
      <c r="AG69" s="98" t="s">
        <v>8</v>
      </c>
      <c r="AH69" s="98" t="s">
        <v>9</v>
      </c>
      <c r="AI69" s="98" t="s">
        <v>8</v>
      </c>
      <c r="AJ69" s="98" t="s">
        <v>9</v>
      </c>
      <c r="AK69" s="146"/>
      <c r="AL69" s="98" t="s">
        <v>8</v>
      </c>
      <c r="AM69" s="98" t="s">
        <v>9</v>
      </c>
      <c r="AN69" s="98" t="s">
        <v>8</v>
      </c>
      <c r="AO69" s="98" t="s">
        <v>9</v>
      </c>
      <c r="AP69" s="98" t="s">
        <v>8</v>
      </c>
      <c r="AQ69" s="98" t="s">
        <v>9</v>
      </c>
      <c r="AR69" s="98" t="s">
        <v>8</v>
      </c>
      <c r="AS69" s="98" t="s">
        <v>9</v>
      </c>
      <c r="AT69" s="98" t="s">
        <v>8</v>
      </c>
      <c r="AU69" s="98" t="s">
        <v>9</v>
      </c>
      <c r="AV69" s="146"/>
      <c r="AW69" s="98" t="s">
        <v>8</v>
      </c>
      <c r="AX69" s="98" t="s">
        <v>9</v>
      </c>
      <c r="AY69" s="98" t="s">
        <v>8</v>
      </c>
      <c r="AZ69" s="98" t="s">
        <v>9</v>
      </c>
      <c r="BA69" s="98" t="s">
        <v>8</v>
      </c>
      <c r="BB69" s="98" t="s">
        <v>9</v>
      </c>
      <c r="BC69" s="98" t="s">
        <v>8</v>
      </c>
      <c r="BD69" s="98" t="s">
        <v>9</v>
      </c>
      <c r="BE69" s="98" t="s">
        <v>8</v>
      </c>
      <c r="BF69" s="98" t="s">
        <v>9</v>
      </c>
      <c r="BG69" s="146"/>
      <c r="BH69" s="98" t="s">
        <v>8</v>
      </c>
      <c r="BI69" s="98" t="s">
        <v>9</v>
      </c>
      <c r="BJ69" s="98" t="s">
        <v>8</v>
      </c>
      <c r="BK69" s="98" t="s">
        <v>9</v>
      </c>
      <c r="BL69" s="98" t="s">
        <v>8</v>
      </c>
      <c r="BM69" s="98" t="s">
        <v>9</v>
      </c>
      <c r="BN69" s="98" t="s">
        <v>8</v>
      </c>
      <c r="BO69" s="98" t="s">
        <v>9</v>
      </c>
      <c r="BP69" s="98" t="s">
        <v>8</v>
      </c>
      <c r="BQ69" s="98" t="s">
        <v>9</v>
      </c>
      <c r="BR69" s="146"/>
      <c r="BS69" s="98" t="s">
        <v>8</v>
      </c>
      <c r="BT69" s="98" t="s">
        <v>9</v>
      </c>
      <c r="BU69" s="98" t="s">
        <v>8</v>
      </c>
      <c r="BV69" s="98" t="s">
        <v>9</v>
      </c>
      <c r="BW69" s="98" t="s">
        <v>8</v>
      </c>
      <c r="BX69" s="98" t="s">
        <v>9</v>
      </c>
      <c r="BY69" s="98" t="s">
        <v>8</v>
      </c>
      <c r="BZ69" s="98" t="s">
        <v>9</v>
      </c>
      <c r="CA69" s="98" t="s">
        <v>8</v>
      </c>
      <c r="CB69" s="98" t="s">
        <v>9</v>
      </c>
      <c r="CC69" s="146"/>
      <c r="CD69" s="174"/>
      <c r="CE69" s="174"/>
      <c r="CF69" s="174"/>
      <c r="CG69" s="174"/>
      <c r="CH69" s="174"/>
      <c r="CI69" s="174"/>
      <c r="CJ69" s="174"/>
      <c r="CK69" s="174"/>
      <c r="CL69" s="174"/>
      <c r="CM69" s="174"/>
      <c r="CN69" s="174"/>
      <c r="CO69" s="174"/>
      <c r="CP69" s="162"/>
      <c r="CQ69" s="162"/>
      <c r="CR69" s="162"/>
      <c r="CS69" s="162"/>
      <c r="CT69" s="165"/>
    </row>
    <row r="70" spans="1:98" s="9" customFormat="1" ht="12" customHeight="1" x14ac:dyDescent="0.2">
      <c r="A70" s="116">
        <v>1</v>
      </c>
      <c r="B70" s="142" t="s">
        <v>68</v>
      </c>
      <c r="C70" s="142"/>
      <c r="D70" s="142"/>
      <c r="E70" s="117">
        <f>SUM(E71:E79)</f>
        <v>0</v>
      </c>
      <c r="F70" s="117">
        <f t="shared" ref="F70:BQ70" si="12">SUM(F71:F79)</f>
        <v>0</v>
      </c>
      <c r="G70" s="117">
        <f t="shared" si="12"/>
        <v>0</v>
      </c>
      <c r="H70" s="117">
        <f t="shared" si="12"/>
        <v>0</v>
      </c>
      <c r="I70" s="117">
        <f t="shared" si="12"/>
        <v>0</v>
      </c>
      <c r="J70" s="117">
        <f t="shared" si="12"/>
        <v>0</v>
      </c>
      <c r="K70" s="117">
        <f t="shared" si="12"/>
        <v>0</v>
      </c>
      <c r="L70" s="117">
        <f t="shared" si="12"/>
        <v>0</v>
      </c>
      <c r="M70" s="117">
        <f t="shared" si="12"/>
        <v>0</v>
      </c>
      <c r="N70" s="117">
        <f t="shared" si="12"/>
        <v>0</v>
      </c>
      <c r="O70" s="117">
        <f t="shared" si="12"/>
        <v>0</v>
      </c>
      <c r="P70" s="117">
        <f t="shared" si="12"/>
        <v>0</v>
      </c>
      <c r="Q70" s="117">
        <f t="shared" si="12"/>
        <v>0</v>
      </c>
      <c r="R70" s="117">
        <f t="shared" si="12"/>
        <v>0</v>
      </c>
      <c r="S70" s="117">
        <f t="shared" si="12"/>
        <v>0</v>
      </c>
      <c r="T70" s="117">
        <f t="shared" si="12"/>
        <v>0</v>
      </c>
      <c r="U70" s="117">
        <f t="shared" si="12"/>
        <v>0</v>
      </c>
      <c r="V70" s="117">
        <f t="shared" si="12"/>
        <v>0</v>
      </c>
      <c r="W70" s="117">
        <f t="shared" si="12"/>
        <v>0</v>
      </c>
      <c r="X70" s="117">
        <f t="shared" si="12"/>
        <v>0</v>
      </c>
      <c r="Y70" s="117">
        <f t="shared" si="12"/>
        <v>0</v>
      </c>
      <c r="Z70" s="117">
        <f t="shared" si="12"/>
        <v>0</v>
      </c>
      <c r="AA70" s="117">
        <f t="shared" si="12"/>
        <v>0</v>
      </c>
      <c r="AB70" s="117">
        <f t="shared" si="12"/>
        <v>0</v>
      </c>
      <c r="AC70" s="117">
        <f t="shared" si="12"/>
        <v>0</v>
      </c>
      <c r="AD70" s="117">
        <f t="shared" si="12"/>
        <v>0</v>
      </c>
      <c r="AE70" s="117">
        <f t="shared" si="12"/>
        <v>0</v>
      </c>
      <c r="AF70" s="117">
        <f t="shared" si="12"/>
        <v>0</v>
      </c>
      <c r="AG70" s="117">
        <f t="shared" si="12"/>
        <v>0</v>
      </c>
      <c r="AH70" s="117">
        <f t="shared" si="12"/>
        <v>0</v>
      </c>
      <c r="AI70" s="117">
        <f t="shared" si="12"/>
        <v>0</v>
      </c>
      <c r="AJ70" s="117">
        <f t="shared" si="12"/>
        <v>0</v>
      </c>
      <c r="AK70" s="117">
        <f t="shared" si="12"/>
        <v>0</v>
      </c>
      <c r="AL70" s="117">
        <f t="shared" si="12"/>
        <v>0</v>
      </c>
      <c r="AM70" s="117">
        <f t="shared" si="12"/>
        <v>0</v>
      </c>
      <c r="AN70" s="117">
        <f t="shared" si="12"/>
        <v>0</v>
      </c>
      <c r="AO70" s="117">
        <f t="shared" si="12"/>
        <v>0</v>
      </c>
      <c r="AP70" s="117">
        <f t="shared" si="12"/>
        <v>0</v>
      </c>
      <c r="AQ70" s="117">
        <f t="shared" si="12"/>
        <v>0</v>
      </c>
      <c r="AR70" s="117">
        <f t="shared" si="12"/>
        <v>0</v>
      </c>
      <c r="AS70" s="117">
        <f t="shared" si="12"/>
        <v>0</v>
      </c>
      <c r="AT70" s="117">
        <f t="shared" si="12"/>
        <v>0</v>
      </c>
      <c r="AU70" s="117">
        <f t="shared" si="12"/>
        <v>0</v>
      </c>
      <c r="AV70" s="117">
        <f t="shared" si="12"/>
        <v>0</v>
      </c>
      <c r="AW70" s="117">
        <f t="shared" si="12"/>
        <v>0</v>
      </c>
      <c r="AX70" s="117">
        <f t="shared" si="12"/>
        <v>0</v>
      </c>
      <c r="AY70" s="117">
        <f t="shared" si="12"/>
        <v>0</v>
      </c>
      <c r="AZ70" s="117">
        <f t="shared" si="12"/>
        <v>0</v>
      </c>
      <c r="BA70" s="117">
        <f t="shared" si="12"/>
        <v>0</v>
      </c>
      <c r="BB70" s="117">
        <f t="shared" si="12"/>
        <v>0</v>
      </c>
      <c r="BC70" s="117">
        <f t="shared" si="12"/>
        <v>0</v>
      </c>
      <c r="BD70" s="117">
        <f t="shared" si="12"/>
        <v>0</v>
      </c>
      <c r="BE70" s="117">
        <f t="shared" si="12"/>
        <v>0</v>
      </c>
      <c r="BF70" s="117">
        <f t="shared" si="12"/>
        <v>0</v>
      </c>
      <c r="BG70" s="117">
        <f t="shared" si="12"/>
        <v>0</v>
      </c>
      <c r="BH70" s="117">
        <f t="shared" si="12"/>
        <v>0</v>
      </c>
      <c r="BI70" s="117">
        <f t="shared" si="12"/>
        <v>0</v>
      </c>
      <c r="BJ70" s="117">
        <f t="shared" si="12"/>
        <v>0</v>
      </c>
      <c r="BK70" s="117">
        <f t="shared" si="12"/>
        <v>0</v>
      </c>
      <c r="BL70" s="117">
        <f t="shared" si="12"/>
        <v>0</v>
      </c>
      <c r="BM70" s="117">
        <f t="shared" si="12"/>
        <v>0</v>
      </c>
      <c r="BN70" s="117">
        <f t="shared" si="12"/>
        <v>0</v>
      </c>
      <c r="BO70" s="117">
        <f t="shared" si="12"/>
        <v>0</v>
      </c>
      <c r="BP70" s="117">
        <f t="shared" si="12"/>
        <v>0</v>
      </c>
      <c r="BQ70" s="117">
        <f t="shared" si="12"/>
        <v>0</v>
      </c>
      <c r="BR70" s="117">
        <f t="shared" ref="BR70:CT70" si="13">SUM(BR71:BR79)</f>
        <v>0</v>
      </c>
      <c r="BS70" s="117">
        <f t="shared" si="13"/>
        <v>0</v>
      </c>
      <c r="BT70" s="117">
        <f t="shared" si="13"/>
        <v>0</v>
      </c>
      <c r="BU70" s="117">
        <f t="shared" si="13"/>
        <v>0</v>
      </c>
      <c r="BV70" s="117">
        <f t="shared" si="13"/>
        <v>0</v>
      </c>
      <c r="BW70" s="117">
        <f t="shared" si="13"/>
        <v>0</v>
      </c>
      <c r="BX70" s="117">
        <f t="shared" si="13"/>
        <v>0</v>
      </c>
      <c r="BY70" s="117">
        <f t="shared" si="13"/>
        <v>0</v>
      </c>
      <c r="BZ70" s="117">
        <f t="shared" si="13"/>
        <v>0</v>
      </c>
      <c r="CA70" s="117">
        <f t="shared" si="13"/>
        <v>0</v>
      </c>
      <c r="CB70" s="117">
        <f t="shared" si="13"/>
        <v>0</v>
      </c>
      <c r="CC70" s="117">
        <f t="shared" si="13"/>
        <v>0</v>
      </c>
      <c r="CD70" s="117">
        <f t="shared" si="13"/>
        <v>0</v>
      </c>
      <c r="CE70" s="117">
        <f t="shared" si="13"/>
        <v>0</v>
      </c>
      <c r="CF70" s="117">
        <f t="shared" si="13"/>
        <v>0</v>
      </c>
      <c r="CG70" s="117">
        <f t="shared" si="13"/>
        <v>0</v>
      </c>
      <c r="CH70" s="117">
        <f t="shared" si="13"/>
        <v>0</v>
      </c>
      <c r="CI70" s="117">
        <f t="shared" si="13"/>
        <v>0</v>
      </c>
      <c r="CJ70" s="117">
        <f t="shared" si="13"/>
        <v>0</v>
      </c>
      <c r="CK70" s="117">
        <f t="shared" si="13"/>
        <v>0</v>
      </c>
      <c r="CL70" s="117">
        <f t="shared" si="13"/>
        <v>0</v>
      </c>
      <c r="CM70" s="117">
        <f t="shared" si="13"/>
        <v>0</v>
      </c>
      <c r="CN70" s="117">
        <f t="shared" si="13"/>
        <v>0</v>
      </c>
      <c r="CO70" s="117">
        <f t="shared" si="13"/>
        <v>0</v>
      </c>
      <c r="CP70" s="117">
        <f t="shared" si="13"/>
        <v>0</v>
      </c>
      <c r="CQ70" s="117">
        <f t="shared" si="13"/>
        <v>0</v>
      </c>
      <c r="CR70" s="117">
        <f t="shared" si="13"/>
        <v>0</v>
      </c>
      <c r="CS70" s="117">
        <f t="shared" si="13"/>
        <v>0</v>
      </c>
      <c r="CT70" s="117">
        <f t="shared" si="13"/>
        <v>0</v>
      </c>
    </row>
    <row r="71" spans="1:98" s="9" customFormat="1" ht="12" customHeight="1" x14ac:dyDescent="0.2">
      <c r="A71" s="118">
        <v>2</v>
      </c>
      <c r="B71" s="143" t="s">
        <v>72</v>
      </c>
      <c r="C71" s="144"/>
      <c r="D71" s="145"/>
      <c r="E71" s="119">
        <f>SUM(E80:E88)</f>
        <v>0</v>
      </c>
      <c r="F71" s="119">
        <f t="shared" ref="F71:BQ71" si="14">SUM(F80:F88)</f>
        <v>0</v>
      </c>
      <c r="G71" s="119">
        <f t="shared" si="14"/>
        <v>0</v>
      </c>
      <c r="H71" s="119">
        <f t="shared" si="14"/>
        <v>0</v>
      </c>
      <c r="I71" s="119">
        <f t="shared" si="14"/>
        <v>0</v>
      </c>
      <c r="J71" s="119">
        <f t="shared" si="14"/>
        <v>0</v>
      </c>
      <c r="K71" s="119">
        <f t="shared" si="14"/>
        <v>0</v>
      </c>
      <c r="L71" s="119">
        <f t="shared" si="14"/>
        <v>0</v>
      </c>
      <c r="M71" s="119">
        <f t="shared" si="14"/>
        <v>0</v>
      </c>
      <c r="N71" s="119">
        <f t="shared" si="14"/>
        <v>0</v>
      </c>
      <c r="O71" s="119">
        <f t="shared" si="14"/>
        <v>0</v>
      </c>
      <c r="P71" s="119">
        <f t="shared" si="14"/>
        <v>0</v>
      </c>
      <c r="Q71" s="119">
        <f t="shared" si="14"/>
        <v>0</v>
      </c>
      <c r="R71" s="119">
        <f t="shared" si="14"/>
        <v>0</v>
      </c>
      <c r="S71" s="119">
        <f t="shared" si="14"/>
        <v>0</v>
      </c>
      <c r="T71" s="119">
        <f t="shared" si="14"/>
        <v>0</v>
      </c>
      <c r="U71" s="119">
        <f t="shared" si="14"/>
        <v>0</v>
      </c>
      <c r="V71" s="119">
        <f t="shared" si="14"/>
        <v>0</v>
      </c>
      <c r="W71" s="119">
        <f t="shared" si="14"/>
        <v>0</v>
      </c>
      <c r="X71" s="119">
        <f t="shared" si="14"/>
        <v>0</v>
      </c>
      <c r="Y71" s="119">
        <f t="shared" si="14"/>
        <v>0</v>
      </c>
      <c r="Z71" s="119">
        <f t="shared" si="14"/>
        <v>0</v>
      </c>
      <c r="AA71" s="119">
        <f t="shared" si="14"/>
        <v>0</v>
      </c>
      <c r="AB71" s="119">
        <f t="shared" si="14"/>
        <v>0</v>
      </c>
      <c r="AC71" s="119">
        <f t="shared" si="14"/>
        <v>0</v>
      </c>
      <c r="AD71" s="119">
        <f t="shared" si="14"/>
        <v>0</v>
      </c>
      <c r="AE71" s="119">
        <f t="shared" si="14"/>
        <v>0</v>
      </c>
      <c r="AF71" s="119">
        <f t="shared" si="14"/>
        <v>0</v>
      </c>
      <c r="AG71" s="119">
        <f t="shared" si="14"/>
        <v>0</v>
      </c>
      <c r="AH71" s="119">
        <f t="shared" si="14"/>
        <v>0</v>
      </c>
      <c r="AI71" s="119">
        <f t="shared" si="14"/>
        <v>0</v>
      </c>
      <c r="AJ71" s="119">
        <f t="shared" si="14"/>
        <v>0</v>
      </c>
      <c r="AK71" s="119">
        <f t="shared" si="14"/>
        <v>0</v>
      </c>
      <c r="AL71" s="119">
        <f t="shared" si="14"/>
        <v>0</v>
      </c>
      <c r="AM71" s="119">
        <f t="shared" si="14"/>
        <v>0</v>
      </c>
      <c r="AN71" s="119">
        <f t="shared" si="14"/>
        <v>0</v>
      </c>
      <c r="AO71" s="119">
        <f t="shared" si="14"/>
        <v>0</v>
      </c>
      <c r="AP71" s="119">
        <f t="shared" si="14"/>
        <v>0</v>
      </c>
      <c r="AQ71" s="119">
        <f t="shared" si="14"/>
        <v>0</v>
      </c>
      <c r="AR71" s="119">
        <f t="shared" si="14"/>
        <v>0</v>
      </c>
      <c r="AS71" s="119">
        <f t="shared" si="14"/>
        <v>0</v>
      </c>
      <c r="AT71" s="119">
        <f t="shared" si="14"/>
        <v>0</v>
      </c>
      <c r="AU71" s="119">
        <f t="shared" si="14"/>
        <v>0</v>
      </c>
      <c r="AV71" s="119">
        <f t="shared" si="14"/>
        <v>0</v>
      </c>
      <c r="AW71" s="119">
        <f t="shared" si="14"/>
        <v>0</v>
      </c>
      <c r="AX71" s="119">
        <f t="shared" si="14"/>
        <v>0</v>
      </c>
      <c r="AY71" s="119">
        <f t="shared" si="14"/>
        <v>0</v>
      </c>
      <c r="AZ71" s="119">
        <f t="shared" si="14"/>
        <v>0</v>
      </c>
      <c r="BA71" s="119">
        <f t="shared" si="14"/>
        <v>0</v>
      </c>
      <c r="BB71" s="119">
        <f t="shared" si="14"/>
        <v>0</v>
      </c>
      <c r="BC71" s="119">
        <f t="shared" si="14"/>
        <v>0</v>
      </c>
      <c r="BD71" s="119">
        <f t="shared" si="14"/>
        <v>0</v>
      </c>
      <c r="BE71" s="119">
        <f t="shared" si="14"/>
        <v>0</v>
      </c>
      <c r="BF71" s="119">
        <f t="shared" si="14"/>
        <v>0</v>
      </c>
      <c r="BG71" s="119">
        <f t="shared" si="14"/>
        <v>0</v>
      </c>
      <c r="BH71" s="119">
        <f t="shared" si="14"/>
        <v>0</v>
      </c>
      <c r="BI71" s="119">
        <f t="shared" si="14"/>
        <v>0</v>
      </c>
      <c r="BJ71" s="119">
        <f t="shared" si="14"/>
        <v>0</v>
      </c>
      <c r="BK71" s="119">
        <f t="shared" si="14"/>
        <v>0</v>
      </c>
      <c r="BL71" s="119">
        <f t="shared" si="14"/>
        <v>0</v>
      </c>
      <c r="BM71" s="119">
        <f t="shared" si="14"/>
        <v>0</v>
      </c>
      <c r="BN71" s="119">
        <f t="shared" si="14"/>
        <v>0</v>
      </c>
      <c r="BO71" s="119">
        <f t="shared" si="14"/>
        <v>0</v>
      </c>
      <c r="BP71" s="119">
        <f t="shared" si="14"/>
        <v>0</v>
      </c>
      <c r="BQ71" s="119">
        <f t="shared" si="14"/>
        <v>0</v>
      </c>
      <c r="BR71" s="119">
        <f t="shared" ref="BR71:CT71" si="15">SUM(BR80:BR88)</f>
        <v>0</v>
      </c>
      <c r="BS71" s="119">
        <f t="shared" si="15"/>
        <v>0</v>
      </c>
      <c r="BT71" s="119">
        <f t="shared" si="15"/>
        <v>0</v>
      </c>
      <c r="BU71" s="119">
        <f t="shared" si="15"/>
        <v>0</v>
      </c>
      <c r="BV71" s="119">
        <f t="shared" si="15"/>
        <v>0</v>
      </c>
      <c r="BW71" s="119">
        <f t="shared" si="15"/>
        <v>0</v>
      </c>
      <c r="BX71" s="119">
        <f t="shared" si="15"/>
        <v>0</v>
      </c>
      <c r="BY71" s="119">
        <f t="shared" si="15"/>
        <v>0</v>
      </c>
      <c r="BZ71" s="119">
        <f t="shared" si="15"/>
        <v>0</v>
      </c>
      <c r="CA71" s="119">
        <f t="shared" si="15"/>
        <v>0</v>
      </c>
      <c r="CB71" s="119">
        <f t="shared" si="15"/>
        <v>0</v>
      </c>
      <c r="CC71" s="119">
        <f t="shared" si="15"/>
        <v>0</v>
      </c>
      <c r="CD71" s="119">
        <f t="shared" si="15"/>
        <v>0</v>
      </c>
      <c r="CE71" s="119">
        <f t="shared" si="15"/>
        <v>0</v>
      </c>
      <c r="CF71" s="119">
        <f t="shared" si="15"/>
        <v>0</v>
      </c>
      <c r="CG71" s="119">
        <f t="shared" si="15"/>
        <v>0</v>
      </c>
      <c r="CH71" s="119">
        <f t="shared" si="15"/>
        <v>0</v>
      </c>
      <c r="CI71" s="119">
        <f t="shared" si="15"/>
        <v>0</v>
      </c>
      <c r="CJ71" s="119">
        <f t="shared" si="15"/>
        <v>0</v>
      </c>
      <c r="CK71" s="119">
        <f t="shared" si="15"/>
        <v>0</v>
      </c>
      <c r="CL71" s="119">
        <f t="shared" si="15"/>
        <v>0</v>
      </c>
      <c r="CM71" s="119">
        <f t="shared" si="15"/>
        <v>0</v>
      </c>
      <c r="CN71" s="119">
        <f t="shared" si="15"/>
        <v>0</v>
      </c>
      <c r="CO71" s="119">
        <f t="shared" si="15"/>
        <v>0</v>
      </c>
      <c r="CP71" s="119">
        <f t="shared" si="15"/>
        <v>0</v>
      </c>
      <c r="CQ71" s="119">
        <f t="shared" si="15"/>
        <v>0</v>
      </c>
      <c r="CR71" s="119">
        <f t="shared" si="15"/>
        <v>0</v>
      </c>
      <c r="CS71" s="119">
        <f t="shared" si="15"/>
        <v>0</v>
      </c>
      <c r="CT71" s="119">
        <f t="shared" si="15"/>
        <v>0</v>
      </c>
    </row>
    <row r="72" spans="1:98" s="9" customFormat="1" ht="12" customHeight="1" x14ac:dyDescent="0.2">
      <c r="A72" s="120">
        <v>3</v>
      </c>
      <c r="B72" s="139" t="s">
        <v>73</v>
      </c>
      <c r="C72" s="140"/>
      <c r="D72" s="141"/>
      <c r="E72" s="119">
        <f>SUM(E89:E91)</f>
        <v>0</v>
      </c>
      <c r="F72" s="119">
        <f t="shared" ref="F72:BQ72" si="16">SUM(F89:F91)</f>
        <v>0</v>
      </c>
      <c r="G72" s="119">
        <f t="shared" si="16"/>
        <v>0</v>
      </c>
      <c r="H72" s="119">
        <f t="shared" si="16"/>
        <v>0</v>
      </c>
      <c r="I72" s="119">
        <f t="shared" si="16"/>
        <v>0</v>
      </c>
      <c r="J72" s="119">
        <f t="shared" si="16"/>
        <v>0</v>
      </c>
      <c r="K72" s="119">
        <f t="shared" si="16"/>
        <v>0</v>
      </c>
      <c r="L72" s="119">
        <f t="shared" si="16"/>
        <v>0</v>
      </c>
      <c r="M72" s="119">
        <f t="shared" si="16"/>
        <v>0</v>
      </c>
      <c r="N72" s="119">
        <f t="shared" si="16"/>
        <v>0</v>
      </c>
      <c r="O72" s="119">
        <f t="shared" si="16"/>
        <v>0</v>
      </c>
      <c r="P72" s="119">
        <f t="shared" si="16"/>
        <v>0</v>
      </c>
      <c r="Q72" s="119">
        <f t="shared" si="16"/>
        <v>0</v>
      </c>
      <c r="R72" s="119">
        <f t="shared" si="16"/>
        <v>0</v>
      </c>
      <c r="S72" s="119">
        <f t="shared" si="16"/>
        <v>0</v>
      </c>
      <c r="T72" s="119">
        <f t="shared" si="16"/>
        <v>0</v>
      </c>
      <c r="U72" s="119">
        <f t="shared" si="16"/>
        <v>0</v>
      </c>
      <c r="V72" s="119">
        <f t="shared" si="16"/>
        <v>0</v>
      </c>
      <c r="W72" s="119">
        <f t="shared" si="16"/>
        <v>0</v>
      </c>
      <c r="X72" s="119">
        <f t="shared" si="16"/>
        <v>0</v>
      </c>
      <c r="Y72" s="119">
        <f t="shared" si="16"/>
        <v>0</v>
      </c>
      <c r="Z72" s="119">
        <f t="shared" si="16"/>
        <v>0</v>
      </c>
      <c r="AA72" s="119">
        <f t="shared" si="16"/>
        <v>0</v>
      </c>
      <c r="AB72" s="119">
        <f t="shared" si="16"/>
        <v>0</v>
      </c>
      <c r="AC72" s="119">
        <f t="shared" si="16"/>
        <v>0</v>
      </c>
      <c r="AD72" s="119">
        <f t="shared" si="16"/>
        <v>0</v>
      </c>
      <c r="AE72" s="119">
        <f t="shared" si="16"/>
        <v>0</v>
      </c>
      <c r="AF72" s="119">
        <f t="shared" si="16"/>
        <v>0</v>
      </c>
      <c r="AG72" s="119">
        <f t="shared" si="16"/>
        <v>0</v>
      </c>
      <c r="AH72" s="119">
        <f t="shared" si="16"/>
        <v>0</v>
      </c>
      <c r="AI72" s="119">
        <f t="shared" si="16"/>
        <v>0</v>
      </c>
      <c r="AJ72" s="119">
        <f t="shared" si="16"/>
        <v>0</v>
      </c>
      <c r="AK72" s="119">
        <f t="shared" si="16"/>
        <v>0</v>
      </c>
      <c r="AL72" s="119">
        <f t="shared" si="16"/>
        <v>0</v>
      </c>
      <c r="AM72" s="119">
        <f t="shared" si="16"/>
        <v>0</v>
      </c>
      <c r="AN72" s="119">
        <f t="shared" si="16"/>
        <v>0</v>
      </c>
      <c r="AO72" s="119">
        <f t="shared" si="16"/>
        <v>0</v>
      </c>
      <c r="AP72" s="119">
        <f t="shared" si="16"/>
        <v>0</v>
      </c>
      <c r="AQ72" s="119">
        <f t="shared" si="16"/>
        <v>0</v>
      </c>
      <c r="AR72" s="119">
        <f t="shared" si="16"/>
        <v>0</v>
      </c>
      <c r="AS72" s="119">
        <f t="shared" si="16"/>
        <v>0</v>
      </c>
      <c r="AT72" s="119">
        <f t="shared" si="16"/>
        <v>0</v>
      </c>
      <c r="AU72" s="119">
        <f t="shared" si="16"/>
        <v>0</v>
      </c>
      <c r="AV72" s="119">
        <f t="shared" si="16"/>
        <v>0</v>
      </c>
      <c r="AW72" s="119">
        <f t="shared" si="16"/>
        <v>0</v>
      </c>
      <c r="AX72" s="119">
        <f t="shared" si="16"/>
        <v>0</v>
      </c>
      <c r="AY72" s="119">
        <f t="shared" si="16"/>
        <v>0</v>
      </c>
      <c r="AZ72" s="119">
        <f t="shared" si="16"/>
        <v>0</v>
      </c>
      <c r="BA72" s="119">
        <f t="shared" si="16"/>
        <v>0</v>
      </c>
      <c r="BB72" s="119">
        <f t="shared" si="16"/>
        <v>0</v>
      </c>
      <c r="BC72" s="119">
        <f t="shared" si="16"/>
        <v>0</v>
      </c>
      <c r="BD72" s="119">
        <f t="shared" si="16"/>
        <v>0</v>
      </c>
      <c r="BE72" s="119">
        <f t="shared" si="16"/>
        <v>0</v>
      </c>
      <c r="BF72" s="119">
        <f t="shared" si="16"/>
        <v>0</v>
      </c>
      <c r="BG72" s="119">
        <f t="shared" si="16"/>
        <v>0</v>
      </c>
      <c r="BH72" s="119">
        <f t="shared" si="16"/>
        <v>0</v>
      </c>
      <c r="BI72" s="119">
        <f t="shared" si="16"/>
        <v>0</v>
      </c>
      <c r="BJ72" s="119">
        <f t="shared" si="16"/>
        <v>0</v>
      </c>
      <c r="BK72" s="119">
        <f t="shared" si="16"/>
        <v>0</v>
      </c>
      <c r="BL72" s="119">
        <f t="shared" si="16"/>
        <v>0</v>
      </c>
      <c r="BM72" s="119">
        <f t="shared" si="16"/>
        <v>0</v>
      </c>
      <c r="BN72" s="119">
        <f t="shared" si="16"/>
        <v>0</v>
      </c>
      <c r="BO72" s="119">
        <f t="shared" si="16"/>
        <v>0</v>
      </c>
      <c r="BP72" s="119">
        <f t="shared" si="16"/>
        <v>0</v>
      </c>
      <c r="BQ72" s="119">
        <f t="shared" si="16"/>
        <v>0</v>
      </c>
      <c r="BR72" s="119">
        <f t="shared" ref="BR72:CT72" si="17">SUM(BR89:BR91)</f>
        <v>0</v>
      </c>
      <c r="BS72" s="119">
        <f t="shared" si="17"/>
        <v>0</v>
      </c>
      <c r="BT72" s="119">
        <f t="shared" si="17"/>
        <v>0</v>
      </c>
      <c r="BU72" s="119">
        <f t="shared" si="17"/>
        <v>0</v>
      </c>
      <c r="BV72" s="119">
        <f t="shared" si="17"/>
        <v>0</v>
      </c>
      <c r="BW72" s="119">
        <f t="shared" si="17"/>
        <v>0</v>
      </c>
      <c r="BX72" s="119">
        <f t="shared" si="17"/>
        <v>0</v>
      </c>
      <c r="BY72" s="119">
        <f t="shared" si="17"/>
        <v>0</v>
      </c>
      <c r="BZ72" s="119">
        <f t="shared" si="17"/>
        <v>0</v>
      </c>
      <c r="CA72" s="119">
        <f t="shared" si="17"/>
        <v>0</v>
      </c>
      <c r="CB72" s="119">
        <f t="shared" si="17"/>
        <v>0</v>
      </c>
      <c r="CC72" s="119">
        <f t="shared" si="17"/>
        <v>0</v>
      </c>
      <c r="CD72" s="119">
        <f t="shared" si="17"/>
        <v>0</v>
      </c>
      <c r="CE72" s="119">
        <f t="shared" si="17"/>
        <v>0</v>
      </c>
      <c r="CF72" s="119">
        <f t="shared" si="17"/>
        <v>0</v>
      </c>
      <c r="CG72" s="119">
        <f t="shared" si="17"/>
        <v>0</v>
      </c>
      <c r="CH72" s="119">
        <f t="shared" si="17"/>
        <v>0</v>
      </c>
      <c r="CI72" s="119">
        <f t="shared" si="17"/>
        <v>0</v>
      </c>
      <c r="CJ72" s="119">
        <f t="shared" si="17"/>
        <v>0</v>
      </c>
      <c r="CK72" s="119">
        <f t="shared" si="17"/>
        <v>0</v>
      </c>
      <c r="CL72" s="119">
        <f t="shared" si="17"/>
        <v>0</v>
      </c>
      <c r="CM72" s="119">
        <f t="shared" si="17"/>
        <v>0</v>
      </c>
      <c r="CN72" s="119">
        <f t="shared" si="17"/>
        <v>0</v>
      </c>
      <c r="CO72" s="119">
        <f t="shared" si="17"/>
        <v>0</v>
      </c>
      <c r="CP72" s="119">
        <f t="shared" si="17"/>
        <v>0</v>
      </c>
      <c r="CQ72" s="119">
        <f t="shared" si="17"/>
        <v>0</v>
      </c>
      <c r="CR72" s="119">
        <f t="shared" si="17"/>
        <v>0</v>
      </c>
      <c r="CS72" s="119">
        <f t="shared" si="17"/>
        <v>0</v>
      </c>
      <c r="CT72" s="119">
        <f t="shared" si="17"/>
        <v>0</v>
      </c>
    </row>
    <row r="73" spans="1:98" s="9" customFormat="1" ht="12" customHeight="1" x14ac:dyDescent="0.2">
      <c r="A73" s="120">
        <v>4</v>
      </c>
      <c r="B73" s="139" t="s">
        <v>74</v>
      </c>
      <c r="C73" s="140"/>
      <c r="D73" s="141"/>
      <c r="E73" s="119">
        <f>SUM(E92:E94)</f>
        <v>0</v>
      </c>
      <c r="F73" s="119">
        <f t="shared" ref="F73:BQ73" si="18">SUM(F92:F94)</f>
        <v>0</v>
      </c>
      <c r="G73" s="119">
        <f t="shared" si="18"/>
        <v>0</v>
      </c>
      <c r="H73" s="119">
        <f t="shared" si="18"/>
        <v>0</v>
      </c>
      <c r="I73" s="119">
        <f t="shared" si="18"/>
        <v>0</v>
      </c>
      <c r="J73" s="119">
        <f t="shared" si="18"/>
        <v>0</v>
      </c>
      <c r="K73" s="119">
        <f t="shared" si="18"/>
        <v>0</v>
      </c>
      <c r="L73" s="119">
        <f t="shared" si="18"/>
        <v>0</v>
      </c>
      <c r="M73" s="119">
        <f t="shared" si="18"/>
        <v>0</v>
      </c>
      <c r="N73" s="119">
        <f t="shared" si="18"/>
        <v>0</v>
      </c>
      <c r="O73" s="119">
        <f t="shared" si="18"/>
        <v>0</v>
      </c>
      <c r="P73" s="119">
        <f t="shared" si="18"/>
        <v>0</v>
      </c>
      <c r="Q73" s="119">
        <f t="shared" si="18"/>
        <v>0</v>
      </c>
      <c r="R73" s="119">
        <f t="shared" si="18"/>
        <v>0</v>
      </c>
      <c r="S73" s="119">
        <f t="shared" si="18"/>
        <v>0</v>
      </c>
      <c r="T73" s="119">
        <f t="shared" si="18"/>
        <v>0</v>
      </c>
      <c r="U73" s="119">
        <f t="shared" si="18"/>
        <v>0</v>
      </c>
      <c r="V73" s="119">
        <f t="shared" si="18"/>
        <v>0</v>
      </c>
      <c r="W73" s="119">
        <f t="shared" si="18"/>
        <v>0</v>
      </c>
      <c r="X73" s="119">
        <f t="shared" si="18"/>
        <v>0</v>
      </c>
      <c r="Y73" s="119">
        <f t="shared" si="18"/>
        <v>0</v>
      </c>
      <c r="Z73" s="119">
        <f t="shared" si="18"/>
        <v>0</v>
      </c>
      <c r="AA73" s="119">
        <f t="shared" si="18"/>
        <v>0</v>
      </c>
      <c r="AB73" s="119">
        <f t="shared" si="18"/>
        <v>0</v>
      </c>
      <c r="AC73" s="119">
        <f t="shared" si="18"/>
        <v>0</v>
      </c>
      <c r="AD73" s="119">
        <f t="shared" si="18"/>
        <v>0</v>
      </c>
      <c r="AE73" s="119">
        <f t="shared" si="18"/>
        <v>0</v>
      </c>
      <c r="AF73" s="119">
        <f t="shared" si="18"/>
        <v>0</v>
      </c>
      <c r="AG73" s="119">
        <f t="shared" si="18"/>
        <v>0</v>
      </c>
      <c r="AH73" s="119">
        <f t="shared" si="18"/>
        <v>0</v>
      </c>
      <c r="AI73" s="119">
        <f t="shared" si="18"/>
        <v>0</v>
      </c>
      <c r="AJ73" s="119">
        <f t="shared" si="18"/>
        <v>0</v>
      </c>
      <c r="AK73" s="119">
        <f t="shared" si="18"/>
        <v>0</v>
      </c>
      <c r="AL73" s="119">
        <f t="shared" si="18"/>
        <v>0</v>
      </c>
      <c r="AM73" s="119">
        <f t="shared" si="18"/>
        <v>0</v>
      </c>
      <c r="AN73" s="119">
        <f t="shared" si="18"/>
        <v>0</v>
      </c>
      <c r="AO73" s="119">
        <f t="shared" si="18"/>
        <v>0</v>
      </c>
      <c r="AP73" s="119">
        <f t="shared" si="18"/>
        <v>0</v>
      </c>
      <c r="AQ73" s="119">
        <f t="shared" si="18"/>
        <v>0</v>
      </c>
      <c r="AR73" s="119">
        <f t="shared" si="18"/>
        <v>0</v>
      </c>
      <c r="AS73" s="119">
        <f t="shared" si="18"/>
        <v>0</v>
      </c>
      <c r="AT73" s="119">
        <f t="shared" si="18"/>
        <v>0</v>
      </c>
      <c r="AU73" s="119">
        <f t="shared" si="18"/>
        <v>0</v>
      </c>
      <c r="AV73" s="119">
        <f t="shared" si="18"/>
        <v>0</v>
      </c>
      <c r="AW73" s="119">
        <f t="shared" si="18"/>
        <v>0</v>
      </c>
      <c r="AX73" s="119">
        <f t="shared" si="18"/>
        <v>0</v>
      </c>
      <c r="AY73" s="119">
        <f t="shared" si="18"/>
        <v>0</v>
      </c>
      <c r="AZ73" s="119">
        <f t="shared" si="18"/>
        <v>0</v>
      </c>
      <c r="BA73" s="119">
        <f t="shared" si="18"/>
        <v>0</v>
      </c>
      <c r="BB73" s="119">
        <f t="shared" si="18"/>
        <v>0</v>
      </c>
      <c r="BC73" s="119">
        <f t="shared" si="18"/>
        <v>0</v>
      </c>
      <c r="BD73" s="119">
        <f t="shared" si="18"/>
        <v>0</v>
      </c>
      <c r="BE73" s="119">
        <f t="shared" si="18"/>
        <v>0</v>
      </c>
      <c r="BF73" s="119">
        <f t="shared" si="18"/>
        <v>0</v>
      </c>
      <c r="BG73" s="119">
        <f t="shared" si="18"/>
        <v>0</v>
      </c>
      <c r="BH73" s="119">
        <f t="shared" si="18"/>
        <v>0</v>
      </c>
      <c r="BI73" s="119">
        <f t="shared" si="18"/>
        <v>0</v>
      </c>
      <c r="BJ73" s="119">
        <f t="shared" si="18"/>
        <v>0</v>
      </c>
      <c r="BK73" s="119">
        <f t="shared" si="18"/>
        <v>0</v>
      </c>
      <c r="BL73" s="119">
        <f t="shared" si="18"/>
        <v>0</v>
      </c>
      <c r="BM73" s="119">
        <f t="shared" si="18"/>
        <v>0</v>
      </c>
      <c r="BN73" s="119">
        <f t="shared" si="18"/>
        <v>0</v>
      </c>
      <c r="BO73" s="119">
        <f t="shared" si="18"/>
        <v>0</v>
      </c>
      <c r="BP73" s="119">
        <f t="shared" si="18"/>
        <v>0</v>
      </c>
      <c r="BQ73" s="119">
        <f t="shared" si="18"/>
        <v>0</v>
      </c>
      <c r="BR73" s="119">
        <f t="shared" ref="BR73:CT73" si="19">SUM(BR92:BR94)</f>
        <v>0</v>
      </c>
      <c r="BS73" s="119">
        <f t="shared" si="19"/>
        <v>0</v>
      </c>
      <c r="BT73" s="119">
        <f t="shared" si="19"/>
        <v>0</v>
      </c>
      <c r="BU73" s="119">
        <f t="shared" si="19"/>
        <v>0</v>
      </c>
      <c r="BV73" s="119">
        <f t="shared" si="19"/>
        <v>0</v>
      </c>
      <c r="BW73" s="119">
        <f t="shared" si="19"/>
        <v>0</v>
      </c>
      <c r="BX73" s="119">
        <f t="shared" si="19"/>
        <v>0</v>
      </c>
      <c r="BY73" s="119">
        <f t="shared" si="19"/>
        <v>0</v>
      </c>
      <c r="BZ73" s="119">
        <f t="shared" si="19"/>
        <v>0</v>
      </c>
      <c r="CA73" s="119">
        <f t="shared" si="19"/>
        <v>0</v>
      </c>
      <c r="CB73" s="119">
        <f t="shared" si="19"/>
        <v>0</v>
      </c>
      <c r="CC73" s="119">
        <f t="shared" si="19"/>
        <v>0</v>
      </c>
      <c r="CD73" s="119">
        <f t="shared" si="19"/>
        <v>0</v>
      </c>
      <c r="CE73" s="119">
        <f t="shared" si="19"/>
        <v>0</v>
      </c>
      <c r="CF73" s="119">
        <f t="shared" si="19"/>
        <v>0</v>
      </c>
      <c r="CG73" s="119">
        <f t="shared" si="19"/>
        <v>0</v>
      </c>
      <c r="CH73" s="119">
        <f t="shared" si="19"/>
        <v>0</v>
      </c>
      <c r="CI73" s="119">
        <f t="shared" si="19"/>
        <v>0</v>
      </c>
      <c r="CJ73" s="119">
        <f t="shared" si="19"/>
        <v>0</v>
      </c>
      <c r="CK73" s="119">
        <f t="shared" si="19"/>
        <v>0</v>
      </c>
      <c r="CL73" s="119">
        <f t="shared" si="19"/>
        <v>0</v>
      </c>
      <c r="CM73" s="119">
        <f t="shared" si="19"/>
        <v>0</v>
      </c>
      <c r="CN73" s="119">
        <f t="shared" si="19"/>
        <v>0</v>
      </c>
      <c r="CO73" s="119">
        <f t="shared" si="19"/>
        <v>0</v>
      </c>
      <c r="CP73" s="119">
        <f t="shared" si="19"/>
        <v>0</v>
      </c>
      <c r="CQ73" s="119">
        <f t="shared" si="19"/>
        <v>0</v>
      </c>
      <c r="CR73" s="119">
        <f t="shared" si="19"/>
        <v>0</v>
      </c>
      <c r="CS73" s="119">
        <f t="shared" si="19"/>
        <v>0</v>
      </c>
      <c r="CT73" s="119">
        <f t="shared" si="19"/>
        <v>0</v>
      </c>
    </row>
    <row r="74" spans="1:98" s="9" customFormat="1" ht="12" customHeight="1" x14ac:dyDescent="0.2">
      <c r="A74" s="120">
        <v>5</v>
      </c>
      <c r="B74" s="139" t="s">
        <v>75</v>
      </c>
      <c r="C74" s="140"/>
      <c r="D74" s="141"/>
      <c r="E74" s="119">
        <f>SUM(E96:E101)</f>
        <v>0</v>
      </c>
      <c r="F74" s="119">
        <f t="shared" ref="F74:BQ74" si="20">SUM(F96:F101)</f>
        <v>0</v>
      </c>
      <c r="G74" s="119">
        <f t="shared" si="20"/>
        <v>0</v>
      </c>
      <c r="H74" s="119">
        <f t="shared" si="20"/>
        <v>0</v>
      </c>
      <c r="I74" s="119">
        <f t="shared" si="20"/>
        <v>0</v>
      </c>
      <c r="J74" s="119">
        <f t="shared" si="20"/>
        <v>0</v>
      </c>
      <c r="K74" s="119">
        <f t="shared" si="20"/>
        <v>0</v>
      </c>
      <c r="L74" s="119">
        <f t="shared" si="20"/>
        <v>0</v>
      </c>
      <c r="M74" s="119">
        <f t="shared" si="20"/>
        <v>0</v>
      </c>
      <c r="N74" s="119">
        <f t="shared" si="20"/>
        <v>0</v>
      </c>
      <c r="O74" s="119">
        <f t="shared" si="20"/>
        <v>0</v>
      </c>
      <c r="P74" s="119">
        <f t="shared" si="20"/>
        <v>0</v>
      </c>
      <c r="Q74" s="119">
        <f t="shared" si="20"/>
        <v>0</v>
      </c>
      <c r="R74" s="119">
        <f t="shared" si="20"/>
        <v>0</v>
      </c>
      <c r="S74" s="119">
        <f t="shared" si="20"/>
        <v>0</v>
      </c>
      <c r="T74" s="119">
        <f t="shared" si="20"/>
        <v>0</v>
      </c>
      <c r="U74" s="119">
        <f t="shared" si="20"/>
        <v>0</v>
      </c>
      <c r="V74" s="119">
        <f t="shared" si="20"/>
        <v>0</v>
      </c>
      <c r="W74" s="119">
        <f t="shared" si="20"/>
        <v>0</v>
      </c>
      <c r="X74" s="119">
        <f t="shared" si="20"/>
        <v>0</v>
      </c>
      <c r="Y74" s="119">
        <f t="shared" si="20"/>
        <v>0</v>
      </c>
      <c r="Z74" s="119">
        <f t="shared" si="20"/>
        <v>0</v>
      </c>
      <c r="AA74" s="119">
        <f t="shared" si="20"/>
        <v>0</v>
      </c>
      <c r="AB74" s="119">
        <f t="shared" si="20"/>
        <v>0</v>
      </c>
      <c r="AC74" s="119">
        <f t="shared" si="20"/>
        <v>0</v>
      </c>
      <c r="AD74" s="119">
        <f t="shared" si="20"/>
        <v>0</v>
      </c>
      <c r="AE74" s="119">
        <f t="shared" si="20"/>
        <v>0</v>
      </c>
      <c r="AF74" s="119">
        <f t="shared" si="20"/>
        <v>0</v>
      </c>
      <c r="AG74" s="119">
        <f t="shared" si="20"/>
        <v>0</v>
      </c>
      <c r="AH74" s="119">
        <f t="shared" si="20"/>
        <v>0</v>
      </c>
      <c r="AI74" s="119">
        <f t="shared" si="20"/>
        <v>0</v>
      </c>
      <c r="AJ74" s="119">
        <f t="shared" si="20"/>
        <v>0</v>
      </c>
      <c r="AK74" s="119">
        <f t="shared" si="20"/>
        <v>0</v>
      </c>
      <c r="AL74" s="119">
        <f t="shared" si="20"/>
        <v>0</v>
      </c>
      <c r="AM74" s="119">
        <f t="shared" si="20"/>
        <v>0</v>
      </c>
      <c r="AN74" s="119">
        <f t="shared" si="20"/>
        <v>0</v>
      </c>
      <c r="AO74" s="119">
        <f t="shared" si="20"/>
        <v>0</v>
      </c>
      <c r="AP74" s="119">
        <f t="shared" si="20"/>
        <v>0</v>
      </c>
      <c r="AQ74" s="119">
        <f t="shared" si="20"/>
        <v>0</v>
      </c>
      <c r="AR74" s="119">
        <f t="shared" si="20"/>
        <v>0</v>
      </c>
      <c r="AS74" s="119">
        <f t="shared" si="20"/>
        <v>0</v>
      </c>
      <c r="AT74" s="119">
        <f t="shared" si="20"/>
        <v>0</v>
      </c>
      <c r="AU74" s="119">
        <f t="shared" si="20"/>
        <v>0</v>
      </c>
      <c r="AV74" s="119">
        <f t="shared" si="20"/>
        <v>0</v>
      </c>
      <c r="AW74" s="119">
        <f t="shared" si="20"/>
        <v>0</v>
      </c>
      <c r="AX74" s="119">
        <f t="shared" si="20"/>
        <v>0</v>
      </c>
      <c r="AY74" s="119">
        <f t="shared" si="20"/>
        <v>0</v>
      </c>
      <c r="AZ74" s="119">
        <f t="shared" si="20"/>
        <v>0</v>
      </c>
      <c r="BA74" s="119">
        <f t="shared" si="20"/>
        <v>0</v>
      </c>
      <c r="BB74" s="119">
        <f t="shared" si="20"/>
        <v>0</v>
      </c>
      <c r="BC74" s="119">
        <f t="shared" si="20"/>
        <v>0</v>
      </c>
      <c r="BD74" s="119">
        <f t="shared" si="20"/>
        <v>0</v>
      </c>
      <c r="BE74" s="119">
        <f t="shared" si="20"/>
        <v>0</v>
      </c>
      <c r="BF74" s="119">
        <f t="shared" si="20"/>
        <v>0</v>
      </c>
      <c r="BG74" s="119">
        <f t="shared" si="20"/>
        <v>0</v>
      </c>
      <c r="BH74" s="119">
        <f t="shared" si="20"/>
        <v>0</v>
      </c>
      <c r="BI74" s="119">
        <f t="shared" si="20"/>
        <v>0</v>
      </c>
      <c r="BJ74" s="119">
        <f t="shared" si="20"/>
        <v>0</v>
      </c>
      <c r="BK74" s="119">
        <f t="shared" si="20"/>
        <v>0</v>
      </c>
      <c r="BL74" s="119">
        <f t="shared" si="20"/>
        <v>0</v>
      </c>
      <c r="BM74" s="119">
        <f t="shared" si="20"/>
        <v>0</v>
      </c>
      <c r="BN74" s="119">
        <f t="shared" si="20"/>
        <v>0</v>
      </c>
      <c r="BO74" s="119">
        <f t="shared" si="20"/>
        <v>0</v>
      </c>
      <c r="BP74" s="119">
        <f t="shared" si="20"/>
        <v>0</v>
      </c>
      <c r="BQ74" s="119">
        <f t="shared" si="20"/>
        <v>0</v>
      </c>
      <c r="BR74" s="119">
        <f t="shared" ref="BR74:CT74" si="21">SUM(BR96:BR101)</f>
        <v>0</v>
      </c>
      <c r="BS74" s="119">
        <f t="shared" si="21"/>
        <v>0</v>
      </c>
      <c r="BT74" s="119">
        <f t="shared" si="21"/>
        <v>0</v>
      </c>
      <c r="BU74" s="119">
        <f t="shared" si="21"/>
        <v>0</v>
      </c>
      <c r="BV74" s="119">
        <f t="shared" si="21"/>
        <v>0</v>
      </c>
      <c r="BW74" s="119">
        <f t="shared" si="21"/>
        <v>0</v>
      </c>
      <c r="BX74" s="119">
        <f t="shared" si="21"/>
        <v>0</v>
      </c>
      <c r="BY74" s="119">
        <f t="shared" si="21"/>
        <v>0</v>
      </c>
      <c r="BZ74" s="119">
        <f t="shared" si="21"/>
        <v>0</v>
      </c>
      <c r="CA74" s="119">
        <f t="shared" si="21"/>
        <v>0</v>
      </c>
      <c r="CB74" s="119">
        <f t="shared" si="21"/>
        <v>0</v>
      </c>
      <c r="CC74" s="119">
        <f t="shared" si="21"/>
        <v>0</v>
      </c>
      <c r="CD74" s="119">
        <f t="shared" si="21"/>
        <v>0</v>
      </c>
      <c r="CE74" s="119">
        <f t="shared" si="21"/>
        <v>0</v>
      </c>
      <c r="CF74" s="119">
        <f t="shared" si="21"/>
        <v>0</v>
      </c>
      <c r="CG74" s="119">
        <f t="shared" si="21"/>
        <v>0</v>
      </c>
      <c r="CH74" s="119">
        <f t="shared" si="21"/>
        <v>0</v>
      </c>
      <c r="CI74" s="119">
        <f t="shared" si="21"/>
        <v>0</v>
      </c>
      <c r="CJ74" s="119">
        <f t="shared" si="21"/>
        <v>0</v>
      </c>
      <c r="CK74" s="119">
        <f t="shared" si="21"/>
        <v>0</v>
      </c>
      <c r="CL74" s="119">
        <f t="shared" si="21"/>
        <v>0</v>
      </c>
      <c r="CM74" s="119">
        <f t="shared" si="21"/>
        <v>0</v>
      </c>
      <c r="CN74" s="119">
        <f t="shared" si="21"/>
        <v>0</v>
      </c>
      <c r="CO74" s="119">
        <f t="shared" si="21"/>
        <v>0</v>
      </c>
      <c r="CP74" s="119">
        <f t="shared" si="21"/>
        <v>0</v>
      </c>
      <c r="CQ74" s="119">
        <f t="shared" si="21"/>
        <v>0</v>
      </c>
      <c r="CR74" s="119">
        <f t="shared" si="21"/>
        <v>0</v>
      </c>
      <c r="CS74" s="119">
        <f t="shared" si="21"/>
        <v>0</v>
      </c>
      <c r="CT74" s="119">
        <f t="shared" si="21"/>
        <v>0</v>
      </c>
    </row>
    <row r="75" spans="1:98" s="9" customFormat="1" ht="12" customHeight="1" x14ac:dyDescent="0.2">
      <c r="A75" s="120">
        <v>6</v>
      </c>
      <c r="B75" s="139" t="s">
        <v>76</v>
      </c>
      <c r="C75" s="140"/>
      <c r="D75" s="141"/>
      <c r="E75" s="119">
        <f>SUM(E102:E106)</f>
        <v>0</v>
      </c>
      <c r="F75" s="119">
        <f t="shared" ref="F75:BQ75" si="22">SUM(F102:F106)</f>
        <v>0</v>
      </c>
      <c r="G75" s="119">
        <f t="shared" si="22"/>
        <v>0</v>
      </c>
      <c r="H75" s="119">
        <f t="shared" si="22"/>
        <v>0</v>
      </c>
      <c r="I75" s="119">
        <f t="shared" si="22"/>
        <v>0</v>
      </c>
      <c r="J75" s="119">
        <f t="shared" si="22"/>
        <v>0</v>
      </c>
      <c r="K75" s="119">
        <f t="shared" si="22"/>
        <v>0</v>
      </c>
      <c r="L75" s="119">
        <f t="shared" si="22"/>
        <v>0</v>
      </c>
      <c r="M75" s="119">
        <f t="shared" si="22"/>
        <v>0</v>
      </c>
      <c r="N75" s="119">
        <f t="shared" si="22"/>
        <v>0</v>
      </c>
      <c r="O75" s="119">
        <f t="shared" si="22"/>
        <v>0</v>
      </c>
      <c r="P75" s="119">
        <f t="shared" si="22"/>
        <v>0</v>
      </c>
      <c r="Q75" s="119">
        <f t="shared" si="22"/>
        <v>0</v>
      </c>
      <c r="R75" s="119">
        <f t="shared" si="22"/>
        <v>0</v>
      </c>
      <c r="S75" s="119">
        <f t="shared" si="22"/>
        <v>0</v>
      </c>
      <c r="T75" s="119">
        <f t="shared" si="22"/>
        <v>0</v>
      </c>
      <c r="U75" s="119">
        <f t="shared" si="22"/>
        <v>0</v>
      </c>
      <c r="V75" s="119">
        <f t="shared" si="22"/>
        <v>0</v>
      </c>
      <c r="W75" s="119">
        <f t="shared" si="22"/>
        <v>0</v>
      </c>
      <c r="X75" s="119">
        <f t="shared" si="22"/>
        <v>0</v>
      </c>
      <c r="Y75" s="119">
        <f t="shared" si="22"/>
        <v>0</v>
      </c>
      <c r="Z75" s="119">
        <f t="shared" si="22"/>
        <v>0</v>
      </c>
      <c r="AA75" s="119">
        <f t="shared" si="22"/>
        <v>0</v>
      </c>
      <c r="AB75" s="119">
        <f t="shared" si="22"/>
        <v>0</v>
      </c>
      <c r="AC75" s="119">
        <f t="shared" si="22"/>
        <v>0</v>
      </c>
      <c r="AD75" s="119">
        <f t="shared" si="22"/>
        <v>0</v>
      </c>
      <c r="AE75" s="119">
        <f t="shared" si="22"/>
        <v>0</v>
      </c>
      <c r="AF75" s="119">
        <f t="shared" si="22"/>
        <v>0</v>
      </c>
      <c r="AG75" s="119">
        <f t="shared" si="22"/>
        <v>0</v>
      </c>
      <c r="AH75" s="119">
        <f t="shared" si="22"/>
        <v>0</v>
      </c>
      <c r="AI75" s="119">
        <f t="shared" si="22"/>
        <v>0</v>
      </c>
      <c r="AJ75" s="119">
        <f t="shared" si="22"/>
        <v>0</v>
      </c>
      <c r="AK75" s="119">
        <f t="shared" si="22"/>
        <v>0</v>
      </c>
      <c r="AL75" s="119">
        <f t="shared" si="22"/>
        <v>0</v>
      </c>
      <c r="AM75" s="119">
        <f t="shared" si="22"/>
        <v>0</v>
      </c>
      <c r="AN75" s="119">
        <f t="shared" si="22"/>
        <v>0</v>
      </c>
      <c r="AO75" s="119">
        <f t="shared" si="22"/>
        <v>0</v>
      </c>
      <c r="AP75" s="119">
        <f t="shared" si="22"/>
        <v>0</v>
      </c>
      <c r="AQ75" s="119">
        <f t="shared" si="22"/>
        <v>0</v>
      </c>
      <c r="AR75" s="119">
        <f t="shared" si="22"/>
        <v>0</v>
      </c>
      <c r="AS75" s="119">
        <f t="shared" si="22"/>
        <v>0</v>
      </c>
      <c r="AT75" s="119">
        <f t="shared" si="22"/>
        <v>0</v>
      </c>
      <c r="AU75" s="119">
        <f t="shared" si="22"/>
        <v>0</v>
      </c>
      <c r="AV75" s="119">
        <f t="shared" si="22"/>
        <v>0</v>
      </c>
      <c r="AW75" s="119">
        <f t="shared" si="22"/>
        <v>0</v>
      </c>
      <c r="AX75" s="119">
        <f t="shared" si="22"/>
        <v>0</v>
      </c>
      <c r="AY75" s="119">
        <f t="shared" si="22"/>
        <v>0</v>
      </c>
      <c r="AZ75" s="119">
        <f t="shared" si="22"/>
        <v>0</v>
      </c>
      <c r="BA75" s="119">
        <f t="shared" si="22"/>
        <v>0</v>
      </c>
      <c r="BB75" s="119">
        <f t="shared" si="22"/>
        <v>0</v>
      </c>
      <c r="BC75" s="119">
        <f t="shared" si="22"/>
        <v>0</v>
      </c>
      <c r="BD75" s="119">
        <f t="shared" si="22"/>
        <v>0</v>
      </c>
      <c r="BE75" s="119">
        <f t="shared" si="22"/>
        <v>0</v>
      </c>
      <c r="BF75" s="119">
        <f t="shared" si="22"/>
        <v>0</v>
      </c>
      <c r="BG75" s="119">
        <f t="shared" si="22"/>
        <v>0</v>
      </c>
      <c r="BH75" s="119">
        <f t="shared" si="22"/>
        <v>0</v>
      </c>
      <c r="BI75" s="119">
        <f t="shared" si="22"/>
        <v>0</v>
      </c>
      <c r="BJ75" s="119">
        <f t="shared" si="22"/>
        <v>0</v>
      </c>
      <c r="BK75" s="119">
        <f t="shared" si="22"/>
        <v>0</v>
      </c>
      <c r="BL75" s="119">
        <f t="shared" si="22"/>
        <v>0</v>
      </c>
      <c r="BM75" s="119">
        <f t="shared" si="22"/>
        <v>0</v>
      </c>
      <c r="BN75" s="119">
        <f t="shared" si="22"/>
        <v>0</v>
      </c>
      <c r="BO75" s="119">
        <f t="shared" si="22"/>
        <v>0</v>
      </c>
      <c r="BP75" s="119">
        <f t="shared" si="22"/>
        <v>0</v>
      </c>
      <c r="BQ75" s="119">
        <f t="shared" si="22"/>
        <v>0</v>
      </c>
      <c r="BR75" s="119">
        <f t="shared" ref="BR75:CT75" si="23">SUM(BR102:BR106)</f>
        <v>0</v>
      </c>
      <c r="BS75" s="119">
        <f t="shared" si="23"/>
        <v>0</v>
      </c>
      <c r="BT75" s="119">
        <f t="shared" si="23"/>
        <v>0</v>
      </c>
      <c r="BU75" s="119">
        <f t="shared" si="23"/>
        <v>0</v>
      </c>
      <c r="BV75" s="119">
        <f t="shared" si="23"/>
        <v>0</v>
      </c>
      <c r="BW75" s="119">
        <f t="shared" si="23"/>
        <v>0</v>
      </c>
      <c r="BX75" s="119">
        <f t="shared" si="23"/>
        <v>0</v>
      </c>
      <c r="BY75" s="119">
        <f t="shared" si="23"/>
        <v>0</v>
      </c>
      <c r="BZ75" s="119">
        <f t="shared" si="23"/>
        <v>0</v>
      </c>
      <c r="CA75" s="119">
        <f t="shared" si="23"/>
        <v>0</v>
      </c>
      <c r="CB75" s="119">
        <f t="shared" si="23"/>
        <v>0</v>
      </c>
      <c r="CC75" s="119">
        <f t="shared" si="23"/>
        <v>0</v>
      </c>
      <c r="CD75" s="119">
        <f t="shared" si="23"/>
        <v>0</v>
      </c>
      <c r="CE75" s="119">
        <f t="shared" si="23"/>
        <v>0</v>
      </c>
      <c r="CF75" s="119">
        <f t="shared" si="23"/>
        <v>0</v>
      </c>
      <c r="CG75" s="119">
        <f t="shared" si="23"/>
        <v>0</v>
      </c>
      <c r="CH75" s="119">
        <f t="shared" si="23"/>
        <v>0</v>
      </c>
      <c r="CI75" s="119">
        <f t="shared" si="23"/>
        <v>0</v>
      </c>
      <c r="CJ75" s="119">
        <f t="shared" si="23"/>
        <v>0</v>
      </c>
      <c r="CK75" s="119">
        <f t="shared" si="23"/>
        <v>0</v>
      </c>
      <c r="CL75" s="119">
        <f t="shared" si="23"/>
        <v>0</v>
      </c>
      <c r="CM75" s="119">
        <f t="shared" si="23"/>
        <v>0</v>
      </c>
      <c r="CN75" s="119">
        <f t="shared" si="23"/>
        <v>0</v>
      </c>
      <c r="CO75" s="119">
        <f t="shared" si="23"/>
        <v>0</v>
      </c>
      <c r="CP75" s="119">
        <f t="shared" si="23"/>
        <v>0</v>
      </c>
      <c r="CQ75" s="119">
        <f t="shared" si="23"/>
        <v>0</v>
      </c>
      <c r="CR75" s="119">
        <f t="shared" si="23"/>
        <v>0</v>
      </c>
      <c r="CS75" s="119">
        <f t="shared" si="23"/>
        <v>0</v>
      </c>
      <c r="CT75" s="119">
        <f t="shared" si="23"/>
        <v>0</v>
      </c>
    </row>
    <row r="76" spans="1:98" s="9" customFormat="1" ht="12" customHeight="1" x14ac:dyDescent="0.2">
      <c r="A76" s="120">
        <v>7</v>
      </c>
      <c r="B76" s="139" t="s">
        <v>77</v>
      </c>
      <c r="C76" s="140"/>
      <c r="D76" s="141"/>
      <c r="E76" s="119">
        <f>SUM(E107:E109)</f>
        <v>0</v>
      </c>
      <c r="F76" s="119">
        <f t="shared" ref="F76:BQ76" si="24">SUM(F107:F109)</f>
        <v>0</v>
      </c>
      <c r="G76" s="119">
        <f t="shared" si="24"/>
        <v>0</v>
      </c>
      <c r="H76" s="119">
        <f t="shared" si="24"/>
        <v>0</v>
      </c>
      <c r="I76" s="119">
        <f t="shared" si="24"/>
        <v>0</v>
      </c>
      <c r="J76" s="119">
        <f t="shared" si="24"/>
        <v>0</v>
      </c>
      <c r="K76" s="119">
        <f t="shared" si="24"/>
        <v>0</v>
      </c>
      <c r="L76" s="119">
        <f t="shared" si="24"/>
        <v>0</v>
      </c>
      <c r="M76" s="119">
        <f t="shared" si="24"/>
        <v>0</v>
      </c>
      <c r="N76" s="119">
        <f t="shared" si="24"/>
        <v>0</v>
      </c>
      <c r="O76" s="119">
        <f t="shared" si="24"/>
        <v>0</v>
      </c>
      <c r="P76" s="119">
        <f t="shared" si="24"/>
        <v>0</v>
      </c>
      <c r="Q76" s="119">
        <f t="shared" si="24"/>
        <v>0</v>
      </c>
      <c r="R76" s="119">
        <f t="shared" si="24"/>
        <v>0</v>
      </c>
      <c r="S76" s="119">
        <f t="shared" si="24"/>
        <v>0</v>
      </c>
      <c r="T76" s="119">
        <f t="shared" si="24"/>
        <v>0</v>
      </c>
      <c r="U76" s="119">
        <f t="shared" si="24"/>
        <v>0</v>
      </c>
      <c r="V76" s="119">
        <f t="shared" si="24"/>
        <v>0</v>
      </c>
      <c r="W76" s="119">
        <f t="shared" si="24"/>
        <v>0</v>
      </c>
      <c r="X76" s="119">
        <f t="shared" si="24"/>
        <v>0</v>
      </c>
      <c r="Y76" s="119">
        <f t="shared" si="24"/>
        <v>0</v>
      </c>
      <c r="Z76" s="119">
        <f t="shared" si="24"/>
        <v>0</v>
      </c>
      <c r="AA76" s="119">
        <f t="shared" si="24"/>
        <v>0</v>
      </c>
      <c r="AB76" s="119">
        <f t="shared" si="24"/>
        <v>0</v>
      </c>
      <c r="AC76" s="119">
        <f t="shared" si="24"/>
        <v>0</v>
      </c>
      <c r="AD76" s="119">
        <f t="shared" si="24"/>
        <v>0</v>
      </c>
      <c r="AE76" s="119">
        <f t="shared" si="24"/>
        <v>0</v>
      </c>
      <c r="AF76" s="119">
        <f t="shared" si="24"/>
        <v>0</v>
      </c>
      <c r="AG76" s="119">
        <f t="shared" si="24"/>
        <v>0</v>
      </c>
      <c r="AH76" s="119">
        <f t="shared" si="24"/>
        <v>0</v>
      </c>
      <c r="AI76" s="119">
        <f t="shared" si="24"/>
        <v>0</v>
      </c>
      <c r="AJ76" s="119">
        <f t="shared" si="24"/>
        <v>0</v>
      </c>
      <c r="AK76" s="119">
        <f t="shared" si="24"/>
        <v>0</v>
      </c>
      <c r="AL76" s="119">
        <f t="shared" si="24"/>
        <v>0</v>
      </c>
      <c r="AM76" s="119">
        <f t="shared" si="24"/>
        <v>0</v>
      </c>
      <c r="AN76" s="119">
        <f t="shared" si="24"/>
        <v>0</v>
      </c>
      <c r="AO76" s="119">
        <f t="shared" si="24"/>
        <v>0</v>
      </c>
      <c r="AP76" s="119">
        <f t="shared" si="24"/>
        <v>0</v>
      </c>
      <c r="AQ76" s="119">
        <f t="shared" si="24"/>
        <v>0</v>
      </c>
      <c r="AR76" s="119">
        <f t="shared" si="24"/>
        <v>0</v>
      </c>
      <c r="AS76" s="119">
        <f t="shared" si="24"/>
        <v>0</v>
      </c>
      <c r="AT76" s="119">
        <f t="shared" si="24"/>
        <v>0</v>
      </c>
      <c r="AU76" s="119">
        <f t="shared" si="24"/>
        <v>0</v>
      </c>
      <c r="AV76" s="119">
        <f t="shared" si="24"/>
        <v>0</v>
      </c>
      <c r="AW76" s="119">
        <f t="shared" si="24"/>
        <v>0</v>
      </c>
      <c r="AX76" s="119">
        <f t="shared" si="24"/>
        <v>0</v>
      </c>
      <c r="AY76" s="119">
        <f t="shared" si="24"/>
        <v>0</v>
      </c>
      <c r="AZ76" s="119">
        <f t="shared" si="24"/>
        <v>0</v>
      </c>
      <c r="BA76" s="119">
        <f t="shared" si="24"/>
        <v>0</v>
      </c>
      <c r="BB76" s="119">
        <f t="shared" si="24"/>
        <v>0</v>
      </c>
      <c r="BC76" s="119">
        <f t="shared" si="24"/>
        <v>0</v>
      </c>
      <c r="BD76" s="119">
        <f t="shared" si="24"/>
        <v>0</v>
      </c>
      <c r="BE76" s="119">
        <f t="shared" si="24"/>
        <v>0</v>
      </c>
      <c r="BF76" s="119">
        <f t="shared" si="24"/>
        <v>0</v>
      </c>
      <c r="BG76" s="119">
        <f t="shared" si="24"/>
        <v>0</v>
      </c>
      <c r="BH76" s="119">
        <f t="shared" si="24"/>
        <v>0</v>
      </c>
      <c r="BI76" s="119">
        <f t="shared" si="24"/>
        <v>0</v>
      </c>
      <c r="BJ76" s="119">
        <f t="shared" si="24"/>
        <v>0</v>
      </c>
      <c r="BK76" s="119">
        <f t="shared" si="24"/>
        <v>0</v>
      </c>
      <c r="BL76" s="119">
        <f t="shared" si="24"/>
        <v>0</v>
      </c>
      <c r="BM76" s="119">
        <f t="shared" si="24"/>
        <v>0</v>
      </c>
      <c r="BN76" s="119">
        <f t="shared" si="24"/>
        <v>0</v>
      </c>
      <c r="BO76" s="119">
        <f t="shared" si="24"/>
        <v>0</v>
      </c>
      <c r="BP76" s="119">
        <f t="shared" si="24"/>
        <v>0</v>
      </c>
      <c r="BQ76" s="119">
        <f t="shared" si="24"/>
        <v>0</v>
      </c>
      <c r="BR76" s="119">
        <f t="shared" ref="BR76:CT76" si="25">SUM(BR107:BR109)</f>
        <v>0</v>
      </c>
      <c r="BS76" s="119">
        <f t="shared" si="25"/>
        <v>0</v>
      </c>
      <c r="BT76" s="119">
        <f t="shared" si="25"/>
        <v>0</v>
      </c>
      <c r="BU76" s="119">
        <f t="shared" si="25"/>
        <v>0</v>
      </c>
      <c r="BV76" s="119">
        <f t="shared" si="25"/>
        <v>0</v>
      </c>
      <c r="BW76" s="119">
        <f t="shared" si="25"/>
        <v>0</v>
      </c>
      <c r="BX76" s="119">
        <f t="shared" si="25"/>
        <v>0</v>
      </c>
      <c r="BY76" s="119">
        <f t="shared" si="25"/>
        <v>0</v>
      </c>
      <c r="BZ76" s="119">
        <f t="shared" si="25"/>
        <v>0</v>
      </c>
      <c r="CA76" s="119">
        <f t="shared" si="25"/>
        <v>0</v>
      </c>
      <c r="CB76" s="119">
        <f t="shared" si="25"/>
        <v>0</v>
      </c>
      <c r="CC76" s="119">
        <f t="shared" si="25"/>
        <v>0</v>
      </c>
      <c r="CD76" s="119">
        <f t="shared" si="25"/>
        <v>0</v>
      </c>
      <c r="CE76" s="119">
        <f t="shared" si="25"/>
        <v>0</v>
      </c>
      <c r="CF76" s="119">
        <f t="shared" si="25"/>
        <v>0</v>
      </c>
      <c r="CG76" s="119">
        <f t="shared" si="25"/>
        <v>0</v>
      </c>
      <c r="CH76" s="119">
        <f t="shared" si="25"/>
        <v>0</v>
      </c>
      <c r="CI76" s="119">
        <f t="shared" si="25"/>
        <v>0</v>
      </c>
      <c r="CJ76" s="119">
        <f t="shared" si="25"/>
        <v>0</v>
      </c>
      <c r="CK76" s="119">
        <f t="shared" si="25"/>
        <v>0</v>
      </c>
      <c r="CL76" s="119">
        <f t="shared" si="25"/>
        <v>0</v>
      </c>
      <c r="CM76" s="119">
        <f t="shared" si="25"/>
        <v>0</v>
      </c>
      <c r="CN76" s="119">
        <f t="shared" si="25"/>
        <v>0</v>
      </c>
      <c r="CO76" s="119">
        <f t="shared" si="25"/>
        <v>0</v>
      </c>
      <c r="CP76" s="119">
        <f t="shared" si="25"/>
        <v>0</v>
      </c>
      <c r="CQ76" s="119">
        <f t="shared" si="25"/>
        <v>0</v>
      </c>
      <c r="CR76" s="119">
        <f t="shared" si="25"/>
        <v>0</v>
      </c>
      <c r="CS76" s="119">
        <f t="shared" si="25"/>
        <v>0</v>
      </c>
      <c r="CT76" s="119">
        <f t="shared" si="25"/>
        <v>0</v>
      </c>
    </row>
    <row r="77" spans="1:98" s="9" customFormat="1" ht="12" customHeight="1" x14ac:dyDescent="0.2">
      <c r="A77" s="120">
        <v>8</v>
      </c>
      <c r="B77" s="139" t="s">
        <v>78</v>
      </c>
      <c r="C77" s="140"/>
      <c r="D77" s="141"/>
      <c r="E77" s="119">
        <f>SUM(E110:E113)</f>
        <v>0</v>
      </c>
      <c r="F77" s="119">
        <f t="shared" ref="F77:BQ77" si="26">SUM(F110:F113)</f>
        <v>0</v>
      </c>
      <c r="G77" s="119">
        <f t="shared" si="26"/>
        <v>0</v>
      </c>
      <c r="H77" s="119">
        <f t="shared" si="26"/>
        <v>0</v>
      </c>
      <c r="I77" s="119">
        <f t="shared" si="26"/>
        <v>0</v>
      </c>
      <c r="J77" s="119">
        <f t="shared" si="26"/>
        <v>0</v>
      </c>
      <c r="K77" s="119">
        <f t="shared" si="26"/>
        <v>0</v>
      </c>
      <c r="L77" s="119">
        <f t="shared" si="26"/>
        <v>0</v>
      </c>
      <c r="M77" s="119">
        <f t="shared" si="26"/>
        <v>0</v>
      </c>
      <c r="N77" s="119">
        <f t="shared" si="26"/>
        <v>0</v>
      </c>
      <c r="O77" s="119">
        <f t="shared" si="26"/>
        <v>0</v>
      </c>
      <c r="P77" s="119">
        <f t="shared" si="26"/>
        <v>0</v>
      </c>
      <c r="Q77" s="119">
        <f t="shared" si="26"/>
        <v>0</v>
      </c>
      <c r="R77" s="119">
        <f t="shared" si="26"/>
        <v>0</v>
      </c>
      <c r="S77" s="119">
        <f t="shared" si="26"/>
        <v>0</v>
      </c>
      <c r="T77" s="119">
        <f t="shared" si="26"/>
        <v>0</v>
      </c>
      <c r="U77" s="119">
        <f t="shared" si="26"/>
        <v>0</v>
      </c>
      <c r="V77" s="119">
        <f t="shared" si="26"/>
        <v>0</v>
      </c>
      <c r="W77" s="119">
        <f t="shared" si="26"/>
        <v>0</v>
      </c>
      <c r="X77" s="119">
        <f t="shared" si="26"/>
        <v>0</v>
      </c>
      <c r="Y77" s="119">
        <f t="shared" si="26"/>
        <v>0</v>
      </c>
      <c r="Z77" s="119">
        <f t="shared" si="26"/>
        <v>0</v>
      </c>
      <c r="AA77" s="119">
        <f t="shared" si="26"/>
        <v>0</v>
      </c>
      <c r="AB77" s="119">
        <f t="shared" si="26"/>
        <v>0</v>
      </c>
      <c r="AC77" s="119">
        <f t="shared" si="26"/>
        <v>0</v>
      </c>
      <c r="AD77" s="119">
        <f t="shared" si="26"/>
        <v>0</v>
      </c>
      <c r="AE77" s="119">
        <f t="shared" si="26"/>
        <v>0</v>
      </c>
      <c r="AF77" s="119">
        <f t="shared" si="26"/>
        <v>0</v>
      </c>
      <c r="AG77" s="119">
        <f t="shared" si="26"/>
        <v>0</v>
      </c>
      <c r="AH77" s="119">
        <f t="shared" si="26"/>
        <v>0</v>
      </c>
      <c r="AI77" s="119">
        <f t="shared" si="26"/>
        <v>0</v>
      </c>
      <c r="AJ77" s="119">
        <f t="shared" si="26"/>
        <v>0</v>
      </c>
      <c r="AK77" s="119">
        <f t="shared" si="26"/>
        <v>0</v>
      </c>
      <c r="AL77" s="119">
        <f t="shared" si="26"/>
        <v>0</v>
      </c>
      <c r="AM77" s="119">
        <f t="shared" si="26"/>
        <v>0</v>
      </c>
      <c r="AN77" s="119">
        <f t="shared" si="26"/>
        <v>0</v>
      </c>
      <c r="AO77" s="119">
        <f t="shared" si="26"/>
        <v>0</v>
      </c>
      <c r="AP77" s="119">
        <f t="shared" si="26"/>
        <v>0</v>
      </c>
      <c r="AQ77" s="119">
        <f t="shared" si="26"/>
        <v>0</v>
      </c>
      <c r="AR77" s="119">
        <f t="shared" si="26"/>
        <v>0</v>
      </c>
      <c r="AS77" s="119">
        <f t="shared" si="26"/>
        <v>0</v>
      </c>
      <c r="AT77" s="119">
        <f t="shared" si="26"/>
        <v>0</v>
      </c>
      <c r="AU77" s="119">
        <f t="shared" si="26"/>
        <v>0</v>
      </c>
      <c r="AV77" s="119">
        <f t="shared" si="26"/>
        <v>0</v>
      </c>
      <c r="AW77" s="119">
        <f t="shared" si="26"/>
        <v>0</v>
      </c>
      <c r="AX77" s="119">
        <f t="shared" si="26"/>
        <v>0</v>
      </c>
      <c r="AY77" s="119">
        <f t="shared" si="26"/>
        <v>0</v>
      </c>
      <c r="AZ77" s="119">
        <f t="shared" si="26"/>
        <v>0</v>
      </c>
      <c r="BA77" s="119">
        <f t="shared" si="26"/>
        <v>0</v>
      </c>
      <c r="BB77" s="119">
        <f t="shared" si="26"/>
        <v>0</v>
      </c>
      <c r="BC77" s="119">
        <f t="shared" si="26"/>
        <v>0</v>
      </c>
      <c r="BD77" s="119">
        <f t="shared" si="26"/>
        <v>0</v>
      </c>
      <c r="BE77" s="119">
        <f t="shared" si="26"/>
        <v>0</v>
      </c>
      <c r="BF77" s="119">
        <f t="shared" si="26"/>
        <v>0</v>
      </c>
      <c r="BG77" s="119">
        <f t="shared" si="26"/>
        <v>0</v>
      </c>
      <c r="BH77" s="119">
        <f t="shared" si="26"/>
        <v>0</v>
      </c>
      <c r="BI77" s="119">
        <f t="shared" si="26"/>
        <v>0</v>
      </c>
      <c r="BJ77" s="119">
        <f t="shared" si="26"/>
        <v>0</v>
      </c>
      <c r="BK77" s="119">
        <f t="shared" si="26"/>
        <v>0</v>
      </c>
      <c r="BL77" s="119">
        <f t="shared" si="26"/>
        <v>0</v>
      </c>
      <c r="BM77" s="119">
        <f t="shared" si="26"/>
        <v>0</v>
      </c>
      <c r="BN77" s="119">
        <f t="shared" si="26"/>
        <v>0</v>
      </c>
      <c r="BO77" s="119">
        <f t="shared" si="26"/>
        <v>0</v>
      </c>
      <c r="BP77" s="119">
        <f t="shared" si="26"/>
        <v>0</v>
      </c>
      <c r="BQ77" s="119">
        <f t="shared" si="26"/>
        <v>0</v>
      </c>
      <c r="BR77" s="119">
        <f t="shared" ref="BR77:CT77" si="27">SUM(BR110:BR113)</f>
        <v>0</v>
      </c>
      <c r="BS77" s="119">
        <f t="shared" si="27"/>
        <v>0</v>
      </c>
      <c r="BT77" s="119">
        <f t="shared" si="27"/>
        <v>0</v>
      </c>
      <c r="BU77" s="119">
        <f t="shared" si="27"/>
        <v>0</v>
      </c>
      <c r="BV77" s="119">
        <f t="shared" si="27"/>
        <v>0</v>
      </c>
      <c r="BW77" s="119">
        <f t="shared" si="27"/>
        <v>0</v>
      </c>
      <c r="BX77" s="119">
        <f t="shared" si="27"/>
        <v>0</v>
      </c>
      <c r="BY77" s="119">
        <f t="shared" si="27"/>
        <v>0</v>
      </c>
      <c r="BZ77" s="119">
        <f t="shared" si="27"/>
        <v>0</v>
      </c>
      <c r="CA77" s="119">
        <f t="shared" si="27"/>
        <v>0</v>
      </c>
      <c r="CB77" s="119">
        <f t="shared" si="27"/>
        <v>0</v>
      </c>
      <c r="CC77" s="119">
        <f t="shared" si="27"/>
        <v>0</v>
      </c>
      <c r="CD77" s="119">
        <f t="shared" si="27"/>
        <v>0</v>
      </c>
      <c r="CE77" s="119">
        <f t="shared" si="27"/>
        <v>0</v>
      </c>
      <c r="CF77" s="119">
        <f t="shared" si="27"/>
        <v>0</v>
      </c>
      <c r="CG77" s="119">
        <f t="shared" si="27"/>
        <v>0</v>
      </c>
      <c r="CH77" s="119">
        <f t="shared" si="27"/>
        <v>0</v>
      </c>
      <c r="CI77" s="119">
        <f t="shared" si="27"/>
        <v>0</v>
      </c>
      <c r="CJ77" s="119">
        <f t="shared" si="27"/>
        <v>0</v>
      </c>
      <c r="CK77" s="119">
        <f t="shared" si="27"/>
        <v>0</v>
      </c>
      <c r="CL77" s="119">
        <f t="shared" si="27"/>
        <v>0</v>
      </c>
      <c r="CM77" s="119">
        <f t="shared" si="27"/>
        <v>0</v>
      </c>
      <c r="CN77" s="119">
        <f t="shared" si="27"/>
        <v>0</v>
      </c>
      <c r="CO77" s="119">
        <f t="shared" si="27"/>
        <v>0</v>
      </c>
      <c r="CP77" s="119">
        <f t="shared" si="27"/>
        <v>0</v>
      </c>
      <c r="CQ77" s="119">
        <f t="shared" si="27"/>
        <v>0</v>
      </c>
      <c r="CR77" s="119">
        <f t="shared" si="27"/>
        <v>0</v>
      </c>
      <c r="CS77" s="119">
        <f t="shared" si="27"/>
        <v>0</v>
      </c>
      <c r="CT77" s="119">
        <f t="shared" si="27"/>
        <v>0</v>
      </c>
    </row>
    <row r="78" spans="1:98" s="9" customFormat="1" ht="12" customHeight="1" x14ac:dyDescent="0.2">
      <c r="A78" s="120">
        <v>9</v>
      </c>
      <c r="B78" s="139" t="s">
        <v>79</v>
      </c>
      <c r="C78" s="140"/>
      <c r="D78" s="141"/>
      <c r="E78" s="119">
        <f>SUM(E114:E125)</f>
        <v>0</v>
      </c>
      <c r="F78" s="119">
        <f t="shared" ref="F78:BQ78" si="28">SUM(F114:F125)</f>
        <v>0</v>
      </c>
      <c r="G78" s="119">
        <f t="shared" si="28"/>
        <v>0</v>
      </c>
      <c r="H78" s="119">
        <f t="shared" si="28"/>
        <v>0</v>
      </c>
      <c r="I78" s="119">
        <f t="shared" si="28"/>
        <v>0</v>
      </c>
      <c r="J78" s="119">
        <f t="shared" si="28"/>
        <v>0</v>
      </c>
      <c r="K78" s="119">
        <f t="shared" si="28"/>
        <v>0</v>
      </c>
      <c r="L78" s="119">
        <f t="shared" si="28"/>
        <v>0</v>
      </c>
      <c r="M78" s="119">
        <f t="shared" si="28"/>
        <v>0</v>
      </c>
      <c r="N78" s="119">
        <f t="shared" si="28"/>
        <v>0</v>
      </c>
      <c r="O78" s="119">
        <f t="shared" si="28"/>
        <v>0</v>
      </c>
      <c r="P78" s="119">
        <f t="shared" si="28"/>
        <v>0</v>
      </c>
      <c r="Q78" s="119">
        <f t="shared" si="28"/>
        <v>0</v>
      </c>
      <c r="R78" s="119">
        <f t="shared" si="28"/>
        <v>0</v>
      </c>
      <c r="S78" s="119">
        <f t="shared" si="28"/>
        <v>0</v>
      </c>
      <c r="T78" s="119">
        <f t="shared" si="28"/>
        <v>0</v>
      </c>
      <c r="U78" s="119">
        <f t="shared" si="28"/>
        <v>0</v>
      </c>
      <c r="V78" s="119">
        <f t="shared" si="28"/>
        <v>0</v>
      </c>
      <c r="W78" s="119">
        <f t="shared" si="28"/>
        <v>0</v>
      </c>
      <c r="X78" s="119">
        <f t="shared" si="28"/>
        <v>0</v>
      </c>
      <c r="Y78" s="119">
        <f t="shared" si="28"/>
        <v>0</v>
      </c>
      <c r="Z78" s="119">
        <f t="shared" si="28"/>
        <v>0</v>
      </c>
      <c r="AA78" s="119">
        <f t="shared" si="28"/>
        <v>0</v>
      </c>
      <c r="AB78" s="119">
        <f t="shared" si="28"/>
        <v>0</v>
      </c>
      <c r="AC78" s="119">
        <f t="shared" si="28"/>
        <v>0</v>
      </c>
      <c r="AD78" s="119">
        <f t="shared" si="28"/>
        <v>0</v>
      </c>
      <c r="AE78" s="119">
        <f t="shared" si="28"/>
        <v>0</v>
      </c>
      <c r="AF78" s="119">
        <f t="shared" si="28"/>
        <v>0</v>
      </c>
      <c r="AG78" s="119">
        <f t="shared" si="28"/>
        <v>0</v>
      </c>
      <c r="AH78" s="119">
        <f t="shared" si="28"/>
        <v>0</v>
      </c>
      <c r="AI78" s="119">
        <f t="shared" si="28"/>
        <v>0</v>
      </c>
      <c r="AJ78" s="119">
        <f t="shared" si="28"/>
        <v>0</v>
      </c>
      <c r="AK78" s="119">
        <f t="shared" si="28"/>
        <v>0</v>
      </c>
      <c r="AL78" s="119">
        <f t="shared" si="28"/>
        <v>0</v>
      </c>
      <c r="AM78" s="119">
        <f t="shared" si="28"/>
        <v>0</v>
      </c>
      <c r="AN78" s="119">
        <f t="shared" si="28"/>
        <v>0</v>
      </c>
      <c r="AO78" s="119">
        <f t="shared" si="28"/>
        <v>0</v>
      </c>
      <c r="AP78" s="119">
        <f t="shared" si="28"/>
        <v>0</v>
      </c>
      <c r="AQ78" s="119">
        <f t="shared" si="28"/>
        <v>0</v>
      </c>
      <c r="AR78" s="119">
        <f t="shared" si="28"/>
        <v>0</v>
      </c>
      <c r="AS78" s="119">
        <f t="shared" si="28"/>
        <v>0</v>
      </c>
      <c r="AT78" s="119">
        <f t="shared" si="28"/>
        <v>0</v>
      </c>
      <c r="AU78" s="119">
        <f t="shared" si="28"/>
        <v>0</v>
      </c>
      <c r="AV78" s="119">
        <f t="shared" si="28"/>
        <v>0</v>
      </c>
      <c r="AW78" s="119">
        <f t="shared" si="28"/>
        <v>0</v>
      </c>
      <c r="AX78" s="119">
        <f t="shared" si="28"/>
        <v>0</v>
      </c>
      <c r="AY78" s="119">
        <f t="shared" si="28"/>
        <v>0</v>
      </c>
      <c r="AZ78" s="119">
        <f t="shared" si="28"/>
        <v>0</v>
      </c>
      <c r="BA78" s="119">
        <f t="shared" si="28"/>
        <v>0</v>
      </c>
      <c r="BB78" s="119">
        <f t="shared" si="28"/>
        <v>0</v>
      </c>
      <c r="BC78" s="119">
        <f t="shared" si="28"/>
        <v>0</v>
      </c>
      <c r="BD78" s="119">
        <f t="shared" si="28"/>
        <v>0</v>
      </c>
      <c r="BE78" s="119">
        <f t="shared" si="28"/>
        <v>0</v>
      </c>
      <c r="BF78" s="119">
        <f t="shared" si="28"/>
        <v>0</v>
      </c>
      <c r="BG78" s="119">
        <f t="shared" si="28"/>
        <v>0</v>
      </c>
      <c r="BH78" s="119">
        <f t="shared" si="28"/>
        <v>0</v>
      </c>
      <c r="BI78" s="119">
        <f t="shared" si="28"/>
        <v>0</v>
      </c>
      <c r="BJ78" s="119">
        <f t="shared" si="28"/>
        <v>0</v>
      </c>
      <c r="BK78" s="119">
        <f t="shared" si="28"/>
        <v>0</v>
      </c>
      <c r="BL78" s="119">
        <f t="shared" si="28"/>
        <v>0</v>
      </c>
      <c r="BM78" s="119">
        <f t="shared" si="28"/>
        <v>0</v>
      </c>
      <c r="BN78" s="119">
        <f t="shared" si="28"/>
        <v>0</v>
      </c>
      <c r="BO78" s="119">
        <f t="shared" si="28"/>
        <v>0</v>
      </c>
      <c r="BP78" s="119">
        <f t="shared" si="28"/>
        <v>0</v>
      </c>
      <c r="BQ78" s="119">
        <f t="shared" si="28"/>
        <v>0</v>
      </c>
      <c r="BR78" s="119">
        <f t="shared" ref="BR78:CT78" si="29">SUM(BR114:BR125)</f>
        <v>0</v>
      </c>
      <c r="BS78" s="119">
        <f t="shared" si="29"/>
        <v>0</v>
      </c>
      <c r="BT78" s="119">
        <f t="shared" si="29"/>
        <v>0</v>
      </c>
      <c r="BU78" s="119">
        <f t="shared" si="29"/>
        <v>0</v>
      </c>
      <c r="BV78" s="119">
        <f t="shared" si="29"/>
        <v>0</v>
      </c>
      <c r="BW78" s="119">
        <f t="shared" si="29"/>
        <v>0</v>
      </c>
      <c r="BX78" s="119">
        <f t="shared" si="29"/>
        <v>0</v>
      </c>
      <c r="BY78" s="119">
        <f t="shared" si="29"/>
        <v>0</v>
      </c>
      <c r="BZ78" s="119">
        <f t="shared" si="29"/>
        <v>0</v>
      </c>
      <c r="CA78" s="119">
        <f t="shared" si="29"/>
        <v>0</v>
      </c>
      <c r="CB78" s="119">
        <f t="shared" si="29"/>
        <v>0</v>
      </c>
      <c r="CC78" s="119">
        <f t="shared" si="29"/>
        <v>0</v>
      </c>
      <c r="CD78" s="119">
        <f t="shared" si="29"/>
        <v>0</v>
      </c>
      <c r="CE78" s="119">
        <f t="shared" si="29"/>
        <v>0</v>
      </c>
      <c r="CF78" s="119">
        <f t="shared" si="29"/>
        <v>0</v>
      </c>
      <c r="CG78" s="119">
        <f t="shared" si="29"/>
        <v>0</v>
      </c>
      <c r="CH78" s="119">
        <f t="shared" si="29"/>
        <v>0</v>
      </c>
      <c r="CI78" s="119">
        <f t="shared" si="29"/>
        <v>0</v>
      </c>
      <c r="CJ78" s="119">
        <f t="shared" si="29"/>
        <v>0</v>
      </c>
      <c r="CK78" s="119">
        <f t="shared" si="29"/>
        <v>0</v>
      </c>
      <c r="CL78" s="119">
        <f t="shared" si="29"/>
        <v>0</v>
      </c>
      <c r="CM78" s="119">
        <f t="shared" si="29"/>
        <v>0</v>
      </c>
      <c r="CN78" s="119">
        <f t="shared" si="29"/>
        <v>0</v>
      </c>
      <c r="CO78" s="119">
        <f t="shared" si="29"/>
        <v>0</v>
      </c>
      <c r="CP78" s="119">
        <f t="shared" si="29"/>
        <v>0</v>
      </c>
      <c r="CQ78" s="119">
        <f t="shared" si="29"/>
        <v>0</v>
      </c>
      <c r="CR78" s="119">
        <f t="shared" si="29"/>
        <v>0</v>
      </c>
      <c r="CS78" s="119">
        <f t="shared" si="29"/>
        <v>0</v>
      </c>
      <c r="CT78" s="119">
        <f t="shared" si="29"/>
        <v>0</v>
      </c>
    </row>
    <row r="79" spans="1:98" s="9" customFormat="1" ht="12" customHeight="1" x14ac:dyDescent="0.2">
      <c r="A79" s="99">
        <v>10</v>
      </c>
      <c r="B79" s="113" t="s">
        <v>72</v>
      </c>
      <c r="C79" s="114"/>
      <c r="D79" s="115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4"/>
      <c r="AL79" s="94"/>
      <c r="AM79" s="94"/>
      <c r="AN79" s="94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  <c r="BM79" s="94"/>
      <c r="BN79" s="94"/>
      <c r="BO79" s="94"/>
      <c r="BP79" s="94"/>
      <c r="BQ79" s="94"/>
      <c r="BR79" s="94"/>
      <c r="BS79" s="94"/>
      <c r="BT79" s="94"/>
      <c r="BU79" s="94"/>
      <c r="BV79" s="94"/>
      <c r="BW79" s="94"/>
      <c r="BX79" s="94"/>
      <c r="BY79" s="94"/>
      <c r="BZ79" s="94"/>
      <c r="CA79" s="94"/>
      <c r="CB79" s="94"/>
      <c r="CC79" s="94"/>
      <c r="CD79" s="94"/>
      <c r="CE79" s="94"/>
      <c r="CF79" s="94"/>
      <c r="CG79" s="94"/>
      <c r="CH79" s="94"/>
      <c r="CI79" s="94"/>
      <c r="CJ79" s="94"/>
      <c r="CK79" s="94"/>
      <c r="CL79" s="94"/>
      <c r="CM79" s="94"/>
      <c r="CN79" s="94"/>
      <c r="CO79" s="94"/>
      <c r="CP79" s="94"/>
      <c r="CQ79" s="94"/>
      <c r="CR79" s="94"/>
      <c r="CS79" s="94"/>
      <c r="CT79" s="94"/>
    </row>
    <row r="80" spans="1:98" s="9" customFormat="1" ht="12" customHeight="1" x14ac:dyDescent="0.2">
      <c r="A80" s="99">
        <v>11</v>
      </c>
      <c r="B80" s="133" t="s">
        <v>73</v>
      </c>
      <c r="C80" s="134"/>
      <c r="D80" s="135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94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4"/>
      <c r="AL80" s="94"/>
      <c r="AM80" s="94"/>
      <c r="AN80" s="94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94"/>
      <c r="BM80" s="94"/>
      <c r="BN80" s="94"/>
      <c r="BO80" s="94"/>
      <c r="BP80" s="94"/>
      <c r="BQ80" s="94"/>
      <c r="BR80" s="94"/>
      <c r="BS80" s="94"/>
      <c r="BT80" s="94"/>
      <c r="BU80" s="94"/>
      <c r="BV80" s="94"/>
      <c r="BW80" s="94"/>
      <c r="BX80" s="94"/>
      <c r="BY80" s="94"/>
      <c r="BZ80" s="94"/>
      <c r="CA80" s="94"/>
      <c r="CB80" s="94"/>
      <c r="CC80" s="94"/>
      <c r="CD80" s="94"/>
      <c r="CE80" s="94"/>
      <c r="CF80" s="94"/>
      <c r="CG80" s="94"/>
      <c r="CH80" s="94"/>
      <c r="CI80" s="94"/>
      <c r="CJ80" s="94"/>
      <c r="CK80" s="94"/>
      <c r="CL80" s="94"/>
      <c r="CM80" s="94"/>
      <c r="CN80" s="94"/>
      <c r="CO80" s="94"/>
      <c r="CP80" s="94"/>
      <c r="CQ80" s="94"/>
      <c r="CR80" s="94"/>
      <c r="CS80" s="94"/>
      <c r="CT80" s="94"/>
    </row>
    <row r="81" spans="1:98" s="9" customFormat="1" ht="12" customHeight="1" x14ac:dyDescent="0.2">
      <c r="A81" s="99">
        <v>12</v>
      </c>
      <c r="B81" s="133" t="s">
        <v>74</v>
      </c>
      <c r="C81" s="134"/>
      <c r="D81" s="135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  <c r="T81" s="94"/>
      <c r="U81" s="94"/>
      <c r="V81" s="94"/>
      <c r="W81" s="94"/>
      <c r="X81" s="94"/>
      <c r="Y81" s="94"/>
      <c r="Z81" s="94"/>
      <c r="AA81" s="94"/>
      <c r="AB81" s="94"/>
      <c r="AC81" s="94"/>
      <c r="AD81" s="94"/>
      <c r="AE81" s="94"/>
      <c r="AF81" s="94"/>
      <c r="AG81" s="94"/>
      <c r="AH81" s="94"/>
      <c r="AI81" s="94"/>
      <c r="AJ81" s="94"/>
      <c r="AK81" s="94"/>
      <c r="AL81" s="94"/>
      <c r="AM81" s="94"/>
      <c r="AN81" s="94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4"/>
      <c r="BB81" s="94"/>
      <c r="BC81" s="94"/>
      <c r="BD81" s="94"/>
      <c r="BE81" s="94"/>
      <c r="BF81" s="94"/>
      <c r="BG81" s="94"/>
      <c r="BH81" s="94"/>
      <c r="BI81" s="94"/>
      <c r="BJ81" s="94"/>
      <c r="BK81" s="94"/>
      <c r="BL81" s="94"/>
      <c r="BM81" s="94"/>
      <c r="BN81" s="94"/>
      <c r="BO81" s="94"/>
      <c r="BP81" s="94"/>
      <c r="BQ81" s="94"/>
      <c r="BR81" s="94"/>
      <c r="BS81" s="94"/>
      <c r="BT81" s="94"/>
      <c r="BU81" s="94"/>
      <c r="BV81" s="94"/>
      <c r="BW81" s="94"/>
      <c r="BX81" s="94"/>
      <c r="BY81" s="94"/>
      <c r="BZ81" s="94"/>
      <c r="CA81" s="94"/>
      <c r="CB81" s="94"/>
      <c r="CC81" s="94"/>
      <c r="CD81" s="94"/>
      <c r="CE81" s="94"/>
      <c r="CF81" s="94"/>
      <c r="CG81" s="94"/>
      <c r="CH81" s="94"/>
      <c r="CI81" s="94"/>
      <c r="CJ81" s="94"/>
      <c r="CK81" s="94"/>
      <c r="CL81" s="94"/>
      <c r="CM81" s="94"/>
      <c r="CN81" s="94"/>
      <c r="CO81" s="94"/>
      <c r="CP81" s="94"/>
      <c r="CQ81" s="94"/>
      <c r="CR81" s="94"/>
      <c r="CS81" s="94"/>
      <c r="CT81" s="94"/>
    </row>
    <row r="82" spans="1:98" s="9" customFormat="1" ht="12" customHeight="1" x14ac:dyDescent="0.2">
      <c r="A82" s="99">
        <v>13</v>
      </c>
      <c r="B82" s="133" t="s">
        <v>75</v>
      </c>
      <c r="C82" s="134"/>
      <c r="D82" s="135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  <c r="T82" s="94"/>
      <c r="U82" s="94"/>
      <c r="V82" s="94"/>
      <c r="W82" s="94"/>
      <c r="X82" s="94"/>
      <c r="Y82" s="94"/>
      <c r="Z82" s="94"/>
      <c r="AA82" s="94"/>
      <c r="AB82" s="94"/>
      <c r="AC82" s="94"/>
      <c r="AD82" s="94"/>
      <c r="AE82" s="94"/>
      <c r="AF82" s="94"/>
      <c r="AG82" s="94"/>
      <c r="AH82" s="94"/>
      <c r="AI82" s="94"/>
      <c r="AJ82" s="94"/>
      <c r="AK82" s="94"/>
      <c r="AL82" s="94"/>
      <c r="AM82" s="94"/>
      <c r="AN82" s="94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94"/>
      <c r="BB82" s="94"/>
      <c r="BC82" s="94"/>
      <c r="BD82" s="94"/>
      <c r="BE82" s="94"/>
      <c r="BF82" s="94"/>
      <c r="BG82" s="94"/>
      <c r="BH82" s="94"/>
      <c r="BI82" s="94"/>
      <c r="BJ82" s="94"/>
      <c r="BK82" s="94"/>
      <c r="BL82" s="94"/>
      <c r="BM82" s="94"/>
      <c r="BN82" s="94"/>
      <c r="BO82" s="94"/>
      <c r="BP82" s="94"/>
      <c r="BQ82" s="94"/>
      <c r="BR82" s="94"/>
      <c r="BS82" s="94"/>
      <c r="BT82" s="94"/>
      <c r="BU82" s="94"/>
      <c r="BV82" s="94"/>
      <c r="BW82" s="94"/>
      <c r="BX82" s="94"/>
      <c r="BY82" s="94"/>
      <c r="BZ82" s="94"/>
      <c r="CA82" s="94"/>
      <c r="CB82" s="94"/>
      <c r="CC82" s="94"/>
      <c r="CD82" s="94"/>
      <c r="CE82" s="94"/>
      <c r="CF82" s="94"/>
      <c r="CG82" s="94"/>
      <c r="CH82" s="94"/>
      <c r="CI82" s="94"/>
      <c r="CJ82" s="94"/>
      <c r="CK82" s="94"/>
      <c r="CL82" s="94"/>
      <c r="CM82" s="94"/>
      <c r="CN82" s="94"/>
      <c r="CO82" s="94"/>
      <c r="CP82" s="94"/>
      <c r="CQ82" s="94"/>
      <c r="CR82" s="94"/>
      <c r="CS82" s="94"/>
      <c r="CT82" s="94"/>
    </row>
    <row r="83" spans="1:98" s="9" customFormat="1" ht="12" customHeight="1" x14ac:dyDescent="0.2">
      <c r="A83" s="99">
        <v>14</v>
      </c>
      <c r="B83" s="133" t="s">
        <v>76</v>
      </c>
      <c r="C83" s="134"/>
      <c r="D83" s="135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  <c r="T83" s="94"/>
      <c r="U83" s="94"/>
      <c r="V83" s="94"/>
      <c r="W83" s="94"/>
      <c r="X83" s="94"/>
      <c r="Y83" s="94"/>
      <c r="Z83" s="94"/>
      <c r="AA83" s="94"/>
      <c r="AB83" s="94"/>
      <c r="AC83" s="94"/>
      <c r="AD83" s="94"/>
      <c r="AE83" s="94"/>
      <c r="AF83" s="94"/>
      <c r="AG83" s="94"/>
      <c r="AH83" s="94"/>
      <c r="AI83" s="94"/>
      <c r="AJ83" s="94"/>
      <c r="AK83" s="94"/>
      <c r="AL83" s="94"/>
      <c r="AM83" s="94"/>
      <c r="AN83" s="94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94"/>
      <c r="BB83" s="94"/>
      <c r="BC83" s="94"/>
      <c r="BD83" s="94"/>
      <c r="BE83" s="94"/>
      <c r="BF83" s="94"/>
      <c r="BG83" s="94"/>
      <c r="BH83" s="94"/>
      <c r="BI83" s="94"/>
      <c r="BJ83" s="94"/>
      <c r="BK83" s="94"/>
      <c r="BL83" s="94"/>
      <c r="BM83" s="94"/>
      <c r="BN83" s="94"/>
      <c r="BO83" s="94"/>
      <c r="BP83" s="94"/>
      <c r="BQ83" s="94"/>
      <c r="BR83" s="94"/>
      <c r="BS83" s="94"/>
      <c r="BT83" s="94"/>
      <c r="BU83" s="94"/>
      <c r="BV83" s="94"/>
      <c r="BW83" s="94"/>
      <c r="BX83" s="94"/>
      <c r="BY83" s="94"/>
      <c r="BZ83" s="94"/>
      <c r="CA83" s="94"/>
      <c r="CB83" s="94"/>
      <c r="CC83" s="94"/>
      <c r="CD83" s="94"/>
      <c r="CE83" s="94"/>
      <c r="CF83" s="94"/>
      <c r="CG83" s="94"/>
      <c r="CH83" s="94"/>
      <c r="CI83" s="94"/>
      <c r="CJ83" s="94"/>
      <c r="CK83" s="94"/>
      <c r="CL83" s="94"/>
      <c r="CM83" s="94"/>
      <c r="CN83" s="94"/>
      <c r="CO83" s="94"/>
      <c r="CP83" s="94"/>
      <c r="CQ83" s="94"/>
      <c r="CR83" s="94"/>
      <c r="CS83" s="94"/>
      <c r="CT83" s="94"/>
    </row>
    <row r="84" spans="1:98" s="9" customFormat="1" ht="12" customHeight="1" x14ac:dyDescent="0.2">
      <c r="A84" s="99">
        <v>15</v>
      </c>
      <c r="B84" s="133" t="s">
        <v>77</v>
      </c>
      <c r="C84" s="134"/>
      <c r="D84" s="135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94"/>
      <c r="AA84" s="94"/>
      <c r="AB84" s="94"/>
      <c r="AC84" s="94"/>
      <c r="AD84" s="94"/>
      <c r="AE84" s="94"/>
      <c r="AF84" s="94"/>
      <c r="AG84" s="94"/>
      <c r="AH84" s="94"/>
      <c r="AI84" s="94"/>
      <c r="AJ84" s="94"/>
      <c r="AK84" s="94"/>
      <c r="AL84" s="94"/>
      <c r="AM84" s="94"/>
      <c r="AN84" s="94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4"/>
      <c r="BB84" s="94"/>
      <c r="BC84" s="94"/>
      <c r="BD84" s="94"/>
      <c r="BE84" s="94"/>
      <c r="BF84" s="94"/>
      <c r="BG84" s="94"/>
      <c r="BH84" s="94"/>
      <c r="BI84" s="94"/>
      <c r="BJ84" s="94"/>
      <c r="BK84" s="94"/>
      <c r="BL84" s="94"/>
      <c r="BM84" s="94"/>
      <c r="BN84" s="94"/>
      <c r="BO84" s="94"/>
      <c r="BP84" s="94"/>
      <c r="BQ84" s="94"/>
      <c r="BR84" s="94"/>
      <c r="BS84" s="94"/>
      <c r="BT84" s="94"/>
      <c r="BU84" s="94"/>
      <c r="BV84" s="94"/>
      <c r="BW84" s="94"/>
      <c r="BX84" s="94"/>
      <c r="BY84" s="94"/>
      <c r="BZ84" s="94"/>
      <c r="CA84" s="94"/>
      <c r="CB84" s="94"/>
      <c r="CC84" s="94"/>
      <c r="CD84" s="94"/>
      <c r="CE84" s="94"/>
      <c r="CF84" s="94"/>
      <c r="CG84" s="94"/>
      <c r="CH84" s="94"/>
      <c r="CI84" s="94"/>
      <c r="CJ84" s="94"/>
      <c r="CK84" s="94"/>
      <c r="CL84" s="94"/>
      <c r="CM84" s="94"/>
      <c r="CN84" s="94"/>
      <c r="CO84" s="94"/>
      <c r="CP84" s="94"/>
      <c r="CQ84" s="94"/>
      <c r="CR84" s="94"/>
      <c r="CS84" s="94"/>
      <c r="CT84" s="94"/>
    </row>
    <row r="85" spans="1:98" s="9" customFormat="1" ht="12" customHeight="1" x14ac:dyDescent="0.2">
      <c r="A85" s="99">
        <v>16</v>
      </c>
      <c r="B85" s="133" t="s">
        <v>78</v>
      </c>
      <c r="C85" s="134"/>
      <c r="D85" s="135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4"/>
      <c r="X85" s="94"/>
      <c r="Y85" s="94"/>
      <c r="Z85" s="94"/>
      <c r="AA85" s="94"/>
      <c r="AB85" s="94"/>
      <c r="AC85" s="94"/>
      <c r="AD85" s="94"/>
      <c r="AE85" s="94"/>
      <c r="AF85" s="94"/>
      <c r="AG85" s="94"/>
      <c r="AH85" s="94"/>
      <c r="AI85" s="94"/>
      <c r="AJ85" s="94"/>
      <c r="AK85" s="94"/>
      <c r="AL85" s="94"/>
      <c r="AM85" s="94"/>
      <c r="AN85" s="94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94"/>
      <c r="BB85" s="94"/>
      <c r="BC85" s="94"/>
      <c r="BD85" s="94"/>
      <c r="BE85" s="94"/>
      <c r="BF85" s="94"/>
      <c r="BG85" s="94"/>
      <c r="BH85" s="94"/>
      <c r="BI85" s="94"/>
      <c r="BJ85" s="94"/>
      <c r="BK85" s="94"/>
      <c r="BL85" s="94"/>
      <c r="BM85" s="94"/>
      <c r="BN85" s="94"/>
      <c r="BO85" s="94"/>
      <c r="BP85" s="94"/>
      <c r="BQ85" s="94"/>
      <c r="BR85" s="94"/>
      <c r="BS85" s="94"/>
      <c r="BT85" s="94"/>
      <c r="BU85" s="94"/>
      <c r="BV85" s="94"/>
      <c r="BW85" s="94"/>
      <c r="BX85" s="94"/>
      <c r="BY85" s="94"/>
      <c r="BZ85" s="94"/>
      <c r="CA85" s="94"/>
      <c r="CB85" s="94"/>
      <c r="CC85" s="94"/>
      <c r="CD85" s="94"/>
      <c r="CE85" s="94"/>
      <c r="CF85" s="94"/>
      <c r="CG85" s="94"/>
      <c r="CH85" s="94"/>
      <c r="CI85" s="94"/>
      <c r="CJ85" s="94"/>
      <c r="CK85" s="94"/>
      <c r="CL85" s="94"/>
      <c r="CM85" s="94"/>
      <c r="CN85" s="94"/>
      <c r="CO85" s="94"/>
      <c r="CP85" s="94"/>
      <c r="CQ85" s="94"/>
      <c r="CR85" s="94"/>
      <c r="CS85" s="94"/>
      <c r="CT85" s="94"/>
    </row>
    <row r="86" spans="1:98" s="9" customFormat="1" ht="12" customHeight="1" x14ac:dyDescent="0.2">
      <c r="A86" s="99">
        <v>17</v>
      </c>
      <c r="B86" s="133" t="s">
        <v>79</v>
      </c>
      <c r="C86" s="134"/>
      <c r="D86" s="135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  <c r="S86" s="94"/>
      <c r="T86" s="94"/>
      <c r="U86" s="94"/>
      <c r="V86" s="94"/>
      <c r="W86" s="94"/>
      <c r="X86" s="94"/>
      <c r="Y86" s="94"/>
      <c r="Z86" s="94"/>
      <c r="AA86" s="94"/>
      <c r="AB86" s="94"/>
      <c r="AC86" s="94"/>
      <c r="AD86" s="94"/>
      <c r="AE86" s="94"/>
      <c r="AF86" s="94"/>
      <c r="AG86" s="94"/>
      <c r="AH86" s="94"/>
      <c r="AI86" s="94"/>
      <c r="AJ86" s="94"/>
      <c r="AK86" s="94"/>
      <c r="AL86" s="94"/>
      <c r="AM86" s="94"/>
      <c r="AN86" s="94"/>
      <c r="AO86" s="94"/>
      <c r="AP86" s="94"/>
      <c r="AQ86" s="94"/>
      <c r="AR86" s="94"/>
      <c r="AS86" s="94"/>
      <c r="AT86" s="94"/>
      <c r="AU86" s="94"/>
      <c r="AV86" s="94"/>
      <c r="AW86" s="94"/>
      <c r="AX86" s="94"/>
      <c r="AY86" s="94"/>
      <c r="AZ86" s="94"/>
      <c r="BA86" s="94"/>
      <c r="BB86" s="94"/>
      <c r="BC86" s="94"/>
      <c r="BD86" s="94"/>
      <c r="BE86" s="94"/>
      <c r="BF86" s="94"/>
      <c r="BG86" s="94"/>
      <c r="BH86" s="94"/>
      <c r="BI86" s="94"/>
      <c r="BJ86" s="94"/>
      <c r="BK86" s="94"/>
      <c r="BL86" s="94"/>
      <c r="BM86" s="94"/>
      <c r="BN86" s="94"/>
      <c r="BO86" s="94"/>
      <c r="BP86" s="94"/>
      <c r="BQ86" s="94"/>
      <c r="BR86" s="94"/>
      <c r="BS86" s="94"/>
      <c r="BT86" s="94"/>
      <c r="BU86" s="94"/>
      <c r="BV86" s="94"/>
      <c r="BW86" s="94"/>
      <c r="BX86" s="94"/>
      <c r="BY86" s="94"/>
      <c r="BZ86" s="94"/>
      <c r="CA86" s="94"/>
      <c r="CB86" s="94"/>
      <c r="CC86" s="94"/>
      <c r="CD86" s="94"/>
      <c r="CE86" s="94"/>
      <c r="CF86" s="94"/>
      <c r="CG86" s="94"/>
      <c r="CH86" s="94"/>
      <c r="CI86" s="94"/>
      <c r="CJ86" s="94"/>
      <c r="CK86" s="94"/>
      <c r="CL86" s="94"/>
      <c r="CM86" s="94"/>
      <c r="CN86" s="94"/>
      <c r="CO86" s="94"/>
      <c r="CP86" s="94"/>
      <c r="CQ86" s="94"/>
      <c r="CR86" s="94"/>
      <c r="CS86" s="94"/>
      <c r="CT86" s="94"/>
    </row>
    <row r="87" spans="1:98" s="9" customFormat="1" ht="12" customHeight="1" x14ac:dyDescent="0.2">
      <c r="A87" s="99">
        <v>18</v>
      </c>
      <c r="B87" s="133" t="s">
        <v>80</v>
      </c>
      <c r="C87" s="134"/>
      <c r="D87" s="135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4"/>
      <c r="R87" s="94"/>
      <c r="S87" s="94"/>
      <c r="T87" s="94"/>
      <c r="U87" s="94"/>
      <c r="V87" s="94"/>
      <c r="W87" s="94"/>
      <c r="X87" s="94"/>
      <c r="Y87" s="94"/>
      <c r="Z87" s="94"/>
      <c r="AA87" s="94"/>
      <c r="AB87" s="94"/>
      <c r="AC87" s="94"/>
      <c r="AD87" s="94"/>
      <c r="AE87" s="94"/>
      <c r="AF87" s="94"/>
      <c r="AG87" s="94"/>
      <c r="AH87" s="94"/>
      <c r="AI87" s="94"/>
      <c r="AJ87" s="94"/>
      <c r="AK87" s="94"/>
      <c r="AL87" s="94"/>
      <c r="AM87" s="94"/>
      <c r="AN87" s="94"/>
      <c r="AO87" s="94"/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94"/>
      <c r="BB87" s="94"/>
      <c r="BC87" s="94"/>
      <c r="BD87" s="94"/>
      <c r="BE87" s="94"/>
      <c r="BF87" s="94"/>
      <c r="BG87" s="94"/>
      <c r="BH87" s="94"/>
      <c r="BI87" s="94"/>
      <c r="BJ87" s="94"/>
      <c r="BK87" s="94"/>
      <c r="BL87" s="94"/>
      <c r="BM87" s="94"/>
      <c r="BN87" s="94"/>
      <c r="BO87" s="94"/>
      <c r="BP87" s="94"/>
      <c r="BQ87" s="94"/>
      <c r="BR87" s="94"/>
      <c r="BS87" s="94"/>
      <c r="BT87" s="94"/>
      <c r="BU87" s="94"/>
      <c r="BV87" s="94"/>
      <c r="BW87" s="94"/>
      <c r="BX87" s="94"/>
      <c r="BY87" s="94"/>
      <c r="BZ87" s="94"/>
      <c r="CA87" s="94"/>
      <c r="CB87" s="94"/>
      <c r="CC87" s="94"/>
      <c r="CD87" s="94"/>
      <c r="CE87" s="94"/>
      <c r="CF87" s="94"/>
      <c r="CG87" s="94"/>
      <c r="CH87" s="94"/>
      <c r="CI87" s="94"/>
      <c r="CJ87" s="94"/>
      <c r="CK87" s="94"/>
      <c r="CL87" s="94"/>
      <c r="CM87" s="94"/>
      <c r="CN87" s="94"/>
      <c r="CO87" s="94"/>
      <c r="CP87" s="94"/>
      <c r="CQ87" s="94"/>
      <c r="CR87" s="94"/>
      <c r="CS87" s="94"/>
      <c r="CT87" s="94"/>
    </row>
    <row r="88" spans="1:98" s="9" customFormat="1" ht="12" customHeight="1" x14ac:dyDescent="0.2">
      <c r="A88" s="99">
        <v>19</v>
      </c>
      <c r="B88" s="110" t="s">
        <v>120</v>
      </c>
      <c r="C88" s="111"/>
      <c r="D88" s="112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94"/>
      <c r="AA88" s="94"/>
      <c r="AB88" s="94"/>
      <c r="AC88" s="94"/>
      <c r="AD88" s="94"/>
      <c r="AE88" s="94"/>
      <c r="AF88" s="94"/>
      <c r="AG88" s="94"/>
      <c r="AH88" s="94"/>
      <c r="AI88" s="94"/>
      <c r="AJ88" s="94"/>
      <c r="AK88" s="94"/>
      <c r="AL88" s="94"/>
      <c r="AM88" s="94"/>
      <c r="AN88" s="94"/>
      <c r="AO88" s="94"/>
      <c r="AP88" s="94"/>
      <c r="AQ88" s="94"/>
      <c r="AR88" s="94"/>
      <c r="AS88" s="94"/>
      <c r="AT88" s="94"/>
      <c r="AU88" s="94"/>
      <c r="AV88" s="94"/>
      <c r="AW88" s="94"/>
      <c r="AX88" s="94"/>
      <c r="AY88" s="94"/>
      <c r="AZ88" s="94"/>
      <c r="BA88" s="94"/>
      <c r="BB88" s="94"/>
      <c r="BC88" s="94"/>
      <c r="BD88" s="94"/>
      <c r="BE88" s="94"/>
      <c r="BF88" s="94"/>
      <c r="BG88" s="94"/>
      <c r="BH88" s="94"/>
      <c r="BI88" s="94"/>
      <c r="BJ88" s="94"/>
      <c r="BK88" s="94"/>
      <c r="BL88" s="94"/>
      <c r="BM88" s="94"/>
      <c r="BN88" s="94"/>
      <c r="BO88" s="94"/>
      <c r="BP88" s="94"/>
      <c r="BQ88" s="94"/>
      <c r="BR88" s="94"/>
      <c r="BS88" s="94"/>
      <c r="BT88" s="94"/>
      <c r="BU88" s="94"/>
      <c r="BV88" s="94"/>
      <c r="BW88" s="94"/>
      <c r="BX88" s="94"/>
      <c r="BY88" s="94"/>
      <c r="BZ88" s="94"/>
      <c r="CA88" s="94"/>
      <c r="CB88" s="94"/>
      <c r="CC88" s="94"/>
      <c r="CD88" s="94"/>
      <c r="CE88" s="94"/>
      <c r="CF88" s="94"/>
      <c r="CG88" s="94"/>
      <c r="CH88" s="94"/>
      <c r="CI88" s="94"/>
      <c r="CJ88" s="94"/>
      <c r="CK88" s="94"/>
      <c r="CL88" s="94"/>
      <c r="CM88" s="94"/>
      <c r="CN88" s="94"/>
      <c r="CO88" s="94"/>
      <c r="CP88" s="94"/>
      <c r="CQ88" s="94"/>
      <c r="CR88" s="94"/>
      <c r="CS88" s="94"/>
      <c r="CT88" s="94"/>
    </row>
    <row r="89" spans="1:98" s="9" customFormat="1" ht="12" customHeight="1" x14ac:dyDescent="0.2">
      <c r="A89" s="99">
        <v>20</v>
      </c>
      <c r="B89" s="133" t="s">
        <v>81</v>
      </c>
      <c r="C89" s="134"/>
      <c r="D89" s="135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94"/>
      <c r="AA89" s="94"/>
      <c r="AB89" s="94"/>
      <c r="AC89" s="94"/>
      <c r="AD89" s="94"/>
      <c r="AE89" s="94"/>
      <c r="AF89" s="94"/>
      <c r="AG89" s="94"/>
      <c r="AH89" s="94"/>
      <c r="AI89" s="94"/>
      <c r="AJ89" s="94"/>
      <c r="AK89" s="94"/>
      <c r="AL89" s="94"/>
      <c r="AM89" s="94"/>
      <c r="AN89" s="94"/>
      <c r="AO89" s="94"/>
      <c r="AP89" s="94"/>
      <c r="AQ89" s="94"/>
      <c r="AR89" s="94"/>
      <c r="AS89" s="94"/>
      <c r="AT89" s="94"/>
      <c r="AU89" s="94"/>
      <c r="AV89" s="94"/>
      <c r="AW89" s="94"/>
      <c r="AX89" s="94"/>
      <c r="AY89" s="94"/>
      <c r="AZ89" s="94"/>
      <c r="BA89" s="94"/>
      <c r="BB89" s="94"/>
      <c r="BC89" s="94"/>
      <c r="BD89" s="94"/>
      <c r="BE89" s="94"/>
      <c r="BF89" s="94"/>
      <c r="BG89" s="94"/>
      <c r="BH89" s="94"/>
      <c r="BI89" s="94"/>
      <c r="BJ89" s="94"/>
      <c r="BK89" s="94"/>
      <c r="BL89" s="94"/>
      <c r="BM89" s="94"/>
      <c r="BN89" s="94"/>
      <c r="BO89" s="94"/>
      <c r="BP89" s="94"/>
      <c r="BQ89" s="94"/>
      <c r="BR89" s="94"/>
      <c r="BS89" s="94"/>
      <c r="BT89" s="94"/>
      <c r="BU89" s="94"/>
      <c r="BV89" s="94"/>
      <c r="BW89" s="94"/>
      <c r="BX89" s="94"/>
      <c r="BY89" s="94"/>
      <c r="BZ89" s="94"/>
      <c r="CA89" s="94"/>
      <c r="CB89" s="94"/>
      <c r="CC89" s="94"/>
      <c r="CD89" s="94"/>
      <c r="CE89" s="94"/>
      <c r="CF89" s="94"/>
      <c r="CG89" s="94"/>
      <c r="CH89" s="94"/>
      <c r="CI89" s="94"/>
      <c r="CJ89" s="94"/>
      <c r="CK89" s="94"/>
      <c r="CL89" s="94"/>
      <c r="CM89" s="94"/>
      <c r="CN89" s="94"/>
      <c r="CO89" s="94"/>
      <c r="CP89" s="94"/>
      <c r="CQ89" s="94"/>
      <c r="CR89" s="94"/>
      <c r="CS89" s="94"/>
      <c r="CT89" s="94"/>
    </row>
    <row r="90" spans="1:98" s="9" customFormat="1" ht="12" customHeight="1" x14ac:dyDescent="0.2">
      <c r="A90" s="99">
        <v>21</v>
      </c>
      <c r="B90" s="133" t="s">
        <v>82</v>
      </c>
      <c r="C90" s="134"/>
      <c r="D90" s="135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94"/>
      <c r="AA90" s="94"/>
      <c r="AB90" s="94"/>
      <c r="AC90" s="94"/>
      <c r="AD90" s="94"/>
      <c r="AE90" s="94"/>
      <c r="AF90" s="94"/>
      <c r="AG90" s="94"/>
      <c r="AH90" s="94"/>
      <c r="AI90" s="94"/>
      <c r="AJ90" s="94"/>
      <c r="AK90" s="94"/>
      <c r="AL90" s="94"/>
      <c r="AM90" s="94"/>
      <c r="AN90" s="94"/>
      <c r="AO90" s="94"/>
      <c r="AP90" s="94"/>
      <c r="AQ90" s="94"/>
      <c r="AR90" s="94"/>
      <c r="AS90" s="94"/>
      <c r="AT90" s="94"/>
      <c r="AU90" s="94"/>
      <c r="AV90" s="94"/>
      <c r="AW90" s="94"/>
      <c r="AX90" s="94"/>
      <c r="AY90" s="94"/>
      <c r="AZ90" s="94"/>
      <c r="BA90" s="94"/>
      <c r="BB90" s="94"/>
      <c r="BC90" s="94"/>
      <c r="BD90" s="94"/>
      <c r="BE90" s="94"/>
      <c r="BF90" s="94"/>
      <c r="BG90" s="94"/>
      <c r="BH90" s="94"/>
      <c r="BI90" s="94"/>
      <c r="BJ90" s="94"/>
      <c r="BK90" s="94"/>
      <c r="BL90" s="94"/>
      <c r="BM90" s="94"/>
      <c r="BN90" s="94"/>
      <c r="BO90" s="94"/>
      <c r="BP90" s="94"/>
      <c r="BQ90" s="94"/>
      <c r="BR90" s="94"/>
      <c r="BS90" s="94"/>
      <c r="BT90" s="94"/>
      <c r="BU90" s="94"/>
      <c r="BV90" s="94"/>
      <c r="BW90" s="94"/>
      <c r="BX90" s="94"/>
      <c r="BY90" s="94"/>
      <c r="BZ90" s="94"/>
      <c r="CA90" s="94"/>
      <c r="CB90" s="94"/>
      <c r="CC90" s="94"/>
      <c r="CD90" s="94"/>
      <c r="CE90" s="94"/>
      <c r="CF90" s="94"/>
      <c r="CG90" s="94"/>
      <c r="CH90" s="94"/>
      <c r="CI90" s="94"/>
      <c r="CJ90" s="94"/>
      <c r="CK90" s="94"/>
      <c r="CL90" s="94"/>
      <c r="CM90" s="94"/>
      <c r="CN90" s="94"/>
      <c r="CO90" s="94"/>
      <c r="CP90" s="94"/>
      <c r="CQ90" s="94"/>
      <c r="CR90" s="94"/>
      <c r="CS90" s="94"/>
      <c r="CT90" s="94"/>
    </row>
    <row r="91" spans="1:98" s="9" customFormat="1" ht="12" customHeight="1" x14ac:dyDescent="0.2">
      <c r="A91" s="99">
        <v>22</v>
      </c>
      <c r="B91" s="133" t="s">
        <v>83</v>
      </c>
      <c r="C91" s="134"/>
      <c r="D91" s="135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94"/>
      <c r="AA91" s="94"/>
      <c r="AB91" s="94"/>
      <c r="AC91" s="94"/>
      <c r="AD91" s="94"/>
      <c r="AE91" s="94"/>
      <c r="AF91" s="94"/>
      <c r="AG91" s="94"/>
      <c r="AH91" s="94"/>
      <c r="AI91" s="94"/>
      <c r="AJ91" s="94"/>
      <c r="AK91" s="94"/>
      <c r="AL91" s="94"/>
      <c r="AM91" s="94"/>
      <c r="AN91" s="94"/>
      <c r="AO91" s="94"/>
      <c r="AP91" s="94"/>
      <c r="AQ91" s="94"/>
      <c r="AR91" s="94"/>
      <c r="AS91" s="94"/>
      <c r="AT91" s="94"/>
      <c r="AU91" s="94"/>
      <c r="AV91" s="94"/>
      <c r="AW91" s="94"/>
      <c r="AX91" s="94"/>
      <c r="AY91" s="94"/>
      <c r="AZ91" s="94"/>
      <c r="BA91" s="94"/>
      <c r="BB91" s="94"/>
      <c r="BC91" s="94"/>
      <c r="BD91" s="94"/>
      <c r="BE91" s="94"/>
      <c r="BF91" s="94"/>
      <c r="BG91" s="94"/>
      <c r="BH91" s="94"/>
      <c r="BI91" s="94"/>
      <c r="BJ91" s="94"/>
      <c r="BK91" s="94"/>
      <c r="BL91" s="94"/>
      <c r="BM91" s="94"/>
      <c r="BN91" s="94"/>
      <c r="BO91" s="94"/>
      <c r="BP91" s="94"/>
      <c r="BQ91" s="94"/>
      <c r="BR91" s="94"/>
      <c r="BS91" s="94"/>
      <c r="BT91" s="94"/>
      <c r="BU91" s="94"/>
      <c r="BV91" s="94"/>
      <c r="BW91" s="94"/>
      <c r="BX91" s="94"/>
      <c r="BY91" s="94"/>
      <c r="BZ91" s="94"/>
      <c r="CA91" s="94"/>
      <c r="CB91" s="94"/>
      <c r="CC91" s="94"/>
      <c r="CD91" s="94"/>
      <c r="CE91" s="94"/>
      <c r="CF91" s="94"/>
      <c r="CG91" s="94"/>
      <c r="CH91" s="94"/>
      <c r="CI91" s="94"/>
      <c r="CJ91" s="94"/>
      <c r="CK91" s="94"/>
      <c r="CL91" s="94"/>
      <c r="CM91" s="94"/>
      <c r="CN91" s="94"/>
      <c r="CO91" s="94"/>
      <c r="CP91" s="94"/>
      <c r="CQ91" s="94"/>
      <c r="CR91" s="94"/>
      <c r="CS91" s="94"/>
      <c r="CT91" s="94"/>
    </row>
    <row r="92" spans="1:98" s="9" customFormat="1" ht="12" customHeight="1" x14ac:dyDescent="0.2">
      <c r="A92" s="99">
        <v>23</v>
      </c>
      <c r="B92" s="133" t="s">
        <v>84</v>
      </c>
      <c r="C92" s="134"/>
      <c r="D92" s="135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4"/>
      <c r="AH92" s="94"/>
      <c r="AI92" s="94"/>
      <c r="AJ92" s="94"/>
      <c r="AK92" s="94"/>
      <c r="AL92" s="94"/>
      <c r="AM92" s="94"/>
      <c r="AN92" s="94"/>
      <c r="AO92" s="94"/>
      <c r="AP92" s="94"/>
      <c r="AQ92" s="94"/>
      <c r="AR92" s="94"/>
      <c r="AS92" s="94"/>
      <c r="AT92" s="94"/>
      <c r="AU92" s="94"/>
      <c r="AV92" s="94"/>
      <c r="AW92" s="94"/>
      <c r="AX92" s="94"/>
      <c r="AY92" s="94"/>
      <c r="AZ92" s="94"/>
      <c r="BA92" s="94"/>
      <c r="BB92" s="94"/>
      <c r="BC92" s="94"/>
      <c r="BD92" s="94"/>
      <c r="BE92" s="94"/>
      <c r="BF92" s="94"/>
      <c r="BG92" s="94"/>
      <c r="BH92" s="94"/>
      <c r="BI92" s="94"/>
      <c r="BJ92" s="94"/>
      <c r="BK92" s="94"/>
      <c r="BL92" s="94"/>
      <c r="BM92" s="94"/>
      <c r="BN92" s="94"/>
      <c r="BO92" s="94"/>
      <c r="BP92" s="94"/>
      <c r="BQ92" s="94"/>
      <c r="BR92" s="94"/>
      <c r="BS92" s="94"/>
      <c r="BT92" s="94"/>
      <c r="BU92" s="94"/>
      <c r="BV92" s="94"/>
      <c r="BW92" s="94"/>
      <c r="BX92" s="94"/>
      <c r="BY92" s="94"/>
      <c r="BZ92" s="94"/>
      <c r="CA92" s="94"/>
      <c r="CB92" s="94"/>
      <c r="CC92" s="94"/>
      <c r="CD92" s="94"/>
      <c r="CE92" s="94"/>
      <c r="CF92" s="94"/>
      <c r="CG92" s="94"/>
      <c r="CH92" s="94"/>
      <c r="CI92" s="94"/>
      <c r="CJ92" s="94"/>
      <c r="CK92" s="94"/>
      <c r="CL92" s="94"/>
      <c r="CM92" s="94"/>
      <c r="CN92" s="94"/>
      <c r="CO92" s="94"/>
      <c r="CP92" s="94"/>
      <c r="CQ92" s="94"/>
      <c r="CR92" s="94"/>
      <c r="CS92" s="94"/>
      <c r="CT92" s="94"/>
    </row>
    <row r="93" spans="1:98" s="9" customFormat="1" ht="12" customHeight="1" x14ac:dyDescent="0.2">
      <c r="A93" s="99">
        <v>24</v>
      </c>
      <c r="B93" s="133" t="s">
        <v>85</v>
      </c>
      <c r="C93" s="134"/>
      <c r="D93" s="135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4"/>
      <c r="T93" s="94"/>
      <c r="U93" s="94"/>
      <c r="V93" s="94"/>
      <c r="W93" s="94"/>
      <c r="X93" s="94"/>
      <c r="Y93" s="94"/>
      <c r="Z93" s="94"/>
      <c r="AA93" s="94"/>
      <c r="AB93" s="94"/>
      <c r="AC93" s="94"/>
      <c r="AD93" s="94"/>
      <c r="AE93" s="94"/>
      <c r="AF93" s="94"/>
      <c r="AG93" s="94"/>
      <c r="AH93" s="94"/>
      <c r="AI93" s="94"/>
      <c r="AJ93" s="94"/>
      <c r="AK93" s="94"/>
      <c r="AL93" s="94"/>
      <c r="AM93" s="94"/>
      <c r="AN93" s="94"/>
      <c r="AO93" s="94"/>
      <c r="AP93" s="94"/>
      <c r="AQ93" s="94"/>
      <c r="AR93" s="94"/>
      <c r="AS93" s="94"/>
      <c r="AT93" s="94"/>
      <c r="AU93" s="94"/>
      <c r="AV93" s="94"/>
      <c r="AW93" s="94"/>
      <c r="AX93" s="94"/>
      <c r="AY93" s="94"/>
      <c r="AZ93" s="94"/>
      <c r="BA93" s="94"/>
      <c r="BB93" s="94"/>
      <c r="BC93" s="94"/>
      <c r="BD93" s="94"/>
      <c r="BE93" s="94"/>
      <c r="BF93" s="94"/>
      <c r="BG93" s="94"/>
      <c r="BH93" s="94"/>
      <c r="BI93" s="94"/>
      <c r="BJ93" s="94"/>
      <c r="BK93" s="94"/>
      <c r="BL93" s="94"/>
      <c r="BM93" s="94"/>
      <c r="BN93" s="94"/>
      <c r="BO93" s="94"/>
      <c r="BP93" s="94"/>
      <c r="BQ93" s="94"/>
      <c r="BR93" s="94"/>
      <c r="BS93" s="94"/>
      <c r="BT93" s="94"/>
      <c r="BU93" s="94"/>
      <c r="BV93" s="94"/>
      <c r="BW93" s="94"/>
      <c r="BX93" s="94"/>
      <c r="BY93" s="94"/>
      <c r="BZ93" s="94"/>
      <c r="CA93" s="94"/>
      <c r="CB93" s="94"/>
      <c r="CC93" s="94"/>
      <c r="CD93" s="94"/>
      <c r="CE93" s="94"/>
      <c r="CF93" s="94"/>
      <c r="CG93" s="94"/>
      <c r="CH93" s="94"/>
      <c r="CI93" s="94"/>
      <c r="CJ93" s="94"/>
      <c r="CK93" s="94"/>
      <c r="CL93" s="94"/>
      <c r="CM93" s="94"/>
      <c r="CN93" s="94"/>
      <c r="CO93" s="94"/>
      <c r="CP93" s="94"/>
      <c r="CQ93" s="94"/>
      <c r="CR93" s="94"/>
      <c r="CS93" s="94"/>
      <c r="CT93" s="94"/>
    </row>
    <row r="94" spans="1:98" s="9" customFormat="1" ht="12" customHeight="1" x14ac:dyDescent="0.2">
      <c r="A94" s="99">
        <v>25</v>
      </c>
      <c r="B94" s="133" t="s">
        <v>86</v>
      </c>
      <c r="C94" s="134"/>
      <c r="D94" s="135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4"/>
      <c r="AB94" s="94"/>
      <c r="AC94" s="94"/>
      <c r="AD94" s="94"/>
      <c r="AE94" s="94"/>
      <c r="AF94" s="94"/>
      <c r="AG94" s="94"/>
      <c r="AH94" s="94"/>
      <c r="AI94" s="94"/>
      <c r="AJ94" s="94"/>
      <c r="AK94" s="94"/>
      <c r="AL94" s="94"/>
      <c r="AM94" s="94"/>
      <c r="AN94" s="94"/>
      <c r="AO94" s="94"/>
      <c r="AP94" s="94"/>
      <c r="AQ94" s="94"/>
      <c r="AR94" s="94"/>
      <c r="AS94" s="94"/>
      <c r="AT94" s="94"/>
      <c r="AU94" s="94"/>
      <c r="AV94" s="94"/>
      <c r="AW94" s="94"/>
      <c r="AX94" s="94"/>
      <c r="AY94" s="94"/>
      <c r="AZ94" s="94"/>
      <c r="BA94" s="94"/>
      <c r="BB94" s="94"/>
      <c r="BC94" s="94"/>
      <c r="BD94" s="94"/>
      <c r="BE94" s="94"/>
      <c r="BF94" s="94"/>
      <c r="BG94" s="94"/>
      <c r="BH94" s="94"/>
      <c r="BI94" s="94"/>
      <c r="BJ94" s="94"/>
      <c r="BK94" s="94"/>
      <c r="BL94" s="94"/>
      <c r="BM94" s="94"/>
      <c r="BN94" s="94"/>
      <c r="BO94" s="94"/>
      <c r="BP94" s="94"/>
      <c r="BQ94" s="94"/>
      <c r="BR94" s="94"/>
      <c r="BS94" s="94"/>
      <c r="BT94" s="94"/>
      <c r="BU94" s="94"/>
      <c r="BV94" s="94"/>
      <c r="BW94" s="94"/>
      <c r="BX94" s="94"/>
      <c r="BY94" s="94"/>
      <c r="BZ94" s="94"/>
      <c r="CA94" s="94"/>
      <c r="CB94" s="94"/>
      <c r="CC94" s="94"/>
      <c r="CD94" s="94"/>
      <c r="CE94" s="94"/>
      <c r="CF94" s="94"/>
      <c r="CG94" s="94"/>
      <c r="CH94" s="94"/>
      <c r="CI94" s="94"/>
      <c r="CJ94" s="94"/>
      <c r="CK94" s="94"/>
      <c r="CL94" s="94"/>
      <c r="CM94" s="94"/>
      <c r="CN94" s="94"/>
      <c r="CO94" s="94"/>
      <c r="CP94" s="94"/>
      <c r="CQ94" s="94"/>
      <c r="CR94" s="94"/>
      <c r="CS94" s="94"/>
      <c r="CT94" s="94"/>
    </row>
    <row r="95" spans="1:98" s="9" customFormat="1" ht="12" customHeight="1" x14ac:dyDescent="0.2">
      <c r="A95" s="99">
        <v>26</v>
      </c>
      <c r="B95" s="133" t="s">
        <v>87</v>
      </c>
      <c r="C95" s="134"/>
      <c r="D95" s="135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  <c r="S95" s="94"/>
      <c r="T95" s="94"/>
      <c r="U95" s="94"/>
      <c r="V95" s="94"/>
      <c r="W95" s="94"/>
      <c r="X95" s="94"/>
      <c r="Y95" s="94"/>
      <c r="Z95" s="94"/>
      <c r="AA95" s="94"/>
      <c r="AB95" s="94"/>
      <c r="AC95" s="94"/>
      <c r="AD95" s="94"/>
      <c r="AE95" s="94"/>
      <c r="AF95" s="94"/>
      <c r="AG95" s="94"/>
      <c r="AH95" s="94"/>
      <c r="AI95" s="94"/>
      <c r="AJ95" s="94"/>
      <c r="AK95" s="94"/>
      <c r="AL95" s="94"/>
      <c r="AM95" s="94"/>
      <c r="AN95" s="94"/>
      <c r="AO95" s="94"/>
      <c r="AP95" s="94"/>
      <c r="AQ95" s="94"/>
      <c r="AR95" s="94"/>
      <c r="AS95" s="94"/>
      <c r="AT95" s="94"/>
      <c r="AU95" s="94"/>
      <c r="AV95" s="94"/>
      <c r="AW95" s="94"/>
      <c r="AX95" s="94"/>
      <c r="AY95" s="94"/>
      <c r="AZ95" s="94"/>
      <c r="BA95" s="94"/>
      <c r="BB95" s="94"/>
      <c r="BC95" s="94"/>
      <c r="BD95" s="94"/>
      <c r="BE95" s="94"/>
      <c r="BF95" s="94"/>
      <c r="BG95" s="94"/>
      <c r="BH95" s="94"/>
      <c r="BI95" s="94"/>
      <c r="BJ95" s="94"/>
      <c r="BK95" s="94"/>
      <c r="BL95" s="94"/>
      <c r="BM95" s="94"/>
      <c r="BN95" s="94"/>
      <c r="BO95" s="94"/>
      <c r="BP95" s="94"/>
      <c r="BQ95" s="94"/>
      <c r="BR95" s="94"/>
      <c r="BS95" s="94"/>
      <c r="BT95" s="94"/>
      <c r="BU95" s="94"/>
      <c r="BV95" s="94"/>
      <c r="BW95" s="94"/>
      <c r="BX95" s="94"/>
      <c r="BY95" s="94"/>
      <c r="BZ95" s="94"/>
      <c r="CA95" s="94"/>
      <c r="CB95" s="94"/>
      <c r="CC95" s="94"/>
      <c r="CD95" s="94"/>
      <c r="CE95" s="94"/>
      <c r="CF95" s="94"/>
      <c r="CG95" s="94"/>
      <c r="CH95" s="94"/>
      <c r="CI95" s="94"/>
      <c r="CJ95" s="94"/>
      <c r="CK95" s="94"/>
      <c r="CL95" s="94"/>
      <c r="CM95" s="94"/>
      <c r="CN95" s="94"/>
      <c r="CO95" s="94"/>
      <c r="CP95" s="94"/>
      <c r="CQ95" s="94"/>
      <c r="CR95" s="94"/>
      <c r="CS95" s="94"/>
      <c r="CT95" s="94"/>
    </row>
    <row r="96" spans="1:98" s="9" customFormat="1" ht="12" customHeight="1" x14ac:dyDescent="0.2">
      <c r="A96" s="99">
        <v>27</v>
      </c>
      <c r="B96" s="133" t="s">
        <v>88</v>
      </c>
      <c r="C96" s="134"/>
      <c r="D96" s="135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94"/>
      <c r="S96" s="94"/>
      <c r="T96" s="94"/>
      <c r="U96" s="94"/>
      <c r="V96" s="94"/>
      <c r="W96" s="94"/>
      <c r="X96" s="94"/>
      <c r="Y96" s="94"/>
      <c r="Z96" s="94"/>
      <c r="AA96" s="94"/>
      <c r="AB96" s="94"/>
      <c r="AC96" s="94"/>
      <c r="AD96" s="94"/>
      <c r="AE96" s="94"/>
      <c r="AF96" s="94"/>
      <c r="AG96" s="94"/>
      <c r="AH96" s="94"/>
      <c r="AI96" s="94"/>
      <c r="AJ96" s="94"/>
      <c r="AK96" s="94"/>
      <c r="AL96" s="94"/>
      <c r="AM96" s="94"/>
      <c r="AN96" s="94"/>
      <c r="AO96" s="94"/>
      <c r="AP96" s="94"/>
      <c r="AQ96" s="94"/>
      <c r="AR96" s="94"/>
      <c r="AS96" s="94"/>
      <c r="AT96" s="94"/>
      <c r="AU96" s="94"/>
      <c r="AV96" s="94"/>
      <c r="AW96" s="94"/>
      <c r="AX96" s="94"/>
      <c r="AY96" s="94"/>
      <c r="AZ96" s="94"/>
      <c r="BA96" s="94"/>
      <c r="BB96" s="94"/>
      <c r="BC96" s="94"/>
      <c r="BD96" s="94"/>
      <c r="BE96" s="94"/>
      <c r="BF96" s="94"/>
      <c r="BG96" s="94"/>
      <c r="BH96" s="94"/>
      <c r="BI96" s="94"/>
      <c r="BJ96" s="94"/>
      <c r="BK96" s="94"/>
      <c r="BL96" s="94"/>
      <c r="BM96" s="94"/>
      <c r="BN96" s="94"/>
      <c r="BO96" s="94"/>
      <c r="BP96" s="94"/>
      <c r="BQ96" s="94"/>
      <c r="BR96" s="94"/>
      <c r="BS96" s="94"/>
      <c r="BT96" s="94"/>
      <c r="BU96" s="94"/>
      <c r="BV96" s="94"/>
      <c r="BW96" s="94"/>
      <c r="BX96" s="94"/>
      <c r="BY96" s="94"/>
      <c r="BZ96" s="94"/>
      <c r="CA96" s="94"/>
      <c r="CB96" s="94"/>
      <c r="CC96" s="94"/>
      <c r="CD96" s="94"/>
      <c r="CE96" s="94"/>
      <c r="CF96" s="94"/>
      <c r="CG96" s="94"/>
      <c r="CH96" s="94"/>
      <c r="CI96" s="94"/>
      <c r="CJ96" s="94"/>
      <c r="CK96" s="94"/>
      <c r="CL96" s="94"/>
      <c r="CM96" s="94"/>
      <c r="CN96" s="94"/>
      <c r="CO96" s="94"/>
      <c r="CP96" s="94"/>
      <c r="CQ96" s="94"/>
      <c r="CR96" s="94"/>
      <c r="CS96" s="94"/>
      <c r="CT96" s="94"/>
    </row>
    <row r="97" spans="1:98" s="9" customFormat="1" ht="12" customHeight="1" x14ac:dyDescent="0.2">
      <c r="A97" s="99">
        <v>28</v>
      </c>
      <c r="B97" s="133" t="s">
        <v>89</v>
      </c>
      <c r="C97" s="134"/>
      <c r="D97" s="135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  <c r="T97" s="94"/>
      <c r="U97" s="94"/>
      <c r="V97" s="94"/>
      <c r="W97" s="94"/>
      <c r="X97" s="94"/>
      <c r="Y97" s="94"/>
      <c r="Z97" s="94"/>
      <c r="AA97" s="94"/>
      <c r="AB97" s="94"/>
      <c r="AC97" s="94"/>
      <c r="AD97" s="94"/>
      <c r="AE97" s="94"/>
      <c r="AF97" s="94"/>
      <c r="AG97" s="94"/>
      <c r="AH97" s="94"/>
      <c r="AI97" s="94"/>
      <c r="AJ97" s="94"/>
      <c r="AK97" s="94"/>
      <c r="AL97" s="94"/>
      <c r="AM97" s="94"/>
      <c r="AN97" s="94"/>
      <c r="AO97" s="94"/>
      <c r="AP97" s="94"/>
      <c r="AQ97" s="94"/>
      <c r="AR97" s="94"/>
      <c r="AS97" s="94"/>
      <c r="AT97" s="94"/>
      <c r="AU97" s="94"/>
      <c r="AV97" s="94"/>
      <c r="AW97" s="94"/>
      <c r="AX97" s="94"/>
      <c r="AY97" s="94"/>
      <c r="AZ97" s="94"/>
      <c r="BA97" s="94"/>
      <c r="BB97" s="94"/>
      <c r="BC97" s="94"/>
      <c r="BD97" s="94"/>
      <c r="BE97" s="94"/>
      <c r="BF97" s="94"/>
      <c r="BG97" s="94"/>
      <c r="BH97" s="94"/>
      <c r="BI97" s="94"/>
      <c r="BJ97" s="94"/>
      <c r="BK97" s="94"/>
      <c r="BL97" s="94"/>
      <c r="BM97" s="94"/>
      <c r="BN97" s="94"/>
      <c r="BO97" s="94"/>
      <c r="BP97" s="94"/>
      <c r="BQ97" s="94"/>
      <c r="BR97" s="94"/>
      <c r="BS97" s="94"/>
      <c r="BT97" s="94"/>
      <c r="BU97" s="94"/>
      <c r="BV97" s="94"/>
      <c r="BW97" s="94"/>
      <c r="BX97" s="94"/>
      <c r="BY97" s="94"/>
      <c r="BZ97" s="94"/>
      <c r="CA97" s="94"/>
      <c r="CB97" s="94"/>
      <c r="CC97" s="94"/>
      <c r="CD97" s="94"/>
      <c r="CE97" s="94"/>
      <c r="CF97" s="94"/>
      <c r="CG97" s="94"/>
      <c r="CH97" s="94"/>
      <c r="CI97" s="94"/>
      <c r="CJ97" s="94"/>
      <c r="CK97" s="94"/>
      <c r="CL97" s="94"/>
      <c r="CM97" s="94"/>
      <c r="CN97" s="94"/>
      <c r="CO97" s="94"/>
      <c r="CP97" s="94"/>
      <c r="CQ97" s="94"/>
      <c r="CR97" s="94"/>
      <c r="CS97" s="94"/>
      <c r="CT97" s="94"/>
    </row>
    <row r="98" spans="1:98" s="9" customFormat="1" ht="12" customHeight="1" x14ac:dyDescent="0.2">
      <c r="A98" s="99">
        <v>29</v>
      </c>
      <c r="B98" s="133" t="s">
        <v>90</v>
      </c>
      <c r="C98" s="134"/>
      <c r="D98" s="135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94"/>
      <c r="AA98" s="94"/>
      <c r="AB98" s="94"/>
      <c r="AC98" s="94"/>
      <c r="AD98" s="94"/>
      <c r="AE98" s="94"/>
      <c r="AF98" s="94"/>
      <c r="AG98" s="94"/>
      <c r="AH98" s="94"/>
      <c r="AI98" s="94"/>
      <c r="AJ98" s="94"/>
      <c r="AK98" s="94"/>
      <c r="AL98" s="94"/>
      <c r="AM98" s="94"/>
      <c r="AN98" s="94"/>
      <c r="AO98" s="94"/>
      <c r="AP98" s="94"/>
      <c r="AQ98" s="94"/>
      <c r="AR98" s="94"/>
      <c r="AS98" s="94"/>
      <c r="AT98" s="94"/>
      <c r="AU98" s="94"/>
      <c r="AV98" s="94"/>
      <c r="AW98" s="94"/>
      <c r="AX98" s="94"/>
      <c r="AY98" s="94"/>
      <c r="AZ98" s="94"/>
      <c r="BA98" s="94"/>
      <c r="BB98" s="94"/>
      <c r="BC98" s="94"/>
      <c r="BD98" s="94"/>
      <c r="BE98" s="94"/>
      <c r="BF98" s="94"/>
      <c r="BG98" s="94"/>
      <c r="BH98" s="94"/>
      <c r="BI98" s="94"/>
      <c r="BJ98" s="94"/>
      <c r="BK98" s="94"/>
      <c r="BL98" s="94"/>
      <c r="BM98" s="94"/>
      <c r="BN98" s="94"/>
      <c r="BO98" s="94"/>
      <c r="BP98" s="94"/>
      <c r="BQ98" s="94"/>
      <c r="BR98" s="94"/>
      <c r="BS98" s="94"/>
      <c r="BT98" s="94"/>
      <c r="BU98" s="94"/>
      <c r="BV98" s="94"/>
      <c r="BW98" s="94"/>
      <c r="BX98" s="94"/>
      <c r="BY98" s="94"/>
      <c r="BZ98" s="94"/>
      <c r="CA98" s="94"/>
      <c r="CB98" s="94"/>
      <c r="CC98" s="94"/>
      <c r="CD98" s="94"/>
      <c r="CE98" s="94"/>
      <c r="CF98" s="94"/>
      <c r="CG98" s="94"/>
      <c r="CH98" s="94"/>
      <c r="CI98" s="94"/>
      <c r="CJ98" s="94"/>
      <c r="CK98" s="94"/>
      <c r="CL98" s="94"/>
      <c r="CM98" s="94"/>
      <c r="CN98" s="94"/>
      <c r="CO98" s="94"/>
      <c r="CP98" s="94"/>
      <c r="CQ98" s="94"/>
      <c r="CR98" s="94"/>
      <c r="CS98" s="94"/>
      <c r="CT98" s="94"/>
    </row>
    <row r="99" spans="1:98" s="9" customFormat="1" ht="12" customHeight="1" x14ac:dyDescent="0.2">
      <c r="A99" s="99">
        <v>30</v>
      </c>
      <c r="B99" s="133" t="s">
        <v>91</v>
      </c>
      <c r="C99" s="134"/>
      <c r="D99" s="135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94"/>
      <c r="AA99" s="94"/>
      <c r="AB99" s="94"/>
      <c r="AC99" s="94"/>
      <c r="AD99" s="94"/>
      <c r="AE99" s="94"/>
      <c r="AF99" s="94"/>
      <c r="AG99" s="94"/>
      <c r="AH99" s="94"/>
      <c r="AI99" s="94"/>
      <c r="AJ99" s="94"/>
      <c r="AK99" s="94"/>
      <c r="AL99" s="94"/>
      <c r="AM99" s="94"/>
      <c r="AN99" s="94"/>
      <c r="AO99" s="94"/>
      <c r="AP99" s="94"/>
      <c r="AQ99" s="94"/>
      <c r="AR99" s="94"/>
      <c r="AS99" s="94"/>
      <c r="AT99" s="94"/>
      <c r="AU99" s="94"/>
      <c r="AV99" s="94"/>
      <c r="AW99" s="94"/>
      <c r="AX99" s="94"/>
      <c r="AY99" s="94"/>
      <c r="AZ99" s="94"/>
      <c r="BA99" s="94"/>
      <c r="BB99" s="94"/>
      <c r="BC99" s="94"/>
      <c r="BD99" s="94"/>
      <c r="BE99" s="94"/>
      <c r="BF99" s="94"/>
      <c r="BG99" s="94"/>
      <c r="BH99" s="94"/>
      <c r="BI99" s="94"/>
      <c r="BJ99" s="94"/>
      <c r="BK99" s="94"/>
      <c r="BL99" s="94"/>
      <c r="BM99" s="94"/>
      <c r="BN99" s="94"/>
      <c r="BO99" s="94"/>
      <c r="BP99" s="94"/>
      <c r="BQ99" s="94"/>
      <c r="BR99" s="94"/>
      <c r="BS99" s="94"/>
      <c r="BT99" s="94"/>
      <c r="BU99" s="94"/>
      <c r="BV99" s="94"/>
      <c r="BW99" s="94"/>
      <c r="BX99" s="94"/>
      <c r="BY99" s="94"/>
      <c r="BZ99" s="94"/>
      <c r="CA99" s="94"/>
      <c r="CB99" s="94"/>
      <c r="CC99" s="94"/>
      <c r="CD99" s="94"/>
      <c r="CE99" s="94"/>
      <c r="CF99" s="94"/>
      <c r="CG99" s="94"/>
      <c r="CH99" s="94"/>
      <c r="CI99" s="94"/>
      <c r="CJ99" s="94"/>
      <c r="CK99" s="94"/>
      <c r="CL99" s="94"/>
      <c r="CM99" s="94"/>
      <c r="CN99" s="94"/>
      <c r="CO99" s="94"/>
      <c r="CP99" s="94"/>
      <c r="CQ99" s="94"/>
      <c r="CR99" s="94"/>
      <c r="CS99" s="94"/>
      <c r="CT99" s="94"/>
    </row>
    <row r="100" spans="1:98" s="9" customFormat="1" ht="12" customHeight="1" x14ac:dyDescent="0.2">
      <c r="A100" s="99">
        <v>31</v>
      </c>
      <c r="B100" s="133" t="s">
        <v>92</v>
      </c>
      <c r="C100" s="134"/>
      <c r="D100" s="135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94"/>
      <c r="AA100" s="94"/>
      <c r="AB100" s="94"/>
      <c r="AC100" s="94"/>
      <c r="AD100" s="94"/>
      <c r="AE100" s="94"/>
      <c r="AF100" s="94"/>
      <c r="AG100" s="94"/>
      <c r="AH100" s="94"/>
      <c r="AI100" s="94"/>
      <c r="AJ100" s="94"/>
      <c r="AK100" s="94"/>
      <c r="AL100" s="94"/>
      <c r="AM100" s="94"/>
      <c r="AN100" s="94"/>
      <c r="AO100" s="94"/>
      <c r="AP100" s="94"/>
      <c r="AQ100" s="94"/>
      <c r="AR100" s="94"/>
      <c r="AS100" s="94"/>
      <c r="AT100" s="94"/>
      <c r="AU100" s="94"/>
      <c r="AV100" s="94"/>
      <c r="AW100" s="94"/>
      <c r="AX100" s="94"/>
      <c r="AY100" s="94"/>
      <c r="AZ100" s="94"/>
      <c r="BA100" s="94"/>
      <c r="BB100" s="94"/>
      <c r="BC100" s="94"/>
      <c r="BD100" s="94"/>
      <c r="BE100" s="94"/>
      <c r="BF100" s="94"/>
      <c r="BG100" s="94"/>
      <c r="BH100" s="94"/>
      <c r="BI100" s="94"/>
      <c r="BJ100" s="94"/>
      <c r="BK100" s="94"/>
      <c r="BL100" s="94"/>
      <c r="BM100" s="94"/>
      <c r="BN100" s="94"/>
      <c r="BO100" s="94"/>
      <c r="BP100" s="94"/>
      <c r="BQ100" s="94"/>
      <c r="BR100" s="94"/>
      <c r="BS100" s="94"/>
      <c r="BT100" s="94"/>
      <c r="BU100" s="94"/>
      <c r="BV100" s="94"/>
      <c r="BW100" s="94"/>
      <c r="BX100" s="94"/>
      <c r="BY100" s="94"/>
      <c r="BZ100" s="94"/>
      <c r="CA100" s="94"/>
      <c r="CB100" s="94"/>
      <c r="CC100" s="94"/>
      <c r="CD100" s="94"/>
      <c r="CE100" s="94"/>
      <c r="CF100" s="94"/>
      <c r="CG100" s="94"/>
      <c r="CH100" s="94"/>
      <c r="CI100" s="94"/>
      <c r="CJ100" s="94"/>
      <c r="CK100" s="94"/>
      <c r="CL100" s="94"/>
      <c r="CM100" s="94"/>
      <c r="CN100" s="94"/>
      <c r="CO100" s="94"/>
      <c r="CP100" s="94"/>
      <c r="CQ100" s="94"/>
      <c r="CR100" s="94"/>
      <c r="CS100" s="94"/>
      <c r="CT100" s="94"/>
    </row>
    <row r="101" spans="1:98" s="9" customFormat="1" ht="12" customHeight="1" x14ac:dyDescent="0.2">
      <c r="A101" s="99">
        <v>32</v>
      </c>
      <c r="B101" s="133" t="s">
        <v>93</v>
      </c>
      <c r="C101" s="134"/>
      <c r="D101" s="135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94"/>
      <c r="AA101" s="94"/>
      <c r="AB101" s="94"/>
      <c r="AC101" s="94"/>
      <c r="AD101" s="94"/>
      <c r="AE101" s="94"/>
      <c r="AF101" s="94"/>
      <c r="AG101" s="94"/>
      <c r="AH101" s="94"/>
      <c r="AI101" s="94"/>
      <c r="AJ101" s="94"/>
      <c r="AK101" s="94"/>
      <c r="AL101" s="94"/>
      <c r="AM101" s="94"/>
      <c r="AN101" s="94"/>
      <c r="AO101" s="94"/>
      <c r="AP101" s="94"/>
      <c r="AQ101" s="94"/>
      <c r="AR101" s="94"/>
      <c r="AS101" s="94"/>
      <c r="AT101" s="94"/>
      <c r="AU101" s="94"/>
      <c r="AV101" s="94"/>
      <c r="AW101" s="94"/>
      <c r="AX101" s="94"/>
      <c r="AY101" s="94"/>
      <c r="AZ101" s="94"/>
      <c r="BA101" s="94"/>
      <c r="BB101" s="94"/>
      <c r="BC101" s="94"/>
      <c r="BD101" s="94"/>
      <c r="BE101" s="94"/>
      <c r="BF101" s="94"/>
      <c r="BG101" s="94"/>
      <c r="BH101" s="94"/>
      <c r="BI101" s="94"/>
      <c r="BJ101" s="94"/>
      <c r="BK101" s="94"/>
      <c r="BL101" s="94"/>
      <c r="BM101" s="94"/>
      <c r="BN101" s="94"/>
      <c r="BO101" s="94"/>
      <c r="BP101" s="94"/>
      <c r="BQ101" s="94"/>
      <c r="BR101" s="94"/>
      <c r="BS101" s="94"/>
      <c r="BT101" s="94"/>
      <c r="BU101" s="94"/>
      <c r="BV101" s="94"/>
      <c r="BW101" s="94"/>
      <c r="BX101" s="94"/>
      <c r="BY101" s="94"/>
      <c r="BZ101" s="94"/>
      <c r="CA101" s="94"/>
      <c r="CB101" s="94"/>
      <c r="CC101" s="94"/>
      <c r="CD101" s="94"/>
      <c r="CE101" s="94"/>
      <c r="CF101" s="94"/>
      <c r="CG101" s="94"/>
      <c r="CH101" s="94"/>
      <c r="CI101" s="94"/>
      <c r="CJ101" s="94"/>
      <c r="CK101" s="94"/>
      <c r="CL101" s="94"/>
      <c r="CM101" s="94"/>
      <c r="CN101" s="94"/>
      <c r="CO101" s="94"/>
      <c r="CP101" s="94"/>
      <c r="CQ101" s="94"/>
      <c r="CR101" s="94"/>
      <c r="CS101" s="94"/>
      <c r="CT101" s="94"/>
    </row>
    <row r="102" spans="1:98" s="9" customFormat="1" ht="12" customHeight="1" x14ac:dyDescent="0.2">
      <c r="A102" s="99">
        <v>33</v>
      </c>
      <c r="B102" s="133" t="s">
        <v>94</v>
      </c>
      <c r="C102" s="134"/>
      <c r="D102" s="135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Z102" s="94"/>
      <c r="AA102" s="94"/>
      <c r="AB102" s="94"/>
      <c r="AC102" s="94"/>
      <c r="AD102" s="94"/>
      <c r="AE102" s="94"/>
      <c r="AF102" s="94"/>
      <c r="AG102" s="94"/>
      <c r="AH102" s="94"/>
      <c r="AI102" s="94"/>
      <c r="AJ102" s="94"/>
      <c r="AK102" s="94"/>
      <c r="AL102" s="94"/>
      <c r="AM102" s="94"/>
      <c r="AN102" s="94"/>
      <c r="AO102" s="94"/>
      <c r="AP102" s="94"/>
      <c r="AQ102" s="94"/>
      <c r="AR102" s="94"/>
      <c r="AS102" s="94"/>
      <c r="AT102" s="94"/>
      <c r="AU102" s="94"/>
      <c r="AV102" s="94"/>
      <c r="AW102" s="94"/>
      <c r="AX102" s="94"/>
      <c r="AY102" s="94"/>
      <c r="AZ102" s="94"/>
      <c r="BA102" s="94"/>
      <c r="BB102" s="94"/>
      <c r="BC102" s="94"/>
      <c r="BD102" s="94"/>
      <c r="BE102" s="94"/>
      <c r="BF102" s="94"/>
      <c r="BG102" s="94"/>
      <c r="BH102" s="94"/>
      <c r="BI102" s="94"/>
      <c r="BJ102" s="94"/>
      <c r="BK102" s="94"/>
      <c r="BL102" s="94"/>
      <c r="BM102" s="94"/>
      <c r="BN102" s="94"/>
      <c r="BO102" s="94"/>
      <c r="BP102" s="94"/>
      <c r="BQ102" s="94"/>
      <c r="BR102" s="94"/>
      <c r="BS102" s="94"/>
      <c r="BT102" s="94"/>
      <c r="BU102" s="94"/>
      <c r="BV102" s="94"/>
      <c r="BW102" s="94"/>
      <c r="BX102" s="94"/>
      <c r="BY102" s="94"/>
      <c r="BZ102" s="94"/>
      <c r="CA102" s="94"/>
      <c r="CB102" s="94"/>
      <c r="CC102" s="94"/>
      <c r="CD102" s="94"/>
      <c r="CE102" s="94"/>
      <c r="CF102" s="94"/>
      <c r="CG102" s="94"/>
      <c r="CH102" s="94"/>
      <c r="CI102" s="94"/>
      <c r="CJ102" s="94"/>
      <c r="CK102" s="94"/>
      <c r="CL102" s="94"/>
      <c r="CM102" s="94"/>
      <c r="CN102" s="94"/>
      <c r="CO102" s="94"/>
      <c r="CP102" s="94"/>
      <c r="CQ102" s="94"/>
      <c r="CR102" s="94"/>
      <c r="CS102" s="94"/>
      <c r="CT102" s="94"/>
    </row>
    <row r="103" spans="1:98" s="9" customFormat="1" ht="12" customHeight="1" x14ac:dyDescent="0.2">
      <c r="A103" s="99">
        <v>34</v>
      </c>
      <c r="B103" s="133" t="s">
        <v>95</v>
      </c>
      <c r="C103" s="134"/>
      <c r="D103" s="135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  <c r="R103" s="94"/>
      <c r="S103" s="94"/>
      <c r="T103" s="94"/>
      <c r="U103" s="94"/>
      <c r="V103" s="94"/>
      <c r="W103" s="94"/>
      <c r="X103" s="94"/>
      <c r="Y103" s="94"/>
      <c r="Z103" s="94"/>
      <c r="AA103" s="94"/>
      <c r="AB103" s="94"/>
      <c r="AC103" s="94"/>
      <c r="AD103" s="94"/>
      <c r="AE103" s="94"/>
      <c r="AF103" s="94"/>
      <c r="AG103" s="94"/>
      <c r="AH103" s="94"/>
      <c r="AI103" s="94"/>
      <c r="AJ103" s="94"/>
      <c r="AK103" s="94"/>
      <c r="AL103" s="94"/>
      <c r="AM103" s="94"/>
      <c r="AN103" s="94"/>
      <c r="AO103" s="94"/>
      <c r="AP103" s="94"/>
      <c r="AQ103" s="94"/>
      <c r="AR103" s="94"/>
      <c r="AS103" s="94"/>
      <c r="AT103" s="94"/>
      <c r="AU103" s="94"/>
      <c r="AV103" s="94"/>
      <c r="AW103" s="94"/>
      <c r="AX103" s="94"/>
      <c r="AY103" s="94"/>
      <c r="AZ103" s="94"/>
      <c r="BA103" s="94"/>
      <c r="BB103" s="94"/>
      <c r="BC103" s="94"/>
      <c r="BD103" s="94"/>
      <c r="BE103" s="94"/>
      <c r="BF103" s="94"/>
      <c r="BG103" s="94"/>
      <c r="BH103" s="94"/>
      <c r="BI103" s="94"/>
      <c r="BJ103" s="94"/>
      <c r="BK103" s="94"/>
      <c r="BL103" s="94"/>
      <c r="BM103" s="94"/>
      <c r="BN103" s="94"/>
      <c r="BO103" s="94"/>
      <c r="BP103" s="94"/>
      <c r="BQ103" s="94"/>
      <c r="BR103" s="94"/>
      <c r="BS103" s="94"/>
      <c r="BT103" s="94"/>
      <c r="BU103" s="94"/>
      <c r="BV103" s="94"/>
      <c r="BW103" s="94"/>
      <c r="BX103" s="94"/>
      <c r="BY103" s="94"/>
      <c r="BZ103" s="94"/>
      <c r="CA103" s="94"/>
      <c r="CB103" s="94"/>
      <c r="CC103" s="94"/>
      <c r="CD103" s="94"/>
      <c r="CE103" s="94"/>
      <c r="CF103" s="94"/>
      <c r="CG103" s="94"/>
      <c r="CH103" s="94"/>
      <c r="CI103" s="94"/>
      <c r="CJ103" s="94"/>
      <c r="CK103" s="94"/>
      <c r="CL103" s="94"/>
      <c r="CM103" s="94"/>
      <c r="CN103" s="94"/>
      <c r="CO103" s="94"/>
      <c r="CP103" s="94"/>
      <c r="CQ103" s="94"/>
      <c r="CR103" s="94"/>
      <c r="CS103" s="94"/>
      <c r="CT103" s="94"/>
    </row>
    <row r="104" spans="1:98" s="9" customFormat="1" ht="12" customHeight="1" x14ac:dyDescent="0.2">
      <c r="A104" s="99">
        <v>35</v>
      </c>
      <c r="B104" s="133" t="s">
        <v>96</v>
      </c>
      <c r="C104" s="134"/>
      <c r="D104" s="135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  <c r="R104" s="94"/>
      <c r="S104" s="94"/>
      <c r="T104" s="94"/>
      <c r="U104" s="94"/>
      <c r="V104" s="94"/>
      <c r="W104" s="94"/>
      <c r="X104" s="94"/>
      <c r="Y104" s="94"/>
      <c r="Z104" s="94"/>
      <c r="AA104" s="94"/>
      <c r="AB104" s="94"/>
      <c r="AC104" s="94"/>
      <c r="AD104" s="94"/>
      <c r="AE104" s="94"/>
      <c r="AF104" s="94"/>
      <c r="AG104" s="94"/>
      <c r="AH104" s="94"/>
      <c r="AI104" s="94"/>
      <c r="AJ104" s="94"/>
      <c r="AK104" s="94"/>
      <c r="AL104" s="94"/>
      <c r="AM104" s="94"/>
      <c r="AN104" s="94"/>
      <c r="AO104" s="94"/>
      <c r="AP104" s="94"/>
      <c r="AQ104" s="94"/>
      <c r="AR104" s="94"/>
      <c r="AS104" s="94"/>
      <c r="AT104" s="94"/>
      <c r="AU104" s="94"/>
      <c r="AV104" s="94"/>
      <c r="AW104" s="94"/>
      <c r="AX104" s="94"/>
      <c r="AY104" s="94"/>
      <c r="AZ104" s="94"/>
      <c r="BA104" s="94"/>
      <c r="BB104" s="94"/>
      <c r="BC104" s="94"/>
      <c r="BD104" s="94"/>
      <c r="BE104" s="94"/>
      <c r="BF104" s="94"/>
      <c r="BG104" s="94"/>
      <c r="BH104" s="94"/>
      <c r="BI104" s="94"/>
      <c r="BJ104" s="94"/>
      <c r="BK104" s="94"/>
      <c r="BL104" s="94"/>
      <c r="BM104" s="94"/>
      <c r="BN104" s="94"/>
      <c r="BO104" s="94"/>
      <c r="BP104" s="94"/>
      <c r="BQ104" s="94"/>
      <c r="BR104" s="94"/>
      <c r="BS104" s="94"/>
      <c r="BT104" s="94"/>
      <c r="BU104" s="94"/>
      <c r="BV104" s="94"/>
      <c r="BW104" s="94"/>
      <c r="BX104" s="94"/>
      <c r="BY104" s="94"/>
      <c r="BZ104" s="94"/>
      <c r="CA104" s="94"/>
      <c r="CB104" s="94"/>
      <c r="CC104" s="94"/>
      <c r="CD104" s="94"/>
      <c r="CE104" s="94"/>
      <c r="CF104" s="94"/>
      <c r="CG104" s="94"/>
      <c r="CH104" s="94"/>
      <c r="CI104" s="94"/>
      <c r="CJ104" s="94"/>
      <c r="CK104" s="94"/>
      <c r="CL104" s="94"/>
      <c r="CM104" s="94"/>
      <c r="CN104" s="94"/>
      <c r="CO104" s="94"/>
      <c r="CP104" s="94"/>
      <c r="CQ104" s="94"/>
      <c r="CR104" s="94"/>
      <c r="CS104" s="94"/>
      <c r="CT104" s="94"/>
    </row>
    <row r="105" spans="1:98" s="9" customFormat="1" ht="12" customHeight="1" x14ac:dyDescent="0.2">
      <c r="A105" s="99">
        <v>36</v>
      </c>
      <c r="B105" s="133" t="s">
        <v>97</v>
      </c>
      <c r="C105" s="134"/>
      <c r="D105" s="135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4"/>
      <c r="AL105" s="94"/>
      <c r="AM105" s="94"/>
      <c r="AN105" s="94"/>
      <c r="AO105" s="94"/>
      <c r="AP105" s="94"/>
      <c r="AQ105" s="94"/>
      <c r="AR105" s="94"/>
      <c r="AS105" s="94"/>
      <c r="AT105" s="94"/>
      <c r="AU105" s="94"/>
      <c r="AV105" s="94"/>
      <c r="AW105" s="94"/>
      <c r="AX105" s="94"/>
      <c r="AY105" s="94"/>
      <c r="AZ105" s="94"/>
      <c r="BA105" s="94"/>
      <c r="BB105" s="94"/>
      <c r="BC105" s="94"/>
      <c r="BD105" s="94"/>
      <c r="BE105" s="94"/>
      <c r="BF105" s="94"/>
      <c r="BG105" s="94"/>
      <c r="BH105" s="94"/>
      <c r="BI105" s="94"/>
      <c r="BJ105" s="94"/>
      <c r="BK105" s="94"/>
      <c r="BL105" s="94"/>
      <c r="BM105" s="94"/>
      <c r="BN105" s="94"/>
      <c r="BO105" s="94"/>
      <c r="BP105" s="94"/>
      <c r="BQ105" s="94"/>
      <c r="BR105" s="94"/>
      <c r="BS105" s="94"/>
      <c r="BT105" s="94"/>
      <c r="BU105" s="94"/>
      <c r="BV105" s="94"/>
      <c r="BW105" s="94"/>
      <c r="BX105" s="94"/>
      <c r="BY105" s="94"/>
      <c r="BZ105" s="94"/>
      <c r="CA105" s="94"/>
      <c r="CB105" s="94"/>
      <c r="CC105" s="94"/>
      <c r="CD105" s="94"/>
      <c r="CE105" s="94"/>
      <c r="CF105" s="94"/>
      <c r="CG105" s="94"/>
      <c r="CH105" s="94"/>
      <c r="CI105" s="94"/>
      <c r="CJ105" s="94"/>
      <c r="CK105" s="94"/>
      <c r="CL105" s="94"/>
      <c r="CM105" s="94"/>
      <c r="CN105" s="94"/>
      <c r="CO105" s="94"/>
      <c r="CP105" s="94"/>
      <c r="CQ105" s="94"/>
      <c r="CR105" s="94"/>
      <c r="CS105" s="94"/>
      <c r="CT105" s="94"/>
    </row>
    <row r="106" spans="1:98" s="9" customFormat="1" ht="12" customHeight="1" x14ac:dyDescent="0.2">
      <c r="A106" s="99">
        <v>37</v>
      </c>
      <c r="B106" s="133" t="s">
        <v>98</v>
      </c>
      <c r="C106" s="134"/>
      <c r="D106" s="135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  <c r="R106" s="94"/>
      <c r="S106" s="94"/>
      <c r="T106" s="94"/>
      <c r="U106" s="94"/>
      <c r="V106" s="94"/>
      <c r="W106" s="94"/>
      <c r="X106" s="94"/>
      <c r="Y106" s="94"/>
      <c r="Z106" s="94"/>
      <c r="AA106" s="94"/>
      <c r="AB106" s="94"/>
      <c r="AC106" s="94"/>
      <c r="AD106" s="94"/>
      <c r="AE106" s="94"/>
      <c r="AF106" s="94"/>
      <c r="AG106" s="94"/>
      <c r="AH106" s="94"/>
      <c r="AI106" s="94"/>
      <c r="AJ106" s="94"/>
      <c r="AK106" s="94"/>
      <c r="AL106" s="94"/>
      <c r="AM106" s="94"/>
      <c r="AN106" s="94"/>
      <c r="AO106" s="94"/>
      <c r="AP106" s="94"/>
      <c r="AQ106" s="94"/>
      <c r="AR106" s="94"/>
      <c r="AS106" s="94"/>
      <c r="AT106" s="94"/>
      <c r="AU106" s="94"/>
      <c r="AV106" s="94"/>
      <c r="AW106" s="94"/>
      <c r="AX106" s="94"/>
      <c r="AY106" s="94"/>
      <c r="AZ106" s="94"/>
      <c r="BA106" s="94"/>
      <c r="BB106" s="94"/>
      <c r="BC106" s="94"/>
      <c r="BD106" s="94"/>
      <c r="BE106" s="94"/>
      <c r="BF106" s="94"/>
      <c r="BG106" s="94"/>
      <c r="BH106" s="94"/>
      <c r="BI106" s="94"/>
      <c r="BJ106" s="94"/>
      <c r="BK106" s="94"/>
      <c r="BL106" s="94"/>
      <c r="BM106" s="94"/>
      <c r="BN106" s="94"/>
      <c r="BO106" s="94"/>
      <c r="BP106" s="94"/>
      <c r="BQ106" s="94"/>
      <c r="BR106" s="94"/>
      <c r="BS106" s="94"/>
      <c r="BT106" s="94"/>
      <c r="BU106" s="94"/>
      <c r="BV106" s="94"/>
      <c r="BW106" s="94"/>
      <c r="BX106" s="94"/>
      <c r="BY106" s="94"/>
      <c r="BZ106" s="94"/>
      <c r="CA106" s="94"/>
      <c r="CB106" s="94"/>
      <c r="CC106" s="94"/>
      <c r="CD106" s="94"/>
      <c r="CE106" s="94"/>
      <c r="CF106" s="94"/>
      <c r="CG106" s="94"/>
      <c r="CH106" s="94"/>
      <c r="CI106" s="94"/>
      <c r="CJ106" s="94"/>
      <c r="CK106" s="94"/>
      <c r="CL106" s="94"/>
      <c r="CM106" s="94"/>
      <c r="CN106" s="94"/>
      <c r="CO106" s="94"/>
      <c r="CP106" s="94"/>
      <c r="CQ106" s="94"/>
      <c r="CR106" s="94"/>
      <c r="CS106" s="94"/>
      <c r="CT106" s="94"/>
    </row>
    <row r="107" spans="1:98" s="9" customFormat="1" ht="12" customHeight="1" x14ac:dyDescent="0.2">
      <c r="A107" s="99">
        <v>38</v>
      </c>
      <c r="B107" s="133" t="s">
        <v>99</v>
      </c>
      <c r="C107" s="134"/>
      <c r="D107" s="135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  <c r="R107" s="94"/>
      <c r="S107" s="94"/>
      <c r="T107" s="94"/>
      <c r="U107" s="94"/>
      <c r="V107" s="94"/>
      <c r="W107" s="94"/>
      <c r="X107" s="94"/>
      <c r="Y107" s="94"/>
      <c r="Z107" s="94"/>
      <c r="AA107" s="94"/>
      <c r="AB107" s="94"/>
      <c r="AC107" s="94"/>
      <c r="AD107" s="94"/>
      <c r="AE107" s="94"/>
      <c r="AF107" s="94"/>
      <c r="AG107" s="94"/>
      <c r="AH107" s="94"/>
      <c r="AI107" s="94"/>
      <c r="AJ107" s="94"/>
      <c r="AK107" s="94"/>
      <c r="AL107" s="94"/>
      <c r="AM107" s="94"/>
      <c r="AN107" s="94"/>
      <c r="AO107" s="94"/>
      <c r="AP107" s="94"/>
      <c r="AQ107" s="94"/>
      <c r="AR107" s="94"/>
      <c r="AS107" s="94"/>
      <c r="AT107" s="94"/>
      <c r="AU107" s="94"/>
      <c r="AV107" s="94"/>
      <c r="AW107" s="94"/>
      <c r="AX107" s="94"/>
      <c r="AY107" s="94"/>
      <c r="AZ107" s="94"/>
      <c r="BA107" s="94"/>
      <c r="BB107" s="94"/>
      <c r="BC107" s="94"/>
      <c r="BD107" s="94"/>
      <c r="BE107" s="94"/>
      <c r="BF107" s="94"/>
      <c r="BG107" s="94"/>
      <c r="BH107" s="94"/>
      <c r="BI107" s="94"/>
      <c r="BJ107" s="94"/>
      <c r="BK107" s="94"/>
      <c r="BL107" s="94"/>
      <c r="BM107" s="94"/>
      <c r="BN107" s="94"/>
      <c r="BO107" s="94"/>
      <c r="BP107" s="94"/>
      <c r="BQ107" s="94"/>
      <c r="BR107" s="94"/>
      <c r="BS107" s="94"/>
      <c r="BT107" s="94"/>
      <c r="BU107" s="94"/>
      <c r="BV107" s="94"/>
      <c r="BW107" s="94"/>
      <c r="BX107" s="94"/>
      <c r="BY107" s="94"/>
      <c r="BZ107" s="94"/>
      <c r="CA107" s="94"/>
      <c r="CB107" s="94"/>
      <c r="CC107" s="94"/>
      <c r="CD107" s="94"/>
      <c r="CE107" s="94"/>
      <c r="CF107" s="94"/>
      <c r="CG107" s="94"/>
      <c r="CH107" s="94"/>
      <c r="CI107" s="94"/>
      <c r="CJ107" s="94"/>
      <c r="CK107" s="94"/>
      <c r="CL107" s="94"/>
      <c r="CM107" s="94"/>
      <c r="CN107" s="94"/>
      <c r="CO107" s="94"/>
      <c r="CP107" s="94"/>
      <c r="CQ107" s="94"/>
      <c r="CR107" s="94"/>
      <c r="CS107" s="94"/>
      <c r="CT107" s="94"/>
    </row>
    <row r="108" spans="1:98" s="9" customFormat="1" ht="12" customHeight="1" x14ac:dyDescent="0.2">
      <c r="A108" s="99">
        <v>39</v>
      </c>
      <c r="B108" s="133" t="s">
        <v>100</v>
      </c>
      <c r="C108" s="134"/>
      <c r="D108" s="135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4"/>
      <c r="R108" s="94"/>
      <c r="S108" s="94"/>
      <c r="T108" s="94"/>
      <c r="U108" s="94"/>
      <c r="V108" s="94"/>
      <c r="W108" s="94"/>
      <c r="X108" s="94"/>
      <c r="Y108" s="94"/>
      <c r="Z108" s="94"/>
      <c r="AA108" s="94"/>
      <c r="AB108" s="94"/>
      <c r="AC108" s="94"/>
      <c r="AD108" s="94"/>
      <c r="AE108" s="94"/>
      <c r="AF108" s="94"/>
      <c r="AG108" s="94"/>
      <c r="AH108" s="94"/>
      <c r="AI108" s="94"/>
      <c r="AJ108" s="94"/>
      <c r="AK108" s="94"/>
      <c r="AL108" s="94"/>
      <c r="AM108" s="94"/>
      <c r="AN108" s="94"/>
      <c r="AO108" s="94"/>
      <c r="AP108" s="94"/>
      <c r="AQ108" s="94"/>
      <c r="AR108" s="94"/>
      <c r="AS108" s="94"/>
      <c r="AT108" s="94"/>
      <c r="AU108" s="94"/>
      <c r="AV108" s="94"/>
      <c r="AW108" s="94"/>
      <c r="AX108" s="94"/>
      <c r="AY108" s="94"/>
      <c r="AZ108" s="94"/>
      <c r="BA108" s="94"/>
      <c r="BB108" s="94"/>
      <c r="BC108" s="94"/>
      <c r="BD108" s="94"/>
      <c r="BE108" s="94"/>
      <c r="BF108" s="94"/>
      <c r="BG108" s="94"/>
      <c r="BH108" s="94"/>
      <c r="BI108" s="94"/>
      <c r="BJ108" s="94"/>
      <c r="BK108" s="94"/>
      <c r="BL108" s="94"/>
      <c r="BM108" s="94"/>
      <c r="BN108" s="94"/>
      <c r="BO108" s="94"/>
      <c r="BP108" s="94"/>
      <c r="BQ108" s="94"/>
      <c r="BR108" s="94"/>
      <c r="BS108" s="94"/>
      <c r="BT108" s="94"/>
      <c r="BU108" s="94"/>
      <c r="BV108" s="94"/>
      <c r="BW108" s="94"/>
      <c r="BX108" s="94"/>
      <c r="BY108" s="94"/>
      <c r="BZ108" s="94"/>
      <c r="CA108" s="94"/>
      <c r="CB108" s="94"/>
      <c r="CC108" s="94"/>
      <c r="CD108" s="94"/>
      <c r="CE108" s="94"/>
      <c r="CF108" s="94"/>
      <c r="CG108" s="94"/>
      <c r="CH108" s="94"/>
      <c r="CI108" s="94"/>
      <c r="CJ108" s="94"/>
      <c r="CK108" s="94"/>
      <c r="CL108" s="94"/>
      <c r="CM108" s="94"/>
      <c r="CN108" s="94"/>
      <c r="CO108" s="94"/>
      <c r="CP108" s="94"/>
      <c r="CQ108" s="94"/>
      <c r="CR108" s="94"/>
      <c r="CS108" s="94"/>
      <c r="CT108" s="94"/>
    </row>
    <row r="109" spans="1:98" s="9" customFormat="1" ht="12" customHeight="1" x14ac:dyDescent="0.2">
      <c r="A109" s="99">
        <v>40</v>
      </c>
      <c r="B109" s="133" t="s">
        <v>101</v>
      </c>
      <c r="C109" s="134"/>
      <c r="D109" s="135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  <c r="R109" s="94"/>
      <c r="S109" s="94"/>
      <c r="T109" s="94"/>
      <c r="U109" s="94"/>
      <c r="V109" s="94"/>
      <c r="W109" s="94"/>
      <c r="X109" s="94"/>
      <c r="Y109" s="94"/>
      <c r="Z109" s="94"/>
      <c r="AA109" s="94"/>
      <c r="AB109" s="94"/>
      <c r="AC109" s="94"/>
      <c r="AD109" s="94"/>
      <c r="AE109" s="94"/>
      <c r="AF109" s="94"/>
      <c r="AG109" s="94"/>
      <c r="AH109" s="94"/>
      <c r="AI109" s="94"/>
      <c r="AJ109" s="94"/>
      <c r="AK109" s="94"/>
      <c r="AL109" s="94"/>
      <c r="AM109" s="94"/>
      <c r="AN109" s="94"/>
      <c r="AO109" s="94"/>
      <c r="AP109" s="94"/>
      <c r="AQ109" s="94"/>
      <c r="AR109" s="94"/>
      <c r="AS109" s="94"/>
      <c r="AT109" s="94"/>
      <c r="AU109" s="94"/>
      <c r="AV109" s="94"/>
      <c r="AW109" s="94"/>
      <c r="AX109" s="94"/>
      <c r="AY109" s="94"/>
      <c r="AZ109" s="94"/>
      <c r="BA109" s="94"/>
      <c r="BB109" s="94"/>
      <c r="BC109" s="94"/>
      <c r="BD109" s="94"/>
      <c r="BE109" s="94"/>
      <c r="BF109" s="94"/>
      <c r="BG109" s="94"/>
      <c r="BH109" s="94"/>
      <c r="BI109" s="94"/>
      <c r="BJ109" s="94"/>
      <c r="BK109" s="94"/>
      <c r="BL109" s="94"/>
      <c r="BM109" s="94"/>
      <c r="BN109" s="94"/>
      <c r="BO109" s="94"/>
      <c r="BP109" s="94"/>
      <c r="BQ109" s="94"/>
      <c r="BR109" s="94"/>
      <c r="BS109" s="94"/>
      <c r="BT109" s="94"/>
      <c r="BU109" s="94"/>
      <c r="BV109" s="94"/>
      <c r="BW109" s="94"/>
      <c r="BX109" s="94"/>
      <c r="BY109" s="94"/>
      <c r="BZ109" s="94"/>
      <c r="CA109" s="94"/>
      <c r="CB109" s="94"/>
      <c r="CC109" s="94"/>
      <c r="CD109" s="94"/>
      <c r="CE109" s="94"/>
      <c r="CF109" s="94"/>
      <c r="CG109" s="94"/>
      <c r="CH109" s="94"/>
      <c r="CI109" s="94"/>
      <c r="CJ109" s="94"/>
      <c r="CK109" s="94"/>
      <c r="CL109" s="94"/>
      <c r="CM109" s="94"/>
      <c r="CN109" s="94"/>
      <c r="CO109" s="94"/>
      <c r="CP109" s="94"/>
      <c r="CQ109" s="94"/>
      <c r="CR109" s="94"/>
      <c r="CS109" s="94"/>
      <c r="CT109" s="94"/>
    </row>
    <row r="110" spans="1:98" ht="12.75" customHeight="1" x14ac:dyDescent="0.2">
      <c r="A110" s="99">
        <v>41</v>
      </c>
      <c r="B110" s="133" t="s">
        <v>102</v>
      </c>
      <c r="C110" s="134"/>
      <c r="D110" s="135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  <c r="R110" s="94"/>
      <c r="S110" s="94"/>
      <c r="T110" s="94"/>
      <c r="U110" s="94"/>
      <c r="V110" s="94"/>
      <c r="W110" s="94"/>
      <c r="X110" s="94"/>
      <c r="Y110" s="94"/>
      <c r="Z110" s="94"/>
      <c r="AA110" s="94"/>
      <c r="AB110" s="94"/>
      <c r="AC110" s="94"/>
      <c r="AD110" s="94"/>
      <c r="AE110" s="94"/>
      <c r="AF110" s="94"/>
      <c r="AG110" s="94"/>
      <c r="AH110" s="94"/>
      <c r="AI110" s="94"/>
      <c r="AJ110" s="94"/>
      <c r="AK110" s="94"/>
      <c r="AL110" s="94"/>
      <c r="AM110" s="94"/>
      <c r="AN110" s="94"/>
      <c r="AO110" s="94"/>
      <c r="AP110" s="94"/>
      <c r="AQ110" s="94"/>
      <c r="AR110" s="94"/>
      <c r="AS110" s="94"/>
      <c r="AT110" s="94"/>
      <c r="AU110" s="94"/>
      <c r="AV110" s="94"/>
      <c r="AW110" s="94"/>
      <c r="AX110" s="94"/>
      <c r="AY110" s="94"/>
      <c r="AZ110" s="94"/>
      <c r="BA110" s="94"/>
      <c r="BB110" s="94"/>
      <c r="BC110" s="94"/>
      <c r="BD110" s="94"/>
      <c r="BE110" s="94"/>
      <c r="BF110" s="94"/>
      <c r="BG110" s="94"/>
      <c r="BH110" s="94"/>
      <c r="BI110" s="94"/>
      <c r="BJ110" s="94"/>
      <c r="BK110" s="94"/>
      <c r="BL110" s="94"/>
      <c r="BM110" s="94"/>
      <c r="BN110" s="94"/>
      <c r="BO110" s="94"/>
      <c r="BP110" s="94"/>
      <c r="BQ110" s="94"/>
      <c r="BR110" s="94"/>
      <c r="BS110" s="94"/>
      <c r="BT110" s="94"/>
      <c r="BU110" s="94"/>
      <c r="BV110" s="94"/>
      <c r="BW110" s="94"/>
      <c r="BX110" s="94"/>
      <c r="BY110" s="94"/>
      <c r="BZ110" s="94"/>
      <c r="CA110" s="94"/>
      <c r="CB110" s="94"/>
      <c r="CC110" s="94"/>
      <c r="CD110" s="94"/>
      <c r="CE110" s="94"/>
      <c r="CF110" s="94"/>
      <c r="CG110" s="94"/>
      <c r="CH110" s="94"/>
      <c r="CI110" s="94"/>
      <c r="CJ110" s="94"/>
      <c r="CK110" s="94"/>
      <c r="CL110" s="94"/>
      <c r="CM110" s="94"/>
      <c r="CN110" s="94"/>
      <c r="CO110" s="94"/>
      <c r="CP110" s="94"/>
      <c r="CQ110" s="94"/>
      <c r="CR110" s="94"/>
      <c r="CS110" s="94"/>
      <c r="CT110" s="94"/>
    </row>
    <row r="111" spans="1:98" ht="12.75" customHeight="1" x14ac:dyDescent="0.2">
      <c r="A111" s="99">
        <v>42</v>
      </c>
      <c r="B111" s="133" t="s">
        <v>103</v>
      </c>
      <c r="C111" s="134"/>
      <c r="D111" s="135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  <c r="T111" s="94"/>
      <c r="U111" s="94"/>
      <c r="V111" s="94"/>
      <c r="W111" s="94"/>
      <c r="X111" s="94"/>
      <c r="Y111" s="94"/>
      <c r="Z111" s="94"/>
      <c r="AA111" s="94"/>
      <c r="AB111" s="94"/>
      <c r="AC111" s="94"/>
      <c r="AD111" s="94"/>
      <c r="AE111" s="94"/>
      <c r="AF111" s="94"/>
      <c r="AG111" s="94"/>
      <c r="AH111" s="94"/>
      <c r="AI111" s="94"/>
      <c r="AJ111" s="94"/>
      <c r="AK111" s="94"/>
      <c r="AL111" s="94"/>
      <c r="AM111" s="94"/>
      <c r="AN111" s="94"/>
      <c r="AO111" s="94"/>
      <c r="AP111" s="94"/>
      <c r="AQ111" s="94"/>
      <c r="AR111" s="94"/>
      <c r="AS111" s="94"/>
      <c r="AT111" s="94"/>
      <c r="AU111" s="94"/>
      <c r="AV111" s="94"/>
      <c r="AW111" s="94"/>
      <c r="AX111" s="94"/>
      <c r="AY111" s="94"/>
      <c r="AZ111" s="94"/>
      <c r="BA111" s="94"/>
      <c r="BB111" s="94"/>
      <c r="BC111" s="94"/>
      <c r="BD111" s="94"/>
      <c r="BE111" s="94"/>
      <c r="BF111" s="94"/>
      <c r="BG111" s="94"/>
      <c r="BH111" s="94"/>
      <c r="BI111" s="94"/>
      <c r="BJ111" s="94"/>
      <c r="BK111" s="94"/>
      <c r="BL111" s="94"/>
      <c r="BM111" s="94"/>
      <c r="BN111" s="94"/>
      <c r="BO111" s="94"/>
      <c r="BP111" s="94"/>
      <c r="BQ111" s="94"/>
      <c r="BR111" s="94"/>
      <c r="BS111" s="94"/>
      <c r="BT111" s="94"/>
      <c r="BU111" s="94"/>
      <c r="BV111" s="94"/>
      <c r="BW111" s="94"/>
      <c r="BX111" s="94"/>
      <c r="BY111" s="94"/>
      <c r="BZ111" s="94"/>
      <c r="CA111" s="94"/>
      <c r="CB111" s="94"/>
      <c r="CC111" s="94"/>
      <c r="CD111" s="94"/>
      <c r="CE111" s="94"/>
      <c r="CF111" s="94"/>
      <c r="CG111" s="94"/>
      <c r="CH111" s="94"/>
      <c r="CI111" s="94"/>
      <c r="CJ111" s="94"/>
      <c r="CK111" s="94"/>
      <c r="CL111" s="94"/>
      <c r="CM111" s="94"/>
      <c r="CN111" s="94"/>
      <c r="CO111" s="94"/>
      <c r="CP111" s="94"/>
      <c r="CQ111" s="94"/>
      <c r="CR111" s="94"/>
      <c r="CS111" s="94"/>
      <c r="CT111" s="94"/>
    </row>
    <row r="112" spans="1:98" ht="12.75" customHeight="1" x14ac:dyDescent="0.2">
      <c r="A112" s="99">
        <v>43</v>
      </c>
      <c r="B112" s="133" t="s">
        <v>104</v>
      </c>
      <c r="C112" s="134"/>
      <c r="D112" s="135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  <c r="S112" s="94"/>
      <c r="T112" s="94"/>
      <c r="U112" s="94"/>
      <c r="V112" s="94"/>
      <c r="W112" s="94"/>
      <c r="X112" s="94"/>
      <c r="Y112" s="94"/>
      <c r="Z112" s="94"/>
      <c r="AA112" s="94"/>
      <c r="AB112" s="94"/>
      <c r="AC112" s="94"/>
      <c r="AD112" s="94"/>
      <c r="AE112" s="94"/>
      <c r="AF112" s="94"/>
      <c r="AG112" s="94"/>
      <c r="AH112" s="94"/>
      <c r="AI112" s="94"/>
      <c r="AJ112" s="94"/>
      <c r="AK112" s="94"/>
      <c r="AL112" s="94"/>
      <c r="AM112" s="94"/>
      <c r="AN112" s="94"/>
      <c r="AO112" s="94"/>
      <c r="AP112" s="94"/>
      <c r="AQ112" s="94"/>
      <c r="AR112" s="94"/>
      <c r="AS112" s="94"/>
      <c r="AT112" s="94"/>
      <c r="AU112" s="94"/>
      <c r="AV112" s="94"/>
      <c r="AW112" s="94"/>
      <c r="AX112" s="94"/>
      <c r="AY112" s="94"/>
      <c r="AZ112" s="94"/>
      <c r="BA112" s="94"/>
      <c r="BB112" s="94"/>
      <c r="BC112" s="94"/>
      <c r="BD112" s="94"/>
      <c r="BE112" s="94"/>
      <c r="BF112" s="94"/>
      <c r="BG112" s="94"/>
      <c r="BH112" s="94"/>
      <c r="BI112" s="94"/>
      <c r="BJ112" s="94"/>
      <c r="BK112" s="94"/>
      <c r="BL112" s="94"/>
      <c r="BM112" s="94"/>
      <c r="BN112" s="94"/>
      <c r="BO112" s="94"/>
      <c r="BP112" s="94"/>
      <c r="BQ112" s="94"/>
      <c r="BR112" s="94"/>
      <c r="BS112" s="94"/>
      <c r="BT112" s="94"/>
      <c r="BU112" s="94"/>
      <c r="BV112" s="94"/>
      <c r="BW112" s="94"/>
      <c r="BX112" s="94"/>
      <c r="BY112" s="94"/>
      <c r="BZ112" s="94"/>
      <c r="CA112" s="94"/>
      <c r="CB112" s="94"/>
      <c r="CC112" s="94"/>
      <c r="CD112" s="94"/>
      <c r="CE112" s="94"/>
      <c r="CF112" s="94"/>
      <c r="CG112" s="94"/>
      <c r="CH112" s="94"/>
      <c r="CI112" s="94"/>
      <c r="CJ112" s="94"/>
      <c r="CK112" s="94"/>
      <c r="CL112" s="94"/>
      <c r="CM112" s="94"/>
      <c r="CN112" s="94"/>
      <c r="CO112" s="94"/>
      <c r="CP112" s="94"/>
      <c r="CQ112" s="94"/>
      <c r="CR112" s="94"/>
      <c r="CS112" s="94"/>
      <c r="CT112" s="94"/>
    </row>
    <row r="113" spans="1:98" ht="12.75" customHeight="1" x14ac:dyDescent="0.2">
      <c r="A113" s="99">
        <v>44</v>
      </c>
      <c r="B113" s="133" t="s">
        <v>105</v>
      </c>
      <c r="C113" s="134"/>
      <c r="D113" s="135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  <c r="T113" s="94"/>
      <c r="U113" s="94"/>
      <c r="V113" s="94"/>
      <c r="W113" s="94"/>
      <c r="X113" s="94"/>
      <c r="Y113" s="94"/>
      <c r="Z113" s="94"/>
      <c r="AA113" s="94"/>
      <c r="AB113" s="94"/>
      <c r="AC113" s="94"/>
      <c r="AD113" s="94"/>
      <c r="AE113" s="94"/>
      <c r="AF113" s="94"/>
      <c r="AG113" s="94"/>
      <c r="AH113" s="94"/>
      <c r="AI113" s="94"/>
      <c r="AJ113" s="94"/>
      <c r="AK113" s="94"/>
      <c r="AL113" s="94"/>
      <c r="AM113" s="94"/>
      <c r="AN113" s="94"/>
      <c r="AO113" s="94"/>
      <c r="AP113" s="94"/>
      <c r="AQ113" s="94"/>
      <c r="AR113" s="94"/>
      <c r="AS113" s="94"/>
      <c r="AT113" s="94"/>
      <c r="AU113" s="94"/>
      <c r="AV113" s="94"/>
      <c r="AW113" s="94"/>
      <c r="AX113" s="94"/>
      <c r="AY113" s="94"/>
      <c r="AZ113" s="94"/>
      <c r="BA113" s="94"/>
      <c r="BB113" s="94"/>
      <c r="BC113" s="94"/>
      <c r="BD113" s="94"/>
      <c r="BE113" s="94"/>
      <c r="BF113" s="94"/>
      <c r="BG113" s="94"/>
      <c r="BH113" s="94"/>
      <c r="BI113" s="94"/>
      <c r="BJ113" s="94"/>
      <c r="BK113" s="94"/>
      <c r="BL113" s="94"/>
      <c r="BM113" s="94"/>
      <c r="BN113" s="94"/>
      <c r="BO113" s="94"/>
      <c r="BP113" s="94"/>
      <c r="BQ113" s="94"/>
      <c r="BR113" s="94"/>
      <c r="BS113" s="94"/>
      <c r="BT113" s="94"/>
      <c r="BU113" s="94"/>
      <c r="BV113" s="94"/>
      <c r="BW113" s="94"/>
      <c r="BX113" s="94"/>
      <c r="BY113" s="94"/>
      <c r="BZ113" s="94"/>
      <c r="CA113" s="94"/>
      <c r="CB113" s="94"/>
      <c r="CC113" s="94"/>
      <c r="CD113" s="94"/>
      <c r="CE113" s="94"/>
      <c r="CF113" s="94"/>
      <c r="CG113" s="94"/>
      <c r="CH113" s="94"/>
      <c r="CI113" s="94"/>
      <c r="CJ113" s="94"/>
      <c r="CK113" s="94"/>
      <c r="CL113" s="94"/>
      <c r="CM113" s="94"/>
      <c r="CN113" s="94"/>
      <c r="CO113" s="94"/>
      <c r="CP113" s="94"/>
      <c r="CQ113" s="94"/>
      <c r="CR113" s="94"/>
      <c r="CS113" s="94"/>
      <c r="CT113" s="94"/>
    </row>
    <row r="114" spans="1:98" ht="12.75" customHeight="1" x14ac:dyDescent="0.2">
      <c r="A114" s="99">
        <v>45</v>
      </c>
      <c r="B114" s="133" t="s">
        <v>106</v>
      </c>
      <c r="C114" s="134"/>
      <c r="D114" s="135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  <c r="S114" s="94"/>
      <c r="T114" s="94"/>
      <c r="U114" s="94"/>
      <c r="V114" s="94"/>
      <c r="W114" s="94"/>
      <c r="X114" s="94"/>
      <c r="Y114" s="94"/>
      <c r="Z114" s="94"/>
      <c r="AA114" s="94"/>
      <c r="AB114" s="94"/>
      <c r="AC114" s="94"/>
      <c r="AD114" s="94"/>
      <c r="AE114" s="94"/>
      <c r="AF114" s="94"/>
      <c r="AG114" s="94"/>
      <c r="AH114" s="94"/>
      <c r="AI114" s="94"/>
      <c r="AJ114" s="94"/>
      <c r="AK114" s="94"/>
      <c r="AL114" s="94"/>
      <c r="AM114" s="94"/>
      <c r="AN114" s="94"/>
      <c r="AO114" s="94"/>
      <c r="AP114" s="94"/>
      <c r="AQ114" s="94"/>
      <c r="AR114" s="94"/>
      <c r="AS114" s="94"/>
      <c r="AT114" s="94"/>
      <c r="AU114" s="94"/>
      <c r="AV114" s="94"/>
      <c r="AW114" s="94"/>
      <c r="AX114" s="94"/>
      <c r="AY114" s="94"/>
      <c r="AZ114" s="94"/>
      <c r="BA114" s="94"/>
      <c r="BB114" s="94"/>
      <c r="BC114" s="94"/>
      <c r="BD114" s="94"/>
      <c r="BE114" s="94"/>
      <c r="BF114" s="94"/>
      <c r="BG114" s="94"/>
      <c r="BH114" s="94"/>
      <c r="BI114" s="94"/>
      <c r="BJ114" s="94"/>
      <c r="BK114" s="94"/>
      <c r="BL114" s="94"/>
      <c r="BM114" s="94"/>
      <c r="BN114" s="94"/>
      <c r="BO114" s="94"/>
      <c r="BP114" s="94"/>
      <c r="BQ114" s="94"/>
      <c r="BR114" s="94"/>
      <c r="BS114" s="94"/>
      <c r="BT114" s="94"/>
      <c r="BU114" s="94"/>
      <c r="BV114" s="94"/>
      <c r="BW114" s="94"/>
      <c r="BX114" s="94"/>
      <c r="BY114" s="94"/>
      <c r="BZ114" s="94"/>
      <c r="CA114" s="94"/>
      <c r="CB114" s="94"/>
      <c r="CC114" s="94"/>
      <c r="CD114" s="94"/>
      <c r="CE114" s="94"/>
      <c r="CF114" s="94"/>
      <c r="CG114" s="94"/>
      <c r="CH114" s="94"/>
      <c r="CI114" s="94"/>
      <c r="CJ114" s="94"/>
      <c r="CK114" s="94"/>
      <c r="CL114" s="94"/>
      <c r="CM114" s="94"/>
      <c r="CN114" s="94"/>
      <c r="CO114" s="94"/>
      <c r="CP114" s="94"/>
      <c r="CQ114" s="94"/>
      <c r="CR114" s="94"/>
      <c r="CS114" s="94"/>
      <c r="CT114" s="94"/>
    </row>
    <row r="115" spans="1:98" ht="12.75" customHeight="1" x14ac:dyDescent="0.2">
      <c r="A115" s="99">
        <v>46</v>
      </c>
      <c r="B115" s="133" t="s">
        <v>107</v>
      </c>
      <c r="C115" s="134"/>
      <c r="D115" s="135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  <c r="T115" s="94"/>
      <c r="U115" s="94"/>
      <c r="V115" s="94"/>
      <c r="W115" s="94"/>
      <c r="X115" s="94"/>
      <c r="Y115" s="94"/>
      <c r="Z115" s="94"/>
      <c r="AA115" s="94"/>
      <c r="AB115" s="94"/>
      <c r="AC115" s="94"/>
      <c r="AD115" s="94"/>
      <c r="AE115" s="94"/>
      <c r="AF115" s="94"/>
      <c r="AG115" s="94"/>
      <c r="AH115" s="94"/>
      <c r="AI115" s="94"/>
      <c r="AJ115" s="94"/>
      <c r="AK115" s="94"/>
      <c r="AL115" s="94"/>
      <c r="AM115" s="94"/>
      <c r="AN115" s="94"/>
      <c r="AO115" s="94"/>
      <c r="AP115" s="94"/>
      <c r="AQ115" s="94"/>
      <c r="AR115" s="94"/>
      <c r="AS115" s="94"/>
      <c r="AT115" s="94"/>
      <c r="AU115" s="94"/>
      <c r="AV115" s="94"/>
      <c r="AW115" s="94"/>
      <c r="AX115" s="94"/>
      <c r="AY115" s="94"/>
      <c r="AZ115" s="94"/>
      <c r="BA115" s="94"/>
      <c r="BB115" s="94"/>
      <c r="BC115" s="94"/>
      <c r="BD115" s="94"/>
      <c r="BE115" s="94"/>
      <c r="BF115" s="94"/>
      <c r="BG115" s="94"/>
      <c r="BH115" s="94"/>
      <c r="BI115" s="94"/>
      <c r="BJ115" s="94"/>
      <c r="BK115" s="94"/>
      <c r="BL115" s="94"/>
      <c r="BM115" s="94"/>
      <c r="BN115" s="94"/>
      <c r="BO115" s="94"/>
      <c r="BP115" s="94"/>
      <c r="BQ115" s="94"/>
      <c r="BR115" s="94"/>
      <c r="BS115" s="94"/>
      <c r="BT115" s="94"/>
      <c r="BU115" s="94"/>
      <c r="BV115" s="94"/>
      <c r="BW115" s="94"/>
      <c r="BX115" s="94"/>
      <c r="BY115" s="94"/>
      <c r="BZ115" s="94"/>
      <c r="CA115" s="94"/>
      <c r="CB115" s="94"/>
      <c r="CC115" s="94"/>
      <c r="CD115" s="94"/>
      <c r="CE115" s="94"/>
      <c r="CF115" s="94"/>
      <c r="CG115" s="94"/>
      <c r="CH115" s="94"/>
      <c r="CI115" s="94"/>
      <c r="CJ115" s="94"/>
      <c r="CK115" s="94"/>
      <c r="CL115" s="94"/>
      <c r="CM115" s="94"/>
      <c r="CN115" s="94"/>
      <c r="CO115" s="94"/>
      <c r="CP115" s="94"/>
      <c r="CQ115" s="94"/>
      <c r="CR115" s="94"/>
      <c r="CS115" s="94"/>
      <c r="CT115" s="94"/>
    </row>
    <row r="116" spans="1:98" ht="12.75" customHeight="1" x14ac:dyDescent="0.2">
      <c r="A116" s="99">
        <v>47</v>
      </c>
      <c r="B116" s="133" t="s">
        <v>108</v>
      </c>
      <c r="C116" s="134"/>
      <c r="D116" s="135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  <c r="R116" s="94"/>
      <c r="S116" s="94"/>
      <c r="T116" s="94"/>
      <c r="U116" s="94"/>
      <c r="V116" s="94"/>
      <c r="W116" s="94"/>
      <c r="X116" s="94"/>
      <c r="Y116" s="94"/>
      <c r="Z116" s="94"/>
      <c r="AA116" s="94"/>
      <c r="AB116" s="94"/>
      <c r="AC116" s="94"/>
      <c r="AD116" s="94"/>
      <c r="AE116" s="94"/>
      <c r="AF116" s="94"/>
      <c r="AG116" s="94"/>
      <c r="AH116" s="94"/>
      <c r="AI116" s="94"/>
      <c r="AJ116" s="94"/>
      <c r="AK116" s="94"/>
      <c r="AL116" s="94"/>
      <c r="AM116" s="94"/>
      <c r="AN116" s="94"/>
      <c r="AO116" s="94"/>
      <c r="AP116" s="94"/>
      <c r="AQ116" s="94"/>
      <c r="AR116" s="94"/>
      <c r="AS116" s="94"/>
      <c r="AT116" s="94"/>
      <c r="AU116" s="94"/>
      <c r="AV116" s="94"/>
      <c r="AW116" s="94"/>
      <c r="AX116" s="94"/>
      <c r="AY116" s="94"/>
      <c r="AZ116" s="94"/>
      <c r="BA116" s="94"/>
      <c r="BB116" s="94"/>
      <c r="BC116" s="94"/>
      <c r="BD116" s="94"/>
      <c r="BE116" s="94"/>
      <c r="BF116" s="94"/>
      <c r="BG116" s="94"/>
      <c r="BH116" s="94"/>
      <c r="BI116" s="94"/>
      <c r="BJ116" s="94"/>
      <c r="BK116" s="94"/>
      <c r="BL116" s="94"/>
      <c r="BM116" s="94"/>
      <c r="BN116" s="94"/>
      <c r="BO116" s="94"/>
      <c r="BP116" s="94"/>
      <c r="BQ116" s="94"/>
      <c r="BR116" s="94"/>
      <c r="BS116" s="94"/>
      <c r="BT116" s="94"/>
      <c r="BU116" s="94"/>
      <c r="BV116" s="94"/>
      <c r="BW116" s="94"/>
      <c r="BX116" s="94"/>
      <c r="BY116" s="94"/>
      <c r="BZ116" s="94"/>
      <c r="CA116" s="94"/>
      <c r="CB116" s="94"/>
      <c r="CC116" s="94"/>
      <c r="CD116" s="94"/>
      <c r="CE116" s="94"/>
      <c r="CF116" s="94"/>
      <c r="CG116" s="94"/>
      <c r="CH116" s="94"/>
      <c r="CI116" s="94"/>
      <c r="CJ116" s="94"/>
      <c r="CK116" s="94"/>
      <c r="CL116" s="94"/>
      <c r="CM116" s="94"/>
      <c r="CN116" s="94"/>
      <c r="CO116" s="94"/>
      <c r="CP116" s="94"/>
      <c r="CQ116" s="94"/>
      <c r="CR116" s="94"/>
      <c r="CS116" s="94"/>
      <c r="CT116" s="94"/>
    </row>
    <row r="117" spans="1:98" ht="12.75" customHeight="1" x14ac:dyDescent="0.2">
      <c r="A117" s="99">
        <v>48</v>
      </c>
      <c r="B117" s="133" t="s">
        <v>109</v>
      </c>
      <c r="C117" s="134"/>
      <c r="D117" s="135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  <c r="R117" s="94"/>
      <c r="S117" s="94"/>
      <c r="T117" s="94"/>
      <c r="U117" s="94"/>
      <c r="V117" s="94"/>
      <c r="W117" s="94"/>
      <c r="X117" s="94"/>
      <c r="Y117" s="94"/>
      <c r="Z117" s="94"/>
      <c r="AA117" s="94"/>
      <c r="AB117" s="94"/>
      <c r="AC117" s="94"/>
      <c r="AD117" s="94"/>
      <c r="AE117" s="94"/>
      <c r="AF117" s="94"/>
      <c r="AG117" s="94"/>
      <c r="AH117" s="94"/>
      <c r="AI117" s="94"/>
      <c r="AJ117" s="94"/>
      <c r="AK117" s="94"/>
      <c r="AL117" s="94"/>
      <c r="AM117" s="94"/>
      <c r="AN117" s="94"/>
      <c r="AO117" s="94"/>
      <c r="AP117" s="94"/>
      <c r="AQ117" s="94"/>
      <c r="AR117" s="94"/>
      <c r="AS117" s="94"/>
      <c r="AT117" s="94"/>
      <c r="AU117" s="94"/>
      <c r="AV117" s="94"/>
      <c r="AW117" s="94"/>
      <c r="AX117" s="94"/>
      <c r="AY117" s="94"/>
      <c r="AZ117" s="94"/>
      <c r="BA117" s="94"/>
      <c r="BB117" s="94"/>
      <c r="BC117" s="94"/>
      <c r="BD117" s="94"/>
      <c r="BE117" s="94"/>
      <c r="BF117" s="94"/>
      <c r="BG117" s="94"/>
      <c r="BH117" s="94"/>
      <c r="BI117" s="94"/>
      <c r="BJ117" s="94"/>
      <c r="BK117" s="94"/>
      <c r="BL117" s="94"/>
      <c r="BM117" s="94"/>
      <c r="BN117" s="94"/>
      <c r="BO117" s="94"/>
      <c r="BP117" s="94"/>
      <c r="BQ117" s="94"/>
      <c r="BR117" s="94"/>
      <c r="BS117" s="94"/>
      <c r="BT117" s="94"/>
      <c r="BU117" s="94"/>
      <c r="BV117" s="94"/>
      <c r="BW117" s="94"/>
      <c r="BX117" s="94"/>
      <c r="BY117" s="94"/>
      <c r="BZ117" s="94"/>
      <c r="CA117" s="94"/>
      <c r="CB117" s="94"/>
      <c r="CC117" s="94"/>
      <c r="CD117" s="94"/>
      <c r="CE117" s="94"/>
      <c r="CF117" s="94"/>
      <c r="CG117" s="94"/>
      <c r="CH117" s="94"/>
      <c r="CI117" s="94"/>
      <c r="CJ117" s="94"/>
      <c r="CK117" s="94"/>
      <c r="CL117" s="94"/>
      <c r="CM117" s="94"/>
      <c r="CN117" s="94"/>
      <c r="CO117" s="94"/>
      <c r="CP117" s="94"/>
      <c r="CQ117" s="94"/>
      <c r="CR117" s="94"/>
      <c r="CS117" s="94"/>
      <c r="CT117" s="94"/>
    </row>
    <row r="118" spans="1:98" ht="12.75" customHeight="1" x14ac:dyDescent="0.2">
      <c r="A118" s="99">
        <v>49</v>
      </c>
      <c r="B118" s="136" t="s">
        <v>130</v>
      </c>
      <c r="C118" s="137"/>
      <c r="D118" s="138"/>
      <c r="E118" s="94">
        <f>E79+E80+E81+E82+E83+E84+E86+E87+E88+E93+E94+E95+E112+E114+E115+E116+E117</f>
        <v>0</v>
      </c>
      <c r="F118" s="94">
        <f t="shared" ref="F118:BQ118" si="30">F79+F80+F81+F82+F83+F84+F86+F87+F88+F93+F94+F95+F112+F114+F115+F116+F117</f>
        <v>0</v>
      </c>
      <c r="G118" s="94">
        <f t="shared" si="30"/>
        <v>0</v>
      </c>
      <c r="H118" s="94">
        <f t="shared" si="30"/>
        <v>0</v>
      </c>
      <c r="I118" s="94">
        <f t="shared" si="30"/>
        <v>0</v>
      </c>
      <c r="J118" s="94">
        <f t="shared" si="30"/>
        <v>0</v>
      </c>
      <c r="K118" s="94">
        <f t="shared" si="30"/>
        <v>0</v>
      </c>
      <c r="L118" s="94">
        <f t="shared" si="30"/>
        <v>0</v>
      </c>
      <c r="M118" s="94">
        <f t="shared" si="30"/>
        <v>0</v>
      </c>
      <c r="N118" s="94">
        <f t="shared" si="30"/>
        <v>0</v>
      </c>
      <c r="O118" s="94">
        <f t="shared" si="30"/>
        <v>0</v>
      </c>
      <c r="P118" s="94">
        <f t="shared" si="30"/>
        <v>0</v>
      </c>
      <c r="Q118" s="94">
        <f t="shared" si="30"/>
        <v>0</v>
      </c>
      <c r="R118" s="94">
        <f t="shared" si="30"/>
        <v>0</v>
      </c>
      <c r="S118" s="94">
        <f t="shared" si="30"/>
        <v>0</v>
      </c>
      <c r="T118" s="94">
        <f t="shared" si="30"/>
        <v>0</v>
      </c>
      <c r="U118" s="94">
        <f t="shared" si="30"/>
        <v>0</v>
      </c>
      <c r="V118" s="94">
        <f t="shared" si="30"/>
        <v>0</v>
      </c>
      <c r="W118" s="94">
        <f t="shared" si="30"/>
        <v>0</v>
      </c>
      <c r="X118" s="94">
        <f t="shared" si="30"/>
        <v>0</v>
      </c>
      <c r="Y118" s="94">
        <f t="shared" si="30"/>
        <v>0</v>
      </c>
      <c r="Z118" s="94">
        <f t="shared" si="30"/>
        <v>0</v>
      </c>
      <c r="AA118" s="94">
        <f t="shared" si="30"/>
        <v>0</v>
      </c>
      <c r="AB118" s="94">
        <f t="shared" si="30"/>
        <v>0</v>
      </c>
      <c r="AC118" s="94">
        <f t="shared" si="30"/>
        <v>0</v>
      </c>
      <c r="AD118" s="94">
        <f t="shared" si="30"/>
        <v>0</v>
      </c>
      <c r="AE118" s="94">
        <f t="shared" si="30"/>
        <v>0</v>
      </c>
      <c r="AF118" s="94">
        <f t="shared" si="30"/>
        <v>0</v>
      </c>
      <c r="AG118" s="94">
        <f t="shared" si="30"/>
        <v>0</v>
      </c>
      <c r="AH118" s="94">
        <f t="shared" si="30"/>
        <v>0</v>
      </c>
      <c r="AI118" s="94">
        <f t="shared" si="30"/>
        <v>0</v>
      </c>
      <c r="AJ118" s="94">
        <f t="shared" si="30"/>
        <v>0</v>
      </c>
      <c r="AK118" s="94">
        <f t="shared" si="30"/>
        <v>0</v>
      </c>
      <c r="AL118" s="94">
        <f t="shared" si="30"/>
        <v>0</v>
      </c>
      <c r="AM118" s="94">
        <f t="shared" si="30"/>
        <v>0</v>
      </c>
      <c r="AN118" s="94">
        <f t="shared" si="30"/>
        <v>0</v>
      </c>
      <c r="AO118" s="94">
        <f t="shared" si="30"/>
        <v>0</v>
      </c>
      <c r="AP118" s="94">
        <f t="shared" si="30"/>
        <v>0</v>
      </c>
      <c r="AQ118" s="94">
        <f t="shared" si="30"/>
        <v>0</v>
      </c>
      <c r="AR118" s="94">
        <f t="shared" si="30"/>
        <v>0</v>
      </c>
      <c r="AS118" s="94">
        <f t="shared" si="30"/>
        <v>0</v>
      </c>
      <c r="AT118" s="94">
        <f t="shared" si="30"/>
        <v>0</v>
      </c>
      <c r="AU118" s="94">
        <f t="shared" si="30"/>
        <v>0</v>
      </c>
      <c r="AV118" s="94">
        <f t="shared" si="30"/>
        <v>0</v>
      </c>
      <c r="AW118" s="94">
        <f t="shared" si="30"/>
        <v>0</v>
      </c>
      <c r="AX118" s="94">
        <f t="shared" si="30"/>
        <v>0</v>
      </c>
      <c r="AY118" s="94">
        <f t="shared" si="30"/>
        <v>0</v>
      </c>
      <c r="AZ118" s="94">
        <f t="shared" si="30"/>
        <v>0</v>
      </c>
      <c r="BA118" s="94">
        <f t="shared" si="30"/>
        <v>0</v>
      </c>
      <c r="BB118" s="94">
        <f t="shared" si="30"/>
        <v>0</v>
      </c>
      <c r="BC118" s="94">
        <f t="shared" si="30"/>
        <v>0</v>
      </c>
      <c r="BD118" s="94">
        <f t="shared" si="30"/>
        <v>0</v>
      </c>
      <c r="BE118" s="94">
        <f t="shared" si="30"/>
        <v>0</v>
      </c>
      <c r="BF118" s="94">
        <f t="shared" si="30"/>
        <v>0</v>
      </c>
      <c r="BG118" s="94">
        <f t="shared" si="30"/>
        <v>0</v>
      </c>
      <c r="BH118" s="94">
        <f t="shared" si="30"/>
        <v>0</v>
      </c>
      <c r="BI118" s="94">
        <f t="shared" si="30"/>
        <v>0</v>
      </c>
      <c r="BJ118" s="94">
        <f t="shared" si="30"/>
        <v>0</v>
      </c>
      <c r="BK118" s="94">
        <f t="shared" si="30"/>
        <v>0</v>
      </c>
      <c r="BL118" s="94">
        <f t="shared" si="30"/>
        <v>0</v>
      </c>
      <c r="BM118" s="94">
        <f t="shared" si="30"/>
        <v>0</v>
      </c>
      <c r="BN118" s="94">
        <f t="shared" si="30"/>
        <v>0</v>
      </c>
      <c r="BO118" s="94">
        <f t="shared" si="30"/>
        <v>0</v>
      </c>
      <c r="BP118" s="94">
        <f t="shared" si="30"/>
        <v>0</v>
      </c>
      <c r="BQ118" s="94">
        <f t="shared" si="30"/>
        <v>0</v>
      </c>
      <c r="BR118" s="94">
        <f t="shared" ref="BR118:CT118" si="31">BR79+BR80+BR81+BR82+BR83+BR84+BR86+BR87+BR88+BR93+BR94+BR95+BR112+BR114+BR115+BR116+BR117</f>
        <v>0</v>
      </c>
      <c r="BS118" s="94">
        <f t="shared" si="31"/>
        <v>0</v>
      </c>
      <c r="BT118" s="94">
        <f t="shared" si="31"/>
        <v>0</v>
      </c>
      <c r="BU118" s="94">
        <f t="shared" si="31"/>
        <v>0</v>
      </c>
      <c r="BV118" s="94">
        <f t="shared" si="31"/>
        <v>0</v>
      </c>
      <c r="BW118" s="94">
        <f t="shared" si="31"/>
        <v>0</v>
      </c>
      <c r="BX118" s="94">
        <f t="shared" si="31"/>
        <v>0</v>
      </c>
      <c r="BY118" s="94">
        <f t="shared" si="31"/>
        <v>0</v>
      </c>
      <c r="BZ118" s="94">
        <f t="shared" si="31"/>
        <v>0</v>
      </c>
      <c r="CA118" s="94">
        <f t="shared" si="31"/>
        <v>0</v>
      </c>
      <c r="CB118" s="94">
        <f t="shared" si="31"/>
        <v>0</v>
      </c>
      <c r="CC118" s="94">
        <f t="shared" si="31"/>
        <v>0</v>
      </c>
      <c r="CD118" s="94">
        <f t="shared" si="31"/>
        <v>0</v>
      </c>
      <c r="CE118" s="94">
        <f t="shared" si="31"/>
        <v>0</v>
      </c>
      <c r="CF118" s="94">
        <f t="shared" si="31"/>
        <v>0</v>
      </c>
      <c r="CG118" s="94">
        <f t="shared" si="31"/>
        <v>0</v>
      </c>
      <c r="CH118" s="94">
        <f t="shared" si="31"/>
        <v>0</v>
      </c>
      <c r="CI118" s="94">
        <f t="shared" si="31"/>
        <v>0</v>
      </c>
      <c r="CJ118" s="94">
        <f t="shared" si="31"/>
        <v>0</v>
      </c>
      <c r="CK118" s="94">
        <f t="shared" si="31"/>
        <v>0</v>
      </c>
      <c r="CL118" s="94">
        <f t="shared" si="31"/>
        <v>0</v>
      </c>
      <c r="CM118" s="94">
        <f t="shared" si="31"/>
        <v>0</v>
      </c>
      <c r="CN118" s="94">
        <f t="shared" si="31"/>
        <v>0</v>
      </c>
      <c r="CO118" s="94">
        <f t="shared" si="31"/>
        <v>0</v>
      </c>
      <c r="CP118" s="94">
        <f t="shared" si="31"/>
        <v>0</v>
      </c>
      <c r="CQ118" s="94">
        <f t="shared" si="31"/>
        <v>0</v>
      </c>
      <c r="CR118" s="94">
        <f t="shared" si="31"/>
        <v>0</v>
      </c>
      <c r="CS118" s="94">
        <f t="shared" si="31"/>
        <v>0</v>
      </c>
      <c r="CT118" s="94">
        <f t="shared" si="31"/>
        <v>0</v>
      </c>
    </row>
    <row r="119" spans="1:98" ht="12.75" customHeight="1" x14ac:dyDescent="0.2">
      <c r="A119" s="99">
        <v>50</v>
      </c>
      <c r="B119" s="136" t="s">
        <v>84</v>
      </c>
      <c r="C119" s="137"/>
      <c r="D119" s="138"/>
      <c r="E119" s="94">
        <f>E92</f>
        <v>0</v>
      </c>
      <c r="F119" s="94">
        <f t="shared" ref="F119:BQ119" si="32">F92</f>
        <v>0</v>
      </c>
      <c r="G119" s="94">
        <f t="shared" si="32"/>
        <v>0</v>
      </c>
      <c r="H119" s="94">
        <f t="shared" si="32"/>
        <v>0</v>
      </c>
      <c r="I119" s="94">
        <f t="shared" si="32"/>
        <v>0</v>
      </c>
      <c r="J119" s="94">
        <f t="shared" si="32"/>
        <v>0</v>
      </c>
      <c r="K119" s="94">
        <f t="shared" si="32"/>
        <v>0</v>
      </c>
      <c r="L119" s="94">
        <f t="shared" si="32"/>
        <v>0</v>
      </c>
      <c r="M119" s="94">
        <f t="shared" si="32"/>
        <v>0</v>
      </c>
      <c r="N119" s="94">
        <f t="shared" si="32"/>
        <v>0</v>
      </c>
      <c r="O119" s="94">
        <f t="shared" si="32"/>
        <v>0</v>
      </c>
      <c r="P119" s="94">
        <f t="shared" si="32"/>
        <v>0</v>
      </c>
      <c r="Q119" s="94">
        <f t="shared" si="32"/>
        <v>0</v>
      </c>
      <c r="R119" s="94">
        <f t="shared" si="32"/>
        <v>0</v>
      </c>
      <c r="S119" s="94">
        <f t="shared" si="32"/>
        <v>0</v>
      </c>
      <c r="T119" s="94">
        <f t="shared" si="32"/>
        <v>0</v>
      </c>
      <c r="U119" s="94">
        <f t="shared" si="32"/>
        <v>0</v>
      </c>
      <c r="V119" s="94">
        <f t="shared" si="32"/>
        <v>0</v>
      </c>
      <c r="W119" s="94">
        <f t="shared" si="32"/>
        <v>0</v>
      </c>
      <c r="X119" s="94">
        <f t="shared" si="32"/>
        <v>0</v>
      </c>
      <c r="Y119" s="94">
        <f t="shared" si="32"/>
        <v>0</v>
      </c>
      <c r="Z119" s="94">
        <f t="shared" si="32"/>
        <v>0</v>
      </c>
      <c r="AA119" s="94">
        <f t="shared" si="32"/>
        <v>0</v>
      </c>
      <c r="AB119" s="94">
        <f t="shared" si="32"/>
        <v>0</v>
      </c>
      <c r="AC119" s="94">
        <f t="shared" si="32"/>
        <v>0</v>
      </c>
      <c r="AD119" s="94">
        <f t="shared" si="32"/>
        <v>0</v>
      </c>
      <c r="AE119" s="94">
        <f t="shared" si="32"/>
        <v>0</v>
      </c>
      <c r="AF119" s="94">
        <f t="shared" si="32"/>
        <v>0</v>
      </c>
      <c r="AG119" s="94">
        <f t="shared" si="32"/>
        <v>0</v>
      </c>
      <c r="AH119" s="94">
        <f t="shared" si="32"/>
        <v>0</v>
      </c>
      <c r="AI119" s="94">
        <f t="shared" si="32"/>
        <v>0</v>
      </c>
      <c r="AJ119" s="94">
        <f t="shared" si="32"/>
        <v>0</v>
      </c>
      <c r="AK119" s="94">
        <f t="shared" si="32"/>
        <v>0</v>
      </c>
      <c r="AL119" s="94">
        <f t="shared" si="32"/>
        <v>0</v>
      </c>
      <c r="AM119" s="94">
        <f t="shared" si="32"/>
        <v>0</v>
      </c>
      <c r="AN119" s="94">
        <f t="shared" si="32"/>
        <v>0</v>
      </c>
      <c r="AO119" s="94">
        <f t="shared" si="32"/>
        <v>0</v>
      </c>
      <c r="AP119" s="94">
        <f t="shared" si="32"/>
        <v>0</v>
      </c>
      <c r="AQ119" s="94">
        <f t="shared" si="32"/>
        <v>0</v>
      </c>
      <c r="AR119" s="94">
        <f t="shared" si="32"/>
        <v>0</v>
      </c>
      <c r="AS119" s="94">
        <f t="shared" si="32"/>
        <v>0</v>
      </c>
      <c r="AT119" s="94">
        <f t="shared" si="32"/>
        <v>0</v>
      </c>
      <c r="AU119" s="94">
        <f t="shared" si="32"/>
        <v>0</v>
      </c>
      <c r="AV119" s="94">
        <f t="shared" si="32"/>
        <v>0</v>
      </c>
      <c r="AW119" s="94">
        <f t="shared" si="32"/>
        <v>0</v>
      </c>
      <c r="AX119" s="94">
        <f t="shared" si="32"/>
        <v>0</v>
      </c>
      <c r="AY119" s="94">
        <f t="shared" si="32"/>
        <v>0</v>
      </c>
      <c r="AZ119" s="94">
        <f t="shared" si="32"/>
        <v>0</v>
      </c>
      <c r="BA119" s="94">
        <f t="shared" si="32"/>
        <v>0</v>
      </c>
      <c r="BB119" s="94">
        <f t="shared" si="32"/>
        <v>0</v>
      </c>
      <c r="BC119" s="94">
        <f t="shared" si="32"/>
        <v>0</v>
      </c>
      <c r="BD119" s="94">
        <f t="shared" si="32"/>
        <v>0</v>
      </c>
      <c r="BE119" s="94">
        <f t="shared" si="32"/>
        <v>0</v>
      </c>
      <c r="BF119" s="94">
        <f t="shared" si="32"/>
        <v>0</v>
      </c>
      <c r="BG119" s="94">
        <f t="shared" si="32"/>
        <v>0</v>
      </c>
      <c r="BH119" s="94">
        <f t="shared" si="32"/>
        <v>0</v>
      </c>
      <c r="BI119" s="94">
        <f t="shared" si="32"/>
        <v>0</v>
      </c>
      <c r="BJ119" s="94">
        <f t="shared" si="32"/>
        <v>0</v>
      </c>
      <c r="BK119" s="94">
        <f t="shared" si="32"/>
        <v>0</v>
      </c>
      <c r="BL119" s="94">
        <f t="shared" si="32"/>
        <v>0</v>
      </c>
      <c r="BM119" s="94">
        <f t="shared" si="32"/>
        <v>0</v>
      </c>
      <c r="BN119" s="94">
        <f t="shared" si="32"/>
        <v>0</v>
      </c>
      <c r="BO119" s="94">
        <f t="shared" si="32"/>
        <v>0</v>
      </c>
      <c r="BP119" s="94">
        <f t="shared" si="32"/>
        <v>0</v>
      </c>
      <c r="BQ119" s="94">
        <f t="shared" si="32"/>
        <v>0</v>
      </c>
      <c r="BR119" s="94">
        <f t="shared" ref="BR119:CT119" si="33">BR92</f>
        <v>0</v>
      </c>
      <c r="BS119" s="94">
        <f t="shared" si="33"/>
        <v>0</v>
      </c>
      <c r="BT119" s="94">
        <f t="shared" si="33"/>
        <v>0</v>
      </c>
      <c r="BU119" s="94">
        <f t="shared" si="33"/>
        <v>0</v>
      </c>
      <c r="BV119" s="94">
        <f t="shared" si="33"/>
        <v>0</v>
      </c>
      <c r="BW119" s="94">
        <f t="shared" si="33"/>
        <v>0</v>
      </c>
      <c r="BX119" s="94">
        <f t="shared" si="33"/>
        <v>0</v>
      </c>
      <c r="BY119" s="94">
        <f t="shared" si="33"/>
        <v>0</v>
      </c>
      <c r="BZ119" s="94">
        <f t="shared" si="33"/>
        <v>0</v>
      </c>
      <c r="CA119" s="94">
        <f t="shared" si="33"/>
        <v>0</v>
      </c>
      <c r="CB119" s="94">
        <f t="shared" si="33"/>
        <v>0</v>
      </c>
      <c r="CC119" s="94">
        <f t="shared" si="33"/>
        <v>0</v>
      </c>
      <c r="CD119" s="94">
        <f t="shared" si="33"/>
        <v>0</v>
      </c>
      <c r="CE119" s="94">
        <f t="shared" si="33"/>
        <v>0</v>
      </c>
      <c r="CF119" s="94">
        <f t="shared" si="33"/>
        <v>0</v>
      </c>
      <c r="CG119" s="94">
        <f t="shared" si="33"/>
        <v>0</v>
      </c>
      <c r="CH119" s="94">
        <f t="shared" si="33"/>
        <v>0</v>
      </c>
      <c r="CI119" s="94">
        <f t="shared" si="33"/>
        <v>0</v>
      </c>
      <c r="CJ119" s="94">
        <f t="shared" si="33"/>
        <v>0</v>
      </c>
      <c r="CK119" s="94">
        <f t="shared" si="33"/>
        <v>0</v>
      </c>
      <c r="CL119" s="94">
        <f t="shared" si="33"/>
        <v>0</v>
      </c>
      <c r="CM119" s="94">
        <f t="shared" si="33"/>
        <v>0</v>
      </c>
      <c r="CN119" s="94">
        <f t="shared" si="33"/>
        <v>0</v>
      </c>
      <c r="CO119" s="94">
        <f t="shared" si="33"/>
        <v>0</v>
      </c>
      <c r="CP119" s="94">
        <f t="shared" si="33"/>
        <v>0</v>
      </c>
      <c r="CQ119" s="94">
        <f t="shared" si="33"/>
        <v>0</v>
      </c>
      <c r="CR119" s="94">
        <f t="shared" si="33"/>
        <v>0</v>
      </c>
      <c r="CS119" s="94">
        <f t="shared" si="33"/>
        <v>0</v>
      </c>
      <c r="CT119" s="94">
        <f t="shared" si="33"/>
        <v>0</v>
      </c>
    </row>
    <row r="120" spans="1:98" ht="12.75" customHeight="1" x14ac:dyDescent="0.2">
      <c r="A120" s="99">
        <v>51</v>
      </c>
      <c r="B120" s="136" t="s">
        <v>89</v>
      </c>
      <c r="C120" s="137"/>
      <c r="D120" s="138"/>
      <c r="E120" s="94">
        <f>E97+E98+E99+E100+E101</f>
        <v>0</v>
      </c>
      <c r="F120" s="94">
        <f t="shared" ref="F120:BQ120" si="34">F97+F98+F99+F100+F101</f>
        <v>0</v>
      </c>
      <c r="G120" s="94">
        <f t="shared" si="34"/>
        <v>0</v>
      </c>
      <c r="H120" s="94">
        <f t="shared" si="34"/>
        <v>0</v>
      </c>
      <c r="I120" s="94">
        <f t="shared" si="34"/>
        <v>0</v>
      </c>
      <c r="J120" s="94">
        <f t="shared" si="34"/>
        <v>0</v>
      </c>
      <c r="K120" s="94">
        <f t="shared" si="34"/>
        <v>0</v>
      </c>
      <c r="L120" s="94">
        <f t="shared" si="34"/>
        <v>0</v>
      </c>
      <c r="M120" s="94">
        <f t="shared" si="34"/>
        <v>0</v>
      </c>
      <c r="N120" s="94">
        <f t="shared" si="34"/>
        <v>0</v>
      </c>
      <c r="O120" s="94">
        <f t="shared" si="34"/>
        <v>0</v>
      </c>
      <c r="P120" s="94">
        <f t="shared" si="34"/>
        <v>0</v>
      </c>
      <c r="Q120" s="94">
        <f t="shared" si="34"/>
        <v>0</v>
      </c>
      <c r="R120" s="94">
        <f t="shared" si="34"/>
        <v>0</v>
      </c>
      <c r="S120" s="94">
        <f t="shared" si="34"/>
        <v>0</v>
      </c>
      <c r="T120" s="94">
        <f t="shared" si="34"/>
        <v>0</v>
      </c>
      <c r="U120" s="94">
        <f t="shared" si="34"/>
        <v>0</v>
      </c>
      <c r="V120" s="94">
        <f t="shared" si="34"/>
        <v>0</v>
      </c>
      <c r="W120" s="94">
        <f t="shared" si="34"/>
        <v>0</v>
      </c>
      <c r="X120" s="94">
        <f t="shared" si="34"/>
        <v>0</v>
      </c>
      <c r="Y120" s="94">
        <f t="shared" si="34"/>
        <v>0</v>
      </c>
      <c r="Z120" s="94">
        <f t="shared" si="34"/>
        <v>0</v>
      </c>
      <c r="AA120" s="94">
        <f t="shared" si="34"/>
        <v>0</v>
      </c>
      <c r="AB120" s="94">
        <f t="shared" si="34"/>
        <v>0</v>
      </c>
      <c r="AC120" s="94">
        <f t="shared" si="34"/>
        <v>0</v>
      </c>
      <c r="AD120" s="94">
        <f t="shared" si="34"/>
        <v>0</v>
      </c>
      <c r="AE120" s="94">
        <f t="shared" si="34"/>
        <v>0</v>
      </c>
      <c r="AF120" s="94">
        <f t="shared" si="34"/>
        <v>0</v>
      </c>
      <c r="AG120" s="94">
        <f t="shared" si="34"/>
        <v>0</v>
      </c>
      <c r="AH120" s="94">
        <f t="shared" si="34"/>
        <v>0</v>
      </c>
      <c r="AI120" s="94">
        <f t="shared" si="34"/>
        <v>0</v>
      </c>
      <c r="AJ120" s="94">
        <f t="shared" si="34"/>
        <v>0</v>
      </c>
      <c r="AK120" s="94">
        <f t="shared" si="34"/>
        <v>0</v>
      </c>
      <c r="AL120" s="94">
        <f t="shared" si="34"/>
        <v>0</v>
      </c>
      <c r="AM120" s="94">
        <f t="shared" si="34"/>
        <v>0</v>
      </c>
      <c r="AN120" s="94">
        <f t="shared" si="34"/>
        <v>0</v>
      </c>
      <c r="AO120" s="94">
        <f t="shared" si="34"/>
        <v>0</v>
      </c>
      <c r="AP120" s="94">
        <f t="shared" si="34"/>
        <v>0</v>
      </c>
      <c r="AQ120" s="94">
        <f t="shared" si="34"/>
        <v>0</v>
      </c>
      <c r="AR120" s="94">
        <f t="shared" si="34"/>
        <v>0</v>
      </c>
      <c r="AS120" s="94">
        <f t="shared" si="34"/>
        <v>0</v>
      </c>
      <c r="AT120" s="94">
        <f t="shared" si="34"/>
        <v>0</v>
      </c>
      <c r="AU120" s="94">
        <f t="shared" si="34"/>
        <v>0</v>
      </c>
      <c r="AV120" s="94">
        <f t="shared" si="34"/>
        <v>0</v>
      </c>
      <c r="AW120" s="94">
        <f t="shared" si="34"/>
        <v>0</v>
      </c>
      <c r="AX120" s="94">
        <f t="shared" si="34"/>
        <v>0</v>
      </c>
      <c r="AY120" s="94">
        <f t="shared" si="34"/>
        <v>0</v>
      </c>
      <c r="AZ120" s="94">
        <f t="shared" si="34"/>
        <v>0</v>
      </c>
      <c r="BA120" s="94">
        <f t="shared" si="34"/>
        <v>0</v>
      </c>
      <c r="BB120" s="94">
        <f t="shared" si="34"/>
        <v>0</v>
      </c>
      <c r="BC120" s="94">
        <f t="shared" si="34"/>
        <v>0</v>
      </c>
      <c r="BD120" s="94">
        <f t="shared" si="34"/>
        <v>0</v>
      </c>
      <c r="BE120" s="94">
        <f t="shared" si="34"/>
        <v>0</v>
      </c>
      <c r="BF120" s="94">
        <f t="shared" si="34"/>
        <v>0</v>
      </c>
      <c r="BG120" s="94">
        <f t="shared" si="34"/>
        <v>0</v>
      </c>
      <c r="BH120" s="94">
        <f t="shared" si="34"/>
        <v>0</v>
      </c>
      <c r="BI120" s="94">
        <f t="shared" si="34"/>
        <v>0</v>
      </c>
      <c r="BJ120" s="94">
        <f t="shared" si="34"/>
        <v>0</v>
      </c>
      <c r="BK120" s="94">
        <f t="shared" si="34"/>
        <v>0</v>
      </c>
      <c r="BL120" s="94">
        <f t="shared" si="34"/>
        <v>0</v>
      </c>
      <c r="BM120" s="94">
        <f t="shared" si="34"/>
        <v>0</v>
      </c>
      <c r="BN120" s="94">
        <f t="shared" si="34"/>
        <v>0</v>
      </c>
      <c r="BO120" s="94">
        <f t="shared" si="34"/>
        <v>0</v>
      </c>
      <c r="BP120" s="94">
        <f t="shared" si="34"/>
        <v>0</v>
      </c>
      <c r="BQ120" s="94">
        <f t="shared" si="34"/>
        <v>0</v>
      </c>
      <c r="BR120" s="94">
        <f t="shared" ref="BR120:CT120" si="35">BR97+BR98+BR99+BR100+BR101</f>
        <v>0</v>
      </c>
      <c r="BS120" s="94">
        <f t="shared" si="35"/>
        <v>0</v>
      </c>
      <c r="BT120" s="94">
        <f t="shared" si="35"/>
        <v>0</v>
      </c>
      <c r="BU120" s="94">
        <f t="shared" si="35"/>
        <v>0</v>
      </c>
      <c r="BV120" s="94">
        <f t="shared" si="35"/>
        <v>0</v>
      </c>
      <c r="BW120" s="94">
        <f t="shared" si="35"/>
        <v>0</v>
      </c>
      <c r="BX120" s="94">
        <f t="shared" si="35"/>
        <v>0</v>
      </c>
      <c r="BY120" s="94">
        <f t="shared" si="35"/>
        <v>0</v>
      </c>
      <c r="BZ120" s="94">
        <f t="shared" si="35"/>
        <v>0</v>
      </c>
      <c r="CA120" s="94">
        <f t="shared" si="35"/>
        <v>0</v>
      </c>
      <c r="CB120" s="94">
        <f t="shared" si="35"/>
        <v>0</v>
      </c>
      <c r="CC120" s="94">
        <f t="shared" si="35"/>
        <v>0</v>
      </c>
      <c r="CD120" s="94">
        <f t="shared" si="35"/>
        <v>0</v>
      </c>
      <c r="CE120" s="94">
        <f t="shared" si="35"/>
        <v>0</v>
      </c>
      <c r="CF120" s="94">
        <f t="shared" si="35"/>
        <v>0</v>
      </c>
      <c r="CG120" s="94">
        <f t="shared" si="35"/>
        <v>0</v>
      </c>
      <c r="CH120" s="94">
        <f t="shared" si="35"/>
        <v>0</v>
      </c>
      <c r="CI120" s="94">
        <f t="shared" si="35"/>
        <v>0</v>
      </c>
      <c r="CJ120" s="94">
        <f t="shared" si="35"/>
        <v>0</v>
      </c>
      <c r="CK120" s="94">
        <f t="shared" si="35"/>
        <v>0</v>
      </c>
      <c r="CL120" s="94">
        <f t="shared" si="35"/>
        <v>0</v>
      </c>
      <c r="CM120" s="94">
        <f t="shared" si="35"/>
        <v>0</v>
      </c>
      <c r="CN120" s="94">
        <f t="shared" si="35"/>
        <v>0</v>
      </c>
      <c r="CO120" s="94">
        <f t="shared" si="35"/>
        <v>0</v>
      </c>
      <c r="CP120" s="94">
        <f t="shared" si="35"/>
        <v>0</v>
      </c>
      <c r="CQ120" s="94">
        <f t="shared" si="35"/>
        <v>0</v>
      </c>
      <c r="CR120" s="94">
        <f t="shared" si="35"/>
        <v>0</v>
      </c>
      <c r="CS120" s="94">
        <f t="shared" si="35"/>
        <v>0</v>
      </c>
      <c r="CT120" s="94">
        <f t="shared" si="35"/>
        <v>0</v>
      </c>
    </row>
    <row r="121" spans="1:98" ht="12.75" customHeight="1" x14ac:dyDescent="0.2">
      <c r="A121" s="99">
        <v>52</v>
      </c>
      <c r="B121" s="136" t="s">
        <v>94</v>
      </c>
      <c r="C121" s="137"/>
      <c r="D121" s="138"/>
      <c r="E121" s="94">
        <f>E85+E89+E90+E91+E102+E103+E104+E105+E106+E111</f>
        <v>0</v>
      </c>
      <c r="F121" s="94">
        <f t="shared" ref="F121:BQ121" si="36">F85+F89+F90+F91+F102+F103+F104+F105+F106+F111</f>
        <v>0</v>
      </c>
      <c r="G121" s="94">
        <f t="shared" si="36"/>
        <v>0</v>
      </c>
      <c r="H121" s="94">
        <f t="shared" si="36"/>
        <v>0</v>
      </c>
      <c r="I121" s="94">
        <f t="shared" si="36"/>
        <v>0</v>
      </c>
      <c r="J121" s="94">
        <f t="shared" si="36"/>
        <v>0</v>
      </c>
      <c r="K121" s="94">
        <f t="shared" si="36"/>
        <v>0</v>
      </c>
      <c r="L121" s="94">
        <f t="shared" si="36"/>
        <v>0</v>
      </c>
      <c r="M121" s="94">
        <f t="shared" si="36"/>
        <v>0</v>
      </c>
      <c r="N121" s="94">
        <f t="shared" si="36"/>
        <v>0</v>
      </c>
      <c r="O121" s="94">
        <f t="shared" si="36"/>
        <v>0</v>
      </c>
      <c r="P121" s="94">
        <f t="shared" si="36"/>
        <v>0</v>
      </c>
      <c r="Q121" s="94">
        <f t="shared" si="36"/>
        <v>0</v>
      </c>
      <c r="R121" s="94">
        <f t="shared" si="36"/>
        <v>0</v>
      </c>
      <c r="S121" s="94">
        <f t="shared" si="36"/>
        <v>0</v>
      </c>
      <c r="T121" s="94">
        <f t="shared" si="36"/>
        <v>0</v>
      </c>
      <c r="U121" s="94">
        <f t="shared" si="36"/>
        <v>0</v>
      </c>
      <c r="V121" s="94">
        <f t="shared" si="36"/>
        <v>0</v>
      </c>
      <c r="W121" s="94">
        <f t="shared" si="36"/>
        <v>0</v>
      </c>
      <c r="X121" s="94">
        <f t="shared" si="36"/>
        <v>0</v>
      </c>
      <c r="Y121" s="94">
        <f t="shared" si="36"/>
        <v>0</v>
      </c>
      <c r="Z121" s="94">
        <f t="shared" si="36"/>
        <v>0</v>
      </c>
      <c r="AA121" s="94">
        <f t="shared" si="36"/>
        <v>0</v>
      </c>
      <c r="AB121" s="94">
        <f t="shared" si="36"/>
        <v>0</v>
      </c>
      <c r="AC121" s="94">
        <f t="shared" si="36"/>
        <v>0</v>
      </c>
      <c r="AD121" s="94">
        <f t="shared" si="36"/>
        <v>0</v>
      </c>
      <c r="AE121" s="94">
        <f t="shared" si="36"/>
        <v>0</v>
      </c>
      <c r="AF121" s="94">
        <f t="shared" si="36"/>
        <v>0</v>
      </c>
      <c r="AG121" s="94">
        <f t="shared" si="36"/>
        <v>0</v>
      </c>
      <c r="AH121" s="94">
        <f t="shared" si="36"/>
        <v>0</v>
      </c>
      <c r="AI121" s="94">
        <f t="shared" si="36"/>
        <v>0</v>
      </c>
      <c r="AJ121" s="94">
        <f t="shared" si="36"/>
        <v>0</v>
      </c>
      <c r="AK121" s="94">
        <f t="shared" si="36"/>
        <v>0</v>
      </c>
      <c r="AL121" s="94">
        <f t="shared" si="36"/>
        <v>0</v>
      </c>
      <c r="AM121" s="94">
        <f t="shared" si="36"/>
        <v>0</v>
      </c>
      <c r="AN121" s="94">
        <f t="shared" si="36"/>
        <v>0</v>
      </c>
      <c r="AO121" s="94">
        <f t="shared" si="36"/>
        <v>0</v>
      </c>
      <c r="AP121" s="94">
        <f t="shared" si="36"/>
        <v>0</v>
      </c>
      <c r="AQ121" s="94">
        <f t="shared" si="36"/>
        <v>0</v>
      </c>
      <c r="AR121" s="94">
        <f t="shared" si="36"/>
        <v>0</v>
      </c>
      <c r="AS121" s="94">
        <f t="shared" si="36"/>
        <v>0</v>
      </c>
      <c r="AT121" s="94">
        <f t="shared" si="36"/>
        <v>0</v>
      </c>
      <c r="AU121" s="94">
        <f t="shared" si="36"/>
        <v>0</v>
      </c>
      <c r="AV121" s="94">
        <f t="shared" si="36"/>
        <v>0</v>
      </c>
      <c r="AW121" s="94">
        <f t="shared" si="36"/>
        <v>0</v>
      </c>
      <c r="AX121" s="94">
        <f t="shared" si="36"/>
        <v>0</v>
      </c>
      <c r="AY121" s="94">
        <f t="shared" si="36"/>
        <v>0</v>
      </c>
      <c r="AZ121" s="94">
        <f t="shared" si="36"/>
        <v>0</v>
      </c>
      <c r="BA121" s="94">
        <f t="shared" si="36"/>
        <v>0</v>
      </c>
      <c r="BB121" s="94">
        <f t="shared" si="36"/>
        <v>0</v>
      </c>
      <c r="BC121" s="94">
        <f t="shared" si="36"/>
        <v>0</v>
      </c>
      <c r="BD121" s="94">
        <f t="shared" si="36"/>
        <v>0</v>
      </c>
      <c r="BE121" s="94">
        <f t="shared" si="36"/>
        <v>0</v>
      </c>
      <c r="BF121" s="94">
        <f t="shared" si="36"/>
        <v>0</v>
      </c>
      <c r="BG121" s="94">
        <f t="shared" si="36"/>
        <v>0</v>
      </c>
      <c r="BH121" s="94">
        <f t="shared" si="36"/>
        <v>0</v>
      </c>
      <c r="BI121" s="94">
        <f t="shared" si="36"/>
        <v>0</v>
      </c>
      <c r="BJ121" s="94">
        <f t="shared" si="36"/>
        <v>0</v>
      </c>
      <c r="BK121" s="94">
        <f t="shared" si="36"/>
        <v>0</v>
      </c>
      <c r="BL121" s="94">
        <f t="shared" si="36"/>
        <v>0</v>
      </c>
      <c r="BM121" s="94">
        <f t="shared" si="36"/>
        <v>0</v>
      </c>
      <c r="BN121" s="94">
        <f t="shared" si="36"/>
        <v>0</v>
      </c>
      <c r="BO121" s="94">
        <f t="shared" si="36"/>
        <v>0</v>
      </c>
      <c r="BP121" s="94">
        <f t="shared" si="36"/>
        <v>0</v>
      </c>
      <c r="BQ121" s="94">
        <f t="shared" si="36"/>
        <v>0</v>
      </c>
      <c r="BR121" s="94">
        <f t="shared" ref="BR121:CT121" si="37">BR85+BR89+BR90+BR91+BR102+BR103+BR104+BR105+BR106+BR111</f>
        <v>0</v>
      </c>
      <c r="BS121" s="94">
        <f t="shared" si="37"/>
        <v>0</v>
      </c>
      <c r="BT121" s="94">
        <f t="shared" si="37"/>
        <v>0</v>
      </c>
      <c r="BU121" s="94">
        <f t="shared" si="37"/>
        <v>0</v>
      </c>
      <c r="BV121" s="94">
        <f t="shared" si="37"/>
        <v>0</v>
      </c>
      <c r="BW121" s="94">
        <f t="shared" si="37"/>
        <v>0</v>
      </c>
      <c r="BX121" s="94">
        <f t="shared" si="37"/>
        <v>0</v>
      </c>
      <c r="BY121" s="94">
        <f t="shared" si="37"/>
        <v>0</v>
      </c>
      <c r="BZ121" s="94">
        <f t="shared" si="37"/>
        <v>0</v>
      </c>
      <c r="CA121" s="94">
        <f t="shared" si="37"/>
        <v>0</v>
      </c>
      <c r="CB121" s="94">
        <f t="shared" si="37"/>
        <v>0</v>
      </c>
      <c r="CC121" s="94">
        <f t="shared" si="37"/>
        <v>0</v>
      </c>
      <c r="CD121" s="94">
        <f t="shared" si="37"/>
        <v>0</v>
      </c>
      <c r="CE121" s="94">
        <f t="shared" si="37"/>
        <v>0</v>
      </c>
      <c r="CF121" s="94">
        <f t="shared" si="37"/>
        <v>0</v>
      </c>
      <c r="CG121" s="94">
        <f t="shared" si="37"/>
        <v>0</v>
      </c>
      <c r="CH121" s="94">
        <f t="shared" si="37"/>
        <v>0</v>
      </c>
      <c r="CI121" s="94">
        <f t="shared" si="37"/>
        <v>0</v>
      </c>
      <c r="CJ121" s="94">
        <f t="shared" si="37"/>
        <v>0</v>
      </c>
      <c r="CK121" s="94">
        <f t="shared" si="37"/>
        <v>0</v>
      </c>
      <c r="CL121" s="94">
        <f t="shared" si="37"/>
        <v>0</v>
      </c>
      <c r="CM121" s="94">
        <f t="shared" si="37"/>
        <v>0</v>
      </c>
      <c r="CN121" s="94">
        <f t="shared" si="37"/>
        <v>0</v>
      </c>
      <c r="CO121" s="94">
        <f t="shared" si="37"/>
        <v>0</v>
      </c>
      <c r="CP121" s="94">
        <f t="shared" si="37"/>
        <v>0</v>
      </c>
      <c r="CQ121" s="94">
        <f t="shared" si="37"/>
        <v>0</v>
      </c>
      <c r="CR121" s="94">
        <f t="shared" si="37"/>
        <v>0</v>
      </c>
      <c r="CS121" s="94">
        <f t="shared" si="37"/>
        <v>0</v>
      </c>
      <c r="CT121" s="94">
        <f t="shared" si="37"/>
        <v>0</v>
      </c>
    </row>
    <row r="122" spans="1:98" ht="12.75" customHeight="1" x14ac:dyDescent="0.2">
      <c r="A122" s="99">
        <v>53</v>
      </c>
      <c r="B122" s="136" t="s">
        <v>131</v>
      </c>
      <c r="C122" s="137"/>
      <c r="D122" s="138"/>
      <c r="E122" s="94">
        <f>E107+E108+E109</f>
        <v>0</v>
      </c>
      <c r="F122" s="94">
        <f t="shared" ref="F122:BQ122" si="38">F107+F108+F109</f>
        <v>0</v>
      </c>
      <c r="G122" s="94">
        <f t="shared" si="38"/>
        <v>0</v>
      </c>
      <c r="H122" s="94">
        <f t="shared" si="38"/>
        <v>0</v>
      </c>
      <c r="I122" s="94">
        <f t="shared" si="38"/>
        <v>0</v>
      </c>
      <c r="J122" s="94">
        <f t="shared" si="38"/>
        <v>0</v>
      </c>
      <c r="K122" s="94">
        <f t="shared" si="38"/>
        <v>0</v>
      </c>
      <c r="L122" s="94">
        <f t="shared" si="38"/>
        <v>0</v>
      </c>
      <c r="M122" s="94">
        <f t="shared" si="38"/>
        <v>0</v>
      </c>
      <c r="N122" s="94">
        <f t="shared" si="38"/>
        <v>0</v>
      </c>
      <c r="O122" s="94">
        <f t="shared" si="38"/>
        <v>0</v>
      </c>
      <c r="P122" s="94">
        <f t="shared" si="38"/>
        <v>0</v>
      </c>
      <c r="Q122" s="94">
        <f t="shared" si="38"/>
        <v>0</v>
      </c>
      <c r="R122" s="94">
        <f t="shared" si="38"/>
        <v>0</v>
      </c>
      <c r="S122" s="94">
        <f t="shared" si="38"/>
        <v>0</v>
      </c>
      <c r="T122" s="94">
        <f t="shared" si="38"/>
        <v>0</v>
      </c>
      <c r="U122" s="94">
        <f t="shared" si="38"/>
        <v>0</v>
      </c>
      <c r="V122" s="94">
        <f t="shared" si="38"/>
        <v>0</v>
      </c>
      <c r="W122" s="94">
        <f t="shared" si="38"/>
        <v>0</v>
      </c>
      <c r="X122" s="94">
        <f t="shared" si="38"/>
        <v>0</v>
      </c>
      <c r="Y122" s="94">
        <f t="shared" si="38"/>
        <v>0</v>
      </c>
      <c r="Z122" s="94">
        <f t="shared" si="38"/>
        <v>0</v>
      </c>
      <c r="AA122" s="94">
        <f t="shared" si="38"/>
        <v>0</v>
      </c>
      <c r="AB122" s="94">
        <f t="shared" si="38"/>
        <v>0</v>
      </c>
      <c r="AC122" s="94">
        <f t="shared" si="38"/>
        <v>0</v>
      </c>
      <c r="AD122" s="94">
        <f t="shared" si="38"/>
        <v>0</v>
      </c>
      <c r="AE122" s="94">
        <f t="shared" si="38"/>
        <v>0</v>
      </c>
      <c r="AF122" s="94">
        <f t="shared" si="38"/>
        <v>0</v>
      </c>
      <c r="AG122" s="94">
        <f t="shared" si="38"/>
        <v>0</v>
      </c>
      <c r="AH122" s="94">
        <f t="shared" si="38"/>
        <v>0</v>
      </c>
      <c r="AI122" s="94">
        <f t="shared" si="38"/>
        <v>0</v>
      </c>
      <c r="AJ122" s="94">
        <f t="shared" si="38"/>
        <v>0</v>
      </c>
      <c r="AK122" s="94">
        <f t="shared" si="38"/>
        <v>0</v>
      </c>
      <c r="AL122" s="94">
        <f t="shared" si="38"/>
        <v>0</v>
      </c>
      <c r="AM122" s="94">
        <f t="shared" si="38"/>
        <v>0</v>
      </c>
      <c r="AN122" s="94">
        <f t="shared" si="38"/>
        <v>0</v>
      </c>
      <c r="AO122" s="94">
        <f t="shared" si="38"/>
        <v>0</v>
      </c>
      <c r="AP122" s="94">
        <f t="shared" si="38"/>
        <v>0</v>
      </c>
      <c r="AQ122" s="94">
        <f t="shared" si="38"/>
        <v>0</v>
      </c>
      <c r="AR122" s="94">
        <f t="shared" si="38"/>
        <v>0</v>
      </c>
      <c r="AS122" s="94">
        <f t="shared" si="38"/>
        <v>0</v>
      </c>
      <c r="AT122" s="94">
        <f t="shared" si="38"/>
        <v>0</v>
      </c>
      <c r="AU122" s="94">
        <f t="shared" si="38"/>
        <v>0</v>
      </c>
      <c r="AV122" s="94">
        <f t="shared" si="38"/>
        <v>0</v>
      </c>
      <c r="AW122" s="94">
        <f t="shared" si="38"/>
        <v>0</v>
      </c>
      <c r="AX122" s="94">
        <f t="shared" si="38"/>
        <v>0</v>
      </c>
      <c r="AY122" s="94">
        <f t="shared" si="38"/>
        <v>0</v>
      </c>
      <c r="AZ122" s="94">
        <f t="shared" si="38"/>
        <v>0</v>
      </c>
      <c r="BA122" s="94">
        <f t="shared" si="38"/>
        <v>0</v>
      </c>
      <c r="BB122" s="94">
        <f t="shared" si="38"/>
        <v>0</v>
      </c>
      <c r="BC122" s="94">
        <f t="shared" si="38"/>
        <v>0</v>
      </c>
      <c r="BD122" s="94">
        <f t="shared" si="38"/>
        <v>0</v>
      </c>
      <c r="BE122" s="94">
        <f t="shared" si="38"/>
        <v>0</v>
      </c>
      <c r="BF122" s="94">
        <f t="shared" si="38"/>
        <v>0</v>
      </c>
      <c r="BG122" s="94">
        <f t="shared" si="38"/>
        <v>0</v>
      </c>
      <c r="BH122" s="94">
        <f t="shared" si="38"/>
        <v>0</v>
      </c>
      <c r="BI122" s="94">
        <f t="shared" si="38"/>
        <v>0</v>
      </c>
      <c r="BJ122" s="94">
        <f t="shared" si="38"/>
        <v>0</v>
      </c>
      <c r="BK122" s="94">
        <f t="shared" si="38"/>
        <v>0</v>
      </c>
      <c r="BL122" s="94">
        <f t="shared" si="38"/>
        <v>0</v>
      </c>
      <c r="BM122" s="94">
        <f t="shared" si="38"/>
        <v>0</v>
      </c>
      <c r="BN122" s="94">
        <f t="shared" si="38"/>
        <v>0</v>
      </c>
      <c r="BO122" s="94">
        <f t="shared" si="38"/>
        <v>0</v>
      </c>
      <c r="BP122" s="94">
        <f t="shared" si="38"/>
        <v>0</v>
      </c>
      <c r="BQ122" s="94">
        <f t="shared" si="38"/>
        <v>0</v>
      </c>
      <c r="BR122" s="94">
        <f t="shared" ref="BR122:CT122" si="39">BR107+BR108+BR109</f>
        <v>0</v>
      </c>
      <c r="BS122" s="94">
        <f t="shared" si="39"/>
        <v>0</v>
      </c>
      <c r="BT122" s="94">
        <f t="shared" si="39"/>
        <v>0</v>
      </c>
      <c r="BU122" s="94">
        <f t="shared" si="39"/>
        <v>0</v>
      </c>
      <c r="BV122" s="94">
        <f t="shared" si="39"/>
        <v>0</v>
      </c>
      <c r="BW122" s="94">
        <f t="shared" si="39"/>
        <v>0</v>
      </c>
      <c r="BX122" s="94">
        <f t="shared" si="39"/>
        <v>0</v>
      </c>
      <c r="BY122" s="94">
        <f t="shared" si="39"/>
        <v>0</v>
      </c>
      <c r="BZ122" s="94">
        <f t="shared" si="39"/>
        <v>0</v>
      </c>
      <c r="CA122" s="94">
        <f t="shared" si="39"/>
        <v>0</v>
      </c>
      <c r="CB122" s="94">
        <f t="shared" si="39"/>
        <v>0</v>
      </c>
      <c r="CC122" s="94">
        <f t="shared" si="39"/>
        <v>0</v>
      </c>
      <c r="CD122" s="94">
        <f t="shared" si="39"/>
        <v>0</v>
      </c>
      <c r="CE122" s="94">
        <f t="shared" si="39"/>
        <v>0</v>
      </c>
      <c r="CF122" s="94">
        <f t="shared" si="39"/>
        <v>0</v>
      </c>
      <c r="CG122" s="94">
        <f t="shared" si="39"/>
        <v>0</v>
      </c>
      <c r="CH122" s="94">
        <f t="shared" si="39"/>
        <v>0</v>
      </c>
      <c r="CI122" s="94">
        <f t="shared" si="39"/>
        <v>0</v>
      </c>
      <c r="CJ122" s="94">
        <f t="shared" si="39"/>
        <v>0</v>
      </c>
      <c r="CK122" s="94">
        <f t="shared" si="39"/>
        <v>0</v>
      </c>
      <c r="CL122" s="94">
        <f t="shared" si="39"/>
        <v>0</v>
      </c>
      <c r="CM122" s="94">
        <f t="shared" si="39"/>
        <v>0</v>
      </c>
      <c r="CN122" s="94">
        <f t="shared" si="39"/>
        <v>0</v>
      </c>
      <c r="CO122" s="94">
        <f t="shared" si="39"/>
        <v>0</v>
      </c>
      <c r="CP122" s="94">
        <f t="shared" si="39"/>
        <v>0</v>
      </c>
      <c r="CQ122" s="94">
        <f t="shared" si="39"/>
        <v>0</v>
      </c>
      <c r="CR122" s="94">
        <f t="shared" si="39"/>
        <v>0</v>
      </c>
      <c r="CS122" s="94">
        <f t="shared" si="39"/>
        <v>0</v>
      </c>
      <c r="CT122" s="94">
        <f t="shared" si="39"/>
        <v>0</v>
      </c>
    </row>
    <row r="123" spans="1:98" ht="12.75" customHeight="1" x14ac:dyDescent="0.2">
      <c r="A123" s="99">
        <v>54</v>
      </c>
      <c r="B123" s="136" t="s">
        <v>102</v>
      </c>
      <c r="C123" s="137"/>
      <c r="D123" s="138"/>
      <c r="E123" s="94">
        <f>E110+E113</f>
        <v>0</v>
      </c>
      <c r="F123" s="94">
        <f t="shared" ref="F123:BQ123" si="40">F110+F113</f>
        <v>0</v>
      </c>
      <c r="G123" s="94">
        <f t="shared" si="40"/>
        <v>0</v>
      </c>
      <c r="H123" s="94">
        <f t="shared" si="40"/>
        <v>0</v>
      </c>
      <c r="I123" s="94">
        <f t="shared" si="40"/>
        <v>0</v>
      </c>
      <c r="J123" s="94">
        <f t="shared" si="40"/>
        <v>0</v>
      </c>
      <c r="K123" s="94">
        <f t="shared" si="40"/>
        <v>0</v>
      </c>
      <c r="L123" s="94">
        <f t="shared" si="40"/>
        <v>0</v>
      </c>
      <c r="M123" s="94">
        <f t="shared" si="40"/>
        <v>0</v>
      </c>
      <c r="N123" s="94">
        <f t="shared" si="40"/>
        <v>0</v>
      </c>
      <c r="O123" s="94">
        <f t="shared" si="40"/>
        <v>0</v>
      </c>
      <c r="P123" s="94">
        <f t="shared" si="40"/>
        <v>0</v>
      </c>
      <c r="Q123" s="94">
        <f t="shared" si="40"/>
        <v>0</v>
      </c>
      <c r="R123" s="94">
        <f t="shared" si="40"/>
        <v>0</v>
      </c>
      <c r="S123" s="94">
        <f t="shared" si="40"/>
        <v>0</v>
      </c>
      <c r="T123" s="94">
        <f t="shared" si="40"/>
        <v>0</v>
      </c>
      <c r="U123" s="94">
        <f t="shared" si="40"/>
        <v>0</v>
      </c>
      <c r="V123" s="94">
        <f t="shared" si="40"/>
        <v>0</v>
      </c>
      <c r="W123" s="94">
        <f t="shared" si="40"/>
        <v>0</v>
      </c>
      <c r="X123" s="94">
        <f t="shared" si="40"/>
        <v>0</v>
      </c>
      <c r="Y123" s="94">
        <f t="shared" si="40"/>
        <v>0</v>
      </c>
      <c r="Z123" s="94">
        <f t="shared" si="40"/>
        <v>0</v>
      </c>
      <c r="AA123" s="94">
        <f t="shared" si="40"/>
        <v>0</v>
      </c>
      <c r="AB123" s="94">
        <f t="shared" si="40"/>
        <v>0</v>
      </c>
      <c r="AC123" s="94">
        <f t="shared" si="40"/>
        <v>0</v>
      </c>
      <c r="AD123" s="94">
        <f t="shared" si="40"/>
        <v>0</v>
      </c>
      <c r="AE123" s="94">
        <f t="shared" si="40"/>
        <v>0</v>
      </c>
      <c r="AF123" s="94">
        <f t="shared" si="40"/>
        <v>0</v>
      </c>
      <c r="AG123" s="94">
        <f t="shared" si="40"/>
        <v>0</v>
      </c>
      <c r="AH123" s="94">
        <f t="shared" si="40"/>
        <v>0</v>
      </c>
      <c r="AI123" s="94">
        <f t="shared" si="40"/>
        <v>0</v>
      </c>
      <c r="AJ123" s="94">
        <f t="shared" si="40"/>
        <v>0</v>
      </c>
      <c r="AK123" s="94">
        <f t="shared" si="40"/>
        <v>0</v>
      </c>
      <c r="AL123" s="94">
        <f t="shared" si="40"/>
        <v>0</v>
      </c>
      <c r="AM123" s="94">
        <f t="shared" si="40"/>
        <v>0</v>
      </c>
      <c r="AN123" s="94">
        <f t="shared" si="40"/>
        <v>0</v>
      </c>
      <c r="AO123" s="94">
        <f t="shared" si="40"/>
        <v>0</v>
      </c>
      <c r="AP123" s="94">
        <f t="shared" si="40"/>
        <v>0</v>
      </c>
      <c r="AQ123" s="94">
        <f t="shared" si="40"/>
        <v>0</v>
      </c>
      <c r="AR123" s="94">
        <f t="shared" si="40"/>
        <v>0</v>
      </c>
      <c r="AS123" s="94">
        <f t="shared" si="40"/>
        <v>0</v>
      </c>
      <c r="AT123" s="94">
        <f t="shared" si="40"/>
        <v>0</v>
      </c>
      <c r="AU123" s="94">
        <f t="shared" si="40"/>
        <v>0</v>
      </c>
      <c r="AV123" s="94">
        <f t="shared" si="40"/>
        <v>0</v>
      </c>
      <c r="AW123" s="94">
        <f t="shared" si="40"/>
        <v>0</v>
      </c>
      <c r="AX123" s="94">
        <f t="shared" si="40"/>
        <v>0</v>
      </c>
      <c r="AY123" s="94">
        <f t="shared" si="40"/>
        <v>0</v>
      </c>
      <c r="AZ123" s="94">
        <f t="shared" si="40"/>
        <v>0</v>
      </c>
      <c r="BA123" s="94">
        <f t="shared" si="40"/>
        <v>0</v>
      </c>
      <c r="BB123" s="94">
        <f t="shared" si="40"/>
        <v>0</v>
      </c>
      <c r="BC123" s="94">
        <f t="shared" si="40"/>
        <v>0</v>
      </c>
      <c r="BD123" s="94">
        <f t="shared" si="40"/>
        <v>0</v>
      </c>
      <c r="BE123" s="94">
        <f t="shared" si="40"/>
        <v>0</v>
      </c>
      <c r="BF123" s="94">
        <f t="shared" si="40"/>
        <v>0</v>
      </c>
      <c r="BG123" s="94">
        <f t="shared" si="40"/>
        <v>0</v>
      </c>
      <c r="BH123" s="94">
        <f t="shared" si="40"/>
        <v>0</v>
      </c>
      <c r="BI123" s="94">
        <f t="shared" si="40"/>
        <v>0</v>
      </c>
      <c r="BJ123" s="94">
        <f t="shared" si="40"/>
        <v>0</v>
      </c>
      <c r="BK123" s="94">
        <f t="shared" si="40"/>
        <v>0</v>
      </c>
      <c r="BL123" s="94">
        <f t="shared" si="40"/>
        <v>0</v>
      </c>
      <c r="BM123" s="94">
        <f t="shared" si="40"/>
        <v>0</v>
      </c>
      <c r="BN123" s="94">
        <f t="shared" si="40"/>
        <v>0</v>
      </c>
      <c r="BO123" s="94">
        <f t="shared" si="40"/>
        <v>0</v>
      </c>
      <c r="BP123" s="94">
        <f t="shared" si="40"/>
        <v>0</v>
      </c>
      <c r="BQ123" s="94">
        <f t="shared" si="40"/>
        <v>0</v>
      </c>
      <c r="BR123" s="94">
        <f t="shared" ref="BR123:CT123" si="41">BR110+BR113</f>
        <v>0</v>
      </c>
      <c r="BS123" s="94">
        <f t="shared" si="41"/>
        <v>0</v>
      </c>
      <c r="BT123" s="94">
        <f t="shared" si="41"/>
        <v>0</v>
      </c>
      <c r="BU123" s="94">
        <f t="shared" si="41"/>
        <v>0</v>
      </c>
      <c r="BV123" s="94">
        <f t="shared" si="41"/>
        <v>0</v>
      </c>
      <c r="BW123" s="94">
        <f t="shared" si="41"/>
        <v>0</v>
      </c>
      <c r="BX123" s="94">
        <f t="shared" si="41"/>
        <v>0</v>
      </c>
      <c r="BY123" s="94">
        <f t="shared" si="41"/>
        <v>0</v>
      </c>
      <c r="BZ123" s="94">
        <f t="shared" si="41"/>
        <v>0</v>
      </c>
      <c r="CA123" s="94">
        <f t="shared" si="41"/>
        <v>0</v>
      </c>
      <c r="CB123" s="94">
        <f t="shared" si="41"/>
        <v>0</v>
      </c>
      <c r="CC123" s="94">
        <f t="shared" si="41"/>
        <v>0</v>
      </c>
      <c r="CD123" s="94">
        <f t="shared" si="41"/>
        <v>0</v>
      </c>
      <c r="CE123" s="94">
        <f t="shared" si="41"/>
        <v>0</v>
      </c>
      <c r="CF123" s="94">
        <f t="shared" si="41"/>
        <v>0</v>
      </c>
      <c r="CG123" s="94">
        <f t="shared" si="41"/>
        <v>0</v>
      </c>
      <c r="CH123" s="94">
        <f t="shared" si="41"/>
        <v>0</v>
      </c>
      <c r="CI123" s="94">
        <f t="shared" si="41"/>
        <v>0</v>
      </c>
      <c r="CJ123" s="94">
        <f t="shared" si="41"/>
        <v>0</v>
      </c>
      <c r="CK123" s="94">
        <f t="shared" si="41"/>
        <v>0</v>
      </c>
      <c r="CL123" s="94">
        <f t="shared" si="41"/>
        <v>0</v>
      </c>
      <c r="CM123" s="94">
        <f t="shared" si="41"/>
        <v>0</v>
      </c>
      <c r="CN123" s="94">
        <f t="shared" si="41"/>
        <v>0</v>
      </c>
      <c r="CO123" s="94">
        <f t="shared" si="41"/>
        <v>0</v>
      </c>
      <c r="CP123" s="94">
        <f t="shared" si="41"/>
        <v>0</v>
      </c>
      <c r="CQ123" s="94">
        <f t="shared" si="41"/>
        <v>0</v>
      </c>
      <c r="CR123" s="94">
        <f t="shared" si="41"/>
        <v>0</v>
      </c>
      <c r="CS123" s="94">
        <f t="shared" si="41"/>
        <v>0</v>
      </c>
      <c r="CT123" s="94">
        <f t="shared" si="41"/>
        <v>0</v>
      </c>
    </row>
    <row r="124" spans="1:98" ht="12.75" customHeight="1" x14ac:dyDescent="0.2">
      <c r="A124" s="99">
        <v>55</v>
      </c>
      <c r="B124" s="136" t="s">
        <v>88</v>
      </c>
      <c r="C124" s="137"/>
      <c r="D124" s="138"/>
      <c r="E124" s="94">
        <f>E96</f>
        <v>0</v>
      </c>
      <c r="F124" s="94">
        <f t="shared" ref="F124:BQ124" si="42">F96</f>
        <v>0</v>
      </c>
      <c r="G124" s="94">
        <f t="shared" si="42"/>
        <v>0</v>
      </c>
      <c r="H124" s="94">
        <f t="shared" si="42"/>
        <v>0</v>
      </c>
      <c r="I124" s="94">
        <f t="shared" si="42"/>
        <v>0</v>
      </c>
      <c r="J124" s="94">
        <f t="shared" si="42"/>
        <v>0</v>
      </c>
      <c r="K124" s="94">
        <f t="shared" si="42"/>
        <v>0</v>
      </c>
      <c r="L124" s="94">
        <f t="shared" si="42"/>
        <v>0</v>
      </c>
      <c r="M124" s="94">
        <f t="shared" si="42"/>
        <v>0</v>
      </c>
      <c r="N124" s="94">
        <f t="shared" si="42"/>
        <v>0</v>
      </c>
      <c r="O124" s="94">
        <f t="shared" si="42"/>
        <v>0</v>
      </c>
      <c r="P124" s="94">
        <f t="shared" si="42"/>
        <v>0</v>
      </c>
      <c r="Q124" s="94">
        <f t="shared" si="42"/>
        <v>0</v>
      </c>
      <c r="R124" s="94">
        <f t="shared" si="42"/>
        <v>0</v>
      </c>
      <c r="S124" s="94">
        <f t="shared" si="42"/>
        <v>0</v>
      </c>
      <c r="T124" s="94">
        <f t="shared" si="42"/>
        <v>0</v>
      </c>
      <c r="U124" s="94">
        <f t="shared" si="42"/>
        <v>0</v>
      </c>
      <c r="V124" s="94">
        <f t="shared" si="42"/>
        <v>0</v>
      </c>
      <c r="W124" s="94">
        <f t="shared" si="42"/>
        <v>0</v>
      </c>
      <c r="X124" s="94">
        <f t="shared" si="42"/>
        <v>0</v>
      </c>
      <c r="Y124" s="94">
        <f t="shared" si="42"/>
        <v>0</v>
      </c>
      <c r="Z124" s="94">
        <f t="shared" si="42"/>
        <v>0</v>
      </c>
      <c r="AA124" s="94">
        <f t="shared" si="42"/>
        <v>0</v>
      </c>
      <c r="AB124" s="94">
        <f t="shared" si="42"/>
        <v>0</v>
      </c>
      <c r="AC124" s="94">
        <f t="shared" si="42"/>
        <v>0</v>
      </c>
      <c r="AD124" s="94">
        <f t="shared" si="42"/>
        <v>0</v>
      </c>
      <c r="AE124" s="94">
        <f t="shared" si="42"/>
        <v>0</v>
      </c>
      <c r="AF124" s="94">
        <f t="shared" si="42"/>
        <v>0</v>
      </c>
      <c r="AG124" s="94">
        <f t="shared" si="42"/>
        <v>0</v>
      </c>
      <c r="AH124" s="94">
        <f t="shared" si="42"/>
        <v>0</v>
      </c>
      <c r="AI124" s="94">
        <f t="shared" si="42"/>
        <v>0</v>
      </c>
      <c r="AJ124" s="94">
        <f t="shared" si="42"/>
        <v>0</v>
      </c>
      <c r="AK124" s="94">
        <f t="shared" si="42"/>
        <v>0</v>
      </c>
      <c r="AL124" s="94">
        <f t="shared" si="42"/>
        <v>0</v>
      </c>
      <c r="AM124" s="94">
        <f t="shared" si="42"/>
        <v>0</v>
      </c>
      <c r="AN124" s="94">
        <f t="shared" si="42"/>
        <v>0</v>
      </c>
      <c r="AO124" s="94">
        <f t="shared" si="42"/>
        <v>0</v>
      </c>
      <c r="AP124" s="94">
        <f t="shared" si="42"/>
        <v>0</v>
      </c>
      <c r="AQ124" s="94">
        <f t="shared" si="42"/>
        <v>0</v>
      </c>
      <c r="AR124" s="94">
        <f t="shared" si="42"/>
        <v>0</v>
      </c>
      <c r="AS124" s="94">
        <f t="shared" si="42"/>
        <v>0</v>
      </c>
      <c r="AT124" s="94">
        <f t="shared" si="42"/>
        <v>0</v>
      </c>
      <c r="AU124" s="94">
        <f t="shared" si="42"/>
        <v>0</v>
      </c>
      <c r="AV124" s="94">
        <f t="shared" si="42"/>
        <v>0</v>
      </c>
      <c r="AW124" s="94">
        <f t="shared" si="42"/>
        <v>0</v>
      </c>
      <c r="AX124" s="94">
        <f t="shared" si="42"/>
        <v>0</v>
      </c>
      <c r="AY124" s="94">
        <f t="shared" si="42"/>
        <v>0</v>
      </c>
      <c r="AZ124" s="94">
        <f t="shared" si="42"/>
        <v>0</v>
      </c>
      <c r="BA124" s="94">
        <f t="shared" si="42"/>
        <v>0</v>
      </c>
      <c r="BB124" s="94">
        <f t="shared" si="42"/>
        <v>0</v>
      </c>
      <c r="BC124" s="94">
        <f t="shared" si="42"/>
        <v>0</v>
      </c>
      <c r="BD124" s="94">
        <f t="shared" si="42"/>
        <v>0</v>
      </c>
      <c r="BE124" s="94">
        <f t="shared" si="42"/>
        <v>0</v>
      </c>
      <c r="BF124" s="94">
        <f t="shared" si="42"/>
        <v>0</v>
      </c>
      <c r="BG124" s="94">
        <f t="shared" si="42"/>
        <v>0</v>
      </c>
      <c r="BH124" s="94">
        <f t="shared" si="42"/>
        <v>0</v>
      </c>
      <c r="BI124" s="94">
        <f t="shared" si="42"/>
        <v>0</v>
      </c>
      <c r="BJ124" s="94">
        <f t="shared" si="42"/>
        <v>0</v>
      </c>
      <c r="BK124" s="94">
        <f t="shared" si="42"/>
        <v>0</v>
      </c>
      <c r="BL124" s="94">
        <f t="shared" si="42"/>
        <v>0</v>
      </c>
      <c r="BM124" s="94">
        <f t="shared" si="42"/>
        <v>0</v>
      </c>
      <c r="BN124" s="94">
        <f t="shared" si="42"/>
        <v>0</v>
      </c>
      <c r="BO124" s="94">
        <f t="shared" si="42"/>
        <v>0</v>
      </c>
      <c r="BP124" s="94">
        <f t="shared" si="42"/>
        <v>0</v>
      </c>
      <c r="BQ124" s="94">
        <f t="shared" si="42"/>
        <v>0</v>
      </c>
      <c r="BR124" s="94">
        <f t="shared" ref="BR124:CT124" si="43">BR96</f>
        <v>0</v>
      </c>
      <c r="BS124" s="94">
        <f t="shared" si="43"/>
        <v>0</v>
      </c>
      <c r="BT124" s="94">
        <f t="shared" si="43"/>
        <v>0</v>
      </c>
      <c r="BU124" s="94">
        <f t="shared" si="43"/>
        <v>0</v>
      </c>
      <c r="BV124" s="94">
        <f t="shared" si="43"/>
        <v>0</v>
      </c>
      <c r="BW124" s="94">
        <f t="shared" si="43"/>
        <v>0</v>
      </c>
      <c r="BX124" s="94">
        <f t="shared" si="43"/>
        <v>0</v>
      </c>
      <c r="BY124" s="94">
        <f t="shared" si="43"/>
        <v>0</v>
      </c>
      <c r="BZ124" s="94">
        <f t="shared" si="43"/>
        <v>0</v>
      </c>
      <c r="CA124" s="94">
        <f t="shared" si="43"/>
        <v>0</v>
      </c>
      <c r="CB124" s="94">
        <f t="shared" si="43"/>
        <v>0</v>
      </c>
      <c r="CC124" s="94">
        <f t="shared" si="43"/>
        <v>0</v>
      </c>
      <c r="CD124" s="94">
        <f t="shared" si="43"/>
        <v>0</v>
      </c>
      <c r="CE124" s="94">
        <f t="shared" si="43"/>
        <v>0</v>
      </c>
      <c r="CF124" s="94">
        <f t="shared" si="43"/>
        <v>0</v>
      </c>
      <c r="CG124" s="94">
        <f t="shared" si="43"/>
        <v>0</v>
      </c>
      <c r="CH124" s="94">
        <f t="shared" si="43"/>
        <v>0</v>
      </c>
      <c r="CI124" s="94">
        <f t="shared" si="43"/>
        <v>0</v>
      </c>
      <c r="CJ124" s="94">
        <f t="shared" si="43"/>
        <v>0</v>
      </c>
      <c r="CK124" s="94">
        <f t="shared" si="43"/>
        <v>0</v>
      </c>
      <c r="CL124" s="94">
        <f t="shared" si="43"/>
        <v>0</v>
      </c>
      <c r="CM124" s="94">
        <f t="shared" si="43"/>
        <v>0</v>
      </c>
      <c r="CN124" s="94">
        <f t="shared" si="43"/>
        <v>0</v>
      </c>
      <c r="CO124" s="94">
        <f t="shared" si="43"/>
        <v>0</v>
      </c>
      <c r="CP124" s="94">
        <f t="shared" si="43"/>
        <v>0</v>
      </c>
      <c r="CQ124" s="94">
        <f t="shared" si="43"/>
        <v>0</v>
      </c>
      <c r="CR124" s="94">
        <f t="shared" si="43"/>
        <v>0</v>
      </c>
      <c r="CS124" s="94">
        <f t="shared" si="43"/>
        <v>0</v>
      </c>
      <c r="CT124" s="94">
        <f t="shared" si="43"/>
        <v>0</v>
      </c>
    </row>
    <row r="125" spans="1:98" ht="12.75" customHeight="1" x14ac:dyDescent="0.2">
      <c r="A125" s="99"/>
      <c r="B125" s="133"/>
      <c r="C125" s="134"/>
      <c r="D125" s="135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  <c r="T125" s="94"/>
      <c r="U125" s="94"/>
      <c r="V125" s="94"/>
      <c r="W125" s="94"/>
      <c r="X125" s="94"/>
      <c r="Y125" s="94"/>
      <c r="Z125" s="94"/>
      <c r="AA125" s="94"/>
      <c r="AB125" s="94"/>
      <c r="AC125" s="94"/>
      <c r="AD125" s="94"/>
      <c r="AE125" s="94"/>
      <c r="AF125" s="94"/>
      <c r="AG125" s="94"/>
      <c r="AH125" s="94"/>
      <c r="AI125" s="94"/>
      <c r="AJ125" s="94"/>
      <c r="AK125" s="94"/>
      <c r="AL125" s="94"/>
      <c r="AM125" s="94"/>
      <c r="AN125" s="94"/>
      <c r="AO125" s="94"/>
      <c r="AP125" s="94"/>
      <c r="AQ125" s="94"/>
      <c r="AR125" s="94"/>
      <c r="AS125" s="94"/>
      <c r="AT125" s="94"/>
      <c r="AU125" s="94"/>
      <c r="AV125" s="94"/>
      <c r="AW125" s="94"/>
      <c r="AX125" s="94"/>
      <c r="AY125" s="94"/>
      <c r="AZ125" s="94"/>
      <c r="BA125" s="94"/>
      <c r="BB125" s="94"/>
      <c r="BC125" s="94"/>
      <c r="BD125" s="94"/>
      <c r="BE125" s="94"/>
      <c r="BF125" s="94"/>
      <c r="BG125" s="94"/>
      <c r="BH125" s="94"/>
      <c r="BI125" s="94"/>
      <c r="BJ125" s="94"/>
      <c r="BK125" s="94"/>
      <c r="BL125" s="94"/>
      <c r="BM125" s="94"/>
      <c r="BN125" s="94"/>
      <c r="BO125" s="94"/>
      <c r="BP125" s="94"/>
      <c r="BQ125" s="94"/>
      <c r="BR125" s="94"/>
      <c r="BS125" s="94"/>
      <c r="BT125" s="94"/>
      <c r="BU125" s="94"/>
      <c r="BV125" s="94"/>
      <c r="BW125" s="94"/>
      <c r="BX125" s="94"/>
      <c r="BY125" s="94"/>
      <c r="BZ125" s="94"/>
      <c r="CA125" s="94"/>
      <c r="CB125" s="94"/>
      <c r="CC125" s="94"/>
      <c r="CD125" s="94"/>
      <c r="CE125" s="94"/>
      <c r="CF125" s="94"/>
      <c r="CG125" s="94"/>
      <c r="CH125" s="94"/>
      <c r="CI125" s="94"/>
      <c r="CJ125" s="94"/>
      <c r="CK125" s="94"/>
      <c r="CL125" s="94"/>
      <c r="CM125" s="94"/>
      <c r="CN125" s="94"/>
      <c r="CO125" s="94"/>
      <c r="CP125" s="94"/>
      <c r="CQ125" s="94"/>
      <c r="CR125" s="94"/>
      <c r="CS125" s="94"/>
      <c r="CT125" s="94"/>
    </row>
  </sheetData>
  <mergeCells count="128">
    <mergeCell ref="B117:D117"/>
    <mergeCell ref="B118:D118"/>
    <mergeCell ref="B119:D119"/>
    <mergeCell ref="B120:D120"/>
    <mergeCell ref="B124:D124"/>
    <mergeCell ref="B123:D123"/>
    <mergeCell ref="B122:D122"/>
    <mergeCell ref="B121:D121"/>
    <mergeCell ref="B108:D108"/>
    <mergeCell ref="B109:D109"/>
    <mergeCell ref="B110:D110"/>
    <mergeCell ref="B111:D111"/>
    <mergeCell ref="B112:D112"/>
    <mergeCell ref="B113:D113"/>
    <mergeCell ref="B114:D114"/>
    <mergeCell ref="B115:D115"/>
    <mergeCell ref="B116:D116"/>
    <mergeCell ref="B87:D87"/>
    <mergeCell ref="B89:D89"/>
    <mergeCell ref="B102:D102"/>
    <mergeCell ref="B103:D103"/>
    <mergeCell ref="B104:D104"/>
    <mergeCell ref="B105:D105"/>
    <mergeCell ref="B106:D106"/>
    <mergeCell ref="B107:D107"/>
    <mergeCell ref="B96:D96"/>
    <mergeCell ref="B98:D98"/>
    <mergeCell ref="B99:D99"/>
    <mergeCell ref="B100:D100"/>
    <mergeCell ref="B101:D101"/>
    <mergeCell ref="B97:D97"/>
    <mergeCell ref="CK68:CK69"/>
    <mergeCell ref="CL68:CL69"/>
    <mergeCell ref="CM68:CM69"/>
    <mergeCell ref="CN68:CN69"/>
    <mergeCell ref="CO68:CO69"/>
    <mergeCell ref="B70:D70"/>
    <mergeCell ref="BY68:BZ68"/>
    <mergeCell ref="CA68:CB68"/>
    <mergeCell ref="CC68:CC69"/>
    <mergeCell ref="CD68:CD69"/>
    <mergeCell ref="CE68:CE69"/>
    <mergeCell ref="CF68:CF69"/>
    <mergeCell ref="BN68:BO68"/>
    <mergeCell ref="BP68:BQ68"/>
    <mergeCell ref="BR68:BR69"/>
    <mergeCell ref="BS68:BT68"/>
    <mergeCell ref="BU68:BV68"/>
    <mergeCell ref="BW68:BX68"/>
    <mergeCell ref="BC68:BD68"/>
    <mergeCell ref="BE68:BF68"/>
    <mergeCell ref="BG68:BG69"/>
    <mergeCell ref="BH68:BI68"/>
    <mergeCell ref="BJ68:BK68"/>
    <mergeCell ref="BL68:BM68"/>
    <mergeCell ref="CT67:CT69"/>
    <mergeCell ref="E68:F68"/>
    <mergeCell ref="G68:H68"/>
    <mergeCell ref="I68:J68"/>
    <mergeCell ref="K68:L68"/>
    <mergeCell ref="M68:N68"/>
    <mergeCell ref="O68:O69"/>
    <mergeCell ref="P68:Q68"/>
    <mergeCell ref="R68:S68"/>
    <mergeCell ref="T68:U68"/>
    <mergeCell ref="CD67:CI67"/>
    <mergeCell ref="CJ67:CO67"/>
    <mergeCell ref="CP67:CP69"/>
    <mergeCell ref="CQ67:CQ69"/>
    <mergeCell ref="CR67:CR69"/>
    <mergeCell ref="CS67:CS69"/>
    <mergeCell ref="CG68:CG69"/>
    <mergeCell ref="CH68:CH69"/>
    <mergeCell ref="AR68:AS68"/>
    <mergeCell ref="AT68:AU68"/>
    <mergeCell ref="AV68:AV69"/>
    <mergeCell ref="AW68:AX68"/>
    <mergeCell ref="AY68:AZ68"/>
    <mergeCell ref="BA68:BB68"/>
    <mergeCell ref="B4:J4"/>
    <mergeCell ref="B45:C45"/>
    <mergeCell ref="B46:C46"/>
    <mergeCell ref="B47:C47"/>
    <mergeCell ref="V68:W68"/>
    <mergeCell ref="X68:Y68"/>
    <mergeCell ref="Z68:Z69"/>
    <mergeCell ref="AA68:AB68"/>
    <mergeCell ref="AC68:AD68"/>
    <mergeCell ref="E67:O67"/>
    <mergeCell ref="CI68:CI69"/>
    <mergeCell ref="CJ68:CJ69"/>
    <mergeCell ref="P67:Z67"/>
    <mergeCell ref="AA67:AK67"/>
    <mergeCell ref="AL67:AV67"/>
    <mergeCell ref="AW67:BG67"/>
    <mergeCell ref="BH67:BR67"/>
    <mergeCell ref="BS67:CC67"/>
    <mergeCell ref="AE68:AF68"/>
    <mergeCell ref="AG68:AH68"/>
    <mergeCell ref="AI68:AJ68"/>
    <mergeCell ref="AK68:AK69"/>
    <mergeCell ref="AL68:AM68"/>
    <mergeCell ref="AN68:AO68"/>
    <mergeCell ref="AP68:AQ68"/>
    <mergeCell ref="B125:D125"/>
    <mergeCell ref="A67:A69"/>
    <mergeCell ref="B67:D69"/>
    <mergeCell ref="B77:D77"/>
    <mergeCell ref="B78:D78"/>
    <mergeCell ref="B81:D81"/>
    <mergeCell ref="B82:D82"/>
    <mergeCell ref="B83:D83"/>
    <mergeCell ref="B71:D71"/>
    <mergeCell ref="B72:D72"/>
    <mergeCell ref="B73:D73"/>
    <mergeCell ref="B74:D74"/>
    <mergeCell ref="B75:D75"/>
    <mergeCell ref="B76:D76"/>
    <mergeCell ref="B80:D80"/>
    <mergeCell ref="B90:D90"/>
    <mergeCell ref="B91:D91"/>
    <mergeCell ref="B92:D92"/>
    <mergeCell ref="B93:D93"/>
    <mergeCell ref="B94:D94"/>
    <mergeCell ref="B95:D95"/>
    <mergeCell ref="B84:D84"/>
    <mergeCell ref="B85:D85"/>
    <mergeCell ref="B86:D86"/>
  </mergeCells>
  <printOptions horizontalCentered="1" verticalCentered="1"/>
  <pageMargins left="0.19685039370078741" right="0.19685039370078741" top="0.19685039370078741" bottom="0.19685039370078741" header="0" footer="0"/>
  <pageSetup paperSize="9" scale="8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25"/>
  <sheetViews>
    <sheetView showGridLines="0" topLeftCell="A10" zoomScaleNormal="100" zoomScaleSheetLayoutView="100" workbookViewId="0">
      <selection activeCell="F17" sqref="F17"/>
    </sheetView>
  </sheetViews>
  <sheetFormatPr baseColWidth="10" defaultColWidth="11.42578125" defaultRowHeight="12.75" customHeight="1" x14ac:dyDescent="0.2"/>
  <cols>
    <col min="1" max="1" width="4.7109375" style="1" customWidth="1"/>
    <col min="2" max="2" width="32.28515625" style="1" customWidth="1"/>
    <col min="3" max="3" width="6.28515625" style="2" customWidth="1"/>
    <col min="4" max="10" width="10" style="1" customWidth="1"/>
    <col min="11" max="14" width="8.7109375" style="1" customWidth="1"/>
    <col min="15" max="21" width="11.42578125" style="1"/>
    <col min="22" max="23" width="8.7109375" style="1" customWidth="1"/>
    <col min="24" max="32" width="11.42578125" style="1"/>
    <col min="33" max="34" width="8.7109375" style="1" customWidth="1"/>
    <col min="35" max="43" width="11.42578125" style="1"/>
    <col min="44" max="45" width="8.7109375" style="1" customWidth="1"/>
    <col min="46" max="54" width="11.42578125" style="1"/>
    <col min="55" max="56" width="8.7109375" style="1" customWidth="1"/>
    <col min="57" max="65" width="11.42578125" style="1"/>
    <col min="66" max="67" width="8.7109375" style="1" customWidth="1"/>
    <col min="68" max="76" width="11.42578125" style="1"/>
    <col min="77" max="78" width="8.7109375" style="1" customWidth="1"/>
    <col min="79" max="16384" width="11.42578125" style="1"/>
  </cols>
  <sheetData>
    <row r="1" spans="2:78" customFormat="1" ht="12.75" customHeight="1" x14ac:dyDescent="0.2"/>
    <row r="2" spans="2:78" customFormat="1" ht="12.75" customHeight="1" x14ac:dyDescent="0.2"/>
    <row r="3" spans="2:78" customFormat="1" ht="12.75" customHeight="1" x14ac:dyDescent="0.2"/>
    <row r="4" spans="2:78" s="18" customFormat="1" ht="12.75" customHeight="1" x14ac:dyDescent="0.2">
      <c r="B4" s="166" t="s">
        <v>26</v>
      </c>
      <c r="C4" s="167"/>
      <c r="D4" s="167"/>
      <c r="E4" s="167"/>
      <c r="F4" s="167"/>
      <c r="G4" s="167"/>
      <c r="H4" s="167"/>
      <c r="I4" s="167"/>
      <c r="J4" s="168"/>
      <c r="K4"/>
      <c r="L4"/>
      <c r="M4"/>
      <c r="N4"/>
      <c r="V4"/>
      <c r="W4"/>
      <c r="AG4"/>
      <c r="AH4"/>
      <c r="AR4"/>
      <c r="AS4"/>
      <c r="BC4"/>
      <c r="BD4"/>
      <c r="BN4"/>
      <c r="BO4"/>
      <c r="BY4"/>
      <c r="BZ4"/>
    </row>
    <row r="5" spans="2:78" s="18" customFormat="1" ht="12.75" customHeight="1" x14ac:dyDescent="0.2">
      <c r="B5" s="70"/>
      <c r="C5"/>
      <c r="D5"/>
      <c r="E5" s="72"/>
      <c r="F5" s="72"/>
      <c r="G5"/>
      <c r="H5" s="74"/>
      <c r="I5"/>
      <c r="J5"/>
    </row>
    <row r="6" spans="2:78" s="18" customFormat="1" ht="12.75" customHeight="1" x14ac:dyDescent="0.2">
      <c r="B6" s="77" t="s">
        <v>39</v>
      </c>
      <c r="C6" s="100" t="s">
        <v>71</v>
      </c>
      <c r="D6" s="79"/>
      <c r="E6" s="80"/>
      <c r="F6" s="81"/>
      <c r="G6" s="82" t="s">
        <v>40</v>
      </c>
      <c r="H6" s="83"/>
      <c r="I6" s="84"/>
      <c r="J6" s="85"/>
    </row>
    <row r="7" spans="2:78" s="18" customFormat="1" ht="3" customHeight="1" x14ac:dyDescent="0.2">
      <c r="B7" s="77"/>
      <c r="C7" s="86"/>
      <c r="D7" s="86"/>
      <c r="E7" s="86"/>
      <c r="F7" s="81"/>
      <c r="G7" s="86"/>
      <c r="H7" s="83"/>
      <c r="I7" s="86"/>
      <c r="J7" s="85"/>
    </row>
    <row r="8" spans="2:78" s="18" customFormat="1" ht="12.75" customHeight="1" x14ac:dyDescent="0.2">
      <c r="B8" s="77" t="s">
        <v>41</v>
      </c>
      <c r="C8" s="78" t="str">
        <f>VLOOKUP($F$8,$A$70:$CT$109,2)</f>
        <v>CONSOLIDADO</v>
      </c>
      <c r="D8" s="79"/>
      <c r="E8" s="80"/>
      <c r="F8" s="102">
        <v>1</v>
      </c>
      <c r="G8" s="82" t="s">
        <v>42</v>
      </c>
      <c r="H8" s="83"/>
      <c r="I8" s="84"/>
      <c r="J8" s="85"/>
    </row>
    <row r="9" spans="2:78" s="18" customFormat="1" ht="3" customHeight="1" x14ac:dyDescent="0.2">
      <c r="B9" s="87"/>
      <c r="C9" s="88"/>
      <c r="D9" s="88"/>
      <c r="E9" s="88"/>
      <c r="F9" s="81"/>
      <c r="G9" s="89"/>
      <c r="H9" s="83"/>
      <c r="I9" s="88"/>
      <c r="J9" s="85"/>
    </row>
    <row r="10" spans="2:78" s="18" customFormat="1" ht="12.75" customHeight="1" x14ac:dyDescent="0.2">
      <c r="B10" s="77" t="s">
        <v>43</v>
      </c>
      <c r="C10" s="100" t="s">
        <v>115</v>
      </c>
      <c r="D10" s="103"/>
      <c r="E10" s="80"/>
      <c r="F10" s="81"/>
      <c r="G10" s="90" t="s">
        <v>44</v>
      </c>
      <c r="H10" s="83"/>
      <c r="I10" s="84"/>
      <c r="J10" s="85"/>
    </row>
    <row r="11" spans="2:78" s="18" customFormat="1" ht="3" customHeight="1" x14ac:dyDescent="0.2">
      <c r="B11" s="77"/>
      <c r="C11" s="91"/>
      <c r="D11" s="91"/>
      <c r="E11" s="91"/>
      <c r="F11" s="81"/>
      <c r="G11" s="92"/>
      <c r="H11" s="83"/>
      <c r="I11" s="83"/>
      <c r="J11" s="85"/>
    </row>
    <row r="12" spans="2:78" s="18" customFormat="1" ht="12.75" customHeight="1" x14ac:dyDescent="0.2">
      <c r="B12" s="77" t="s">
        <v>45</v>
      </c>
      <c r="C12" s="101">
        <v>2021</v>
      </c>
      <c r="D12" s="88"/>
      <c r="E12" s="88"/>
      <c r="F12" s="81"/>
      <c r="G12" s="82" t="s">
        <v>46</v>
      </c>
      <c r="H12" s="93"/>
      <c r="I12" s="84"/>
      <c r="J12" s="85"/>
    </row>
    <row r="13" spans="2:78" s="18" customFormat="1" ht="3" customHeight="1" thickBot="1" x14ac:dyDescent="0.25">
      <c r="B13" s="12"/>
      <c r="C13" s="13"/>
      <c r="D13" s="14"/>
      <c r="E13" s="14"/>
      <c r="F13" s="15"/>
      <c r="G13" s="15"/>
      <c r="H13" s="15"/>
      <c r="I13" s="15"/>
      <c r="J13" s="16"/>
    </row>
    <row r="14" spans="2:78" s="18" customFormat="1" ht="12.75" customHeight="1" x14ac:dyDescent="0.2">
      <c r="B14" s="17"/>
      <c r="C14" s="17"/>
      <c r="D14" s="17"/>
      <c r="E14" s="17"/>
      <c r="F14" s="17"/>
      <c r="G14" s="17"/>
      <c r="H14" s="17"/>
    </row>
    <row r="15" spans="2:78" s="18" customFormat="1" ht="12.75" customHeight="1" x14ac:dyDescent="0.2">
      <c r="B15" s="5" t="s">
        <v>37</v>
      </c>
      <c r="C15" s="5" t="s">
        <v>6</v>
      </c>
      <c r="D15" s="5" t="s">
        <v>0</v>
      </c>
      <c r="E15" s="5" t="s">
        <v>33</v>
      </c>
      <c r="F15" s="5" t="s">
        <v>47</v>
      </c>
      <c r="G15" s="5" t="s">
        <v>48</v>
      </c>
      <c r="H15" s="5" t="s">
        <v>49</v>
      </c>
      <c r="I15" s="6" t="s">
        <v>50</v>
      </c>
      <c r="J15" s="7" t="s">
        <v>2</v>
      </c>
    </row>
    <row r="16" spans="2:78" s="18" customFormat="1" ht="12.75" customHeight="1" x14ac:dyDescent="0.2">
      <c r="B16" s="19" t="s">
        <v>17</v>
      </c>
      <c r="C16" s="20" t="s">
        <v>7</v>
      </c>
      <c r="D16" s="21">
        <f t="shared" ref="D16:D24" si="0">SUM(E16:I16)</f>
        <v>0</v>
      </c>
      <c r="E16" s="21">
        <f t="shared" ref="E16:J19" si="1">SUM(E17:E18)</f>
        <v>0</v>
      </c>
      <c r="F16" s="21">
        <f t="shared" si="1"/>
        <v>0</v>
      </c>
      <c r="G16" s="21">
        <f t="shared" si="1"/>
        <v>0</v>
      </c>
      <c r="H16" s="21">
        <f t="shared" si="1"/>
        <v>0</v>
      </c>
      <c r="I16" s="21">
        <f t="shared" si="1"/>
        <v>0</v>
      </c>
      <c r="J16" s="21">
        <f t="shared" si="1"/>
        <v>0</v>
      </c>
    </row>
    <row r="17" spans="2:10" s="18" customFormat="1" ht="12.75" customHeight="1" x14ac:dyDescent="0.2">
      <c r="B17" s="19"/>
      <c r="C17" s="20" t="s">
        <v>8</v>
      </c>
      <c r="D17" s="21">
        <f t="shared" si="0"/>
        <v>0</v>
      </c>
      <c r="E17" s="21">
        <f>E20+E23</f>
        <v>0</v>
      </c>
      <c r="F17" s="21">
        <f t="shared" ref="F17:J18" si="2">F20+F23</f>
        <v>0</v>
      </c>
      <c r="G17" s="21">
        <f t="shared" si="2"/>
        <v>0</v>
      </c>
      <c r="H17" s="21">
        <f t="shared" si="2"/>
        <v>0</v>
      </c>
      <c r="I17" s="21">
        <f t="shared" si="2"/>
        <v>0</v>
      </c>
      <c r="J17" s="22">
        <v>0</v>
      </c>
    </row>
    <row r="18" spans="2:10" s="11" customFormat="1" ht="12.75" customHeight="1" thickBot="1" x14ac:dyDescent="0.25">
      <c r="B18" s="19"/>
      <c r="C18" s="20" t="s">
        <v>9</v>
      </c>
      <c r="D18" s="21">
        <f t="shared" si="0"/>
        <v>0</v>
      </c>
      <c r="E18" s="21">
        <f>E21+E24</f>
        <v>0</v>
      </c>
      <c r="F18" s="21">
        <f t="shared" si="2"/>
        <v>0</v>
      </c>
      <c r="G18" s="21">
        <f t="shared" si="2"/>
        <v>0</v>
      </c>
      <c r="H18" s="21">
        <f t="shared" si="2"/>
        <v>0</v>
      </c>
      <c r="I18" s="21">
        <f t="shared" si="2"/>
        <v>0</v>
      </c>
      <c r="J18" s="21">
        <f t="shared" si="2"/>
        <v>0</v>
      </c>
    </row>
    <row r="19" spans="2:10" s="11" customFormat="1" ht="12.75" customHeight="1" x14ac:dyDescent="0.2">
      <c r="B19" s="23" t="s">
        <v>27</v>
      </c>
      <c r="C19" s="20" t="s">
        <v>7</v>
      </c>
      <c r="D19" s="21">
        <f t="shared" si="0"/>
        <v>0</v>
      </c>
      <c r="E19" s="21">
        <f t="shared" si="1"/>
        <v>0</v>
      </c>
      <c r="F19" s="21">
        <f t="shared" si="1"/>
        <v>0</v>
      </c>
      <c r="G19" s="21">
        <f t="shared" si="1"/>
        <v>0</v>
      </c>
      <c r="H19" s="21">
        <f t="shared" si="1"/>
        <v>0</v>
      </c>
      <c r="I19" s="21">
        <f t="shared" si="1"/>
        <v>0</v>
      </c>
      <c r="J19" s="21">
        <f t="shared" si="1"/>
        <v>0</v>
      </c>
    </row>
    <row r="20" spans="2:10" s="11" customFormat="1" ht="12.75" customHeight="1" x14ac:dyDescent="0.2">
      <c r="B20" s="8"/>
      <c r="C20" s="20" t="s">
        <v>8</v>
      </c>
      <c r="D20" s="21">
        <f t="shared" si="0"/>
        <v>0</v>
      </c>
      <c r="E20" s="24">
        <f>VLOOKUP($F$8,$A$70:$CT$109,5)</f>
        <v>0</v>
      </c>
      <c r="F20" s="24">
        <f>VLOOKUP($F$8,$A$70:$CT$109,7)</f>
        <v>0</v>
      </c>
      <c r="G20" s="24">
        <f>VLOOKUP($F$8,$A$70:$CT$109,9)</f>
        <v>0</v>
      </c>
      <c r="H20" s="24">
        <f>VLOOKUP($F$8,$A$70:$CT$109,11)</f>
        <v>0</v>
      </c>
      <c r="I20" s="24">
        <f>VLOOKUP($F$8,$A$70:$CT$109,13)</f>
        <v>0</v>
      </c>
      <c r="J20" s="22">
        <v>0</v>
      </c>
    </row>
    <row r="21" spans="2:10" s="11" customFormat="1" ht="12.75" customHeight="1" thickBot="1" x14ac:dyDescent="0.25">
      <c r="B21" s="27"/>
      <c r="C21" s="20" t="s">
        <v>9</v>
      </c>
      <c r="D21" s="21">
        <f t="shared" si="0"/>
        <v>0</v>
      </c>
      <c r="E21" s="24">
        <f>VLOOKUP($F$8,$A$70:$CT$109,6)</f>
        <v>0</v>
      </c>
      <c r="F21" s="24">
        <f>VLOOKUP($F$8,$A$70:$CT$109,8)</f>
        <v>0</v>
      </c>
      <c r="G21" s="24">
        <f>VLOOKUP($F$8,$A$70:$CT$109,10)</f>
        <v>0</v>
      </c>
      <c r="H21" s="24">
        <f>VLOOKUP($F$8,$A$70:$CT$109,12)</f>
        <v>0</v>
      </c>
      <c r="I21" s="24">
        <f>VLOOKUP($F$8,$A$70:$CT$109,14)</f>
        <v>0</v>
      </c>
      <c r="J21" s="28">
        <f>VLOOKUP($F$8,$A$70:$CT$109,15)</f>
        <v>0</v>
      </c>
    </row>
    <row r="22" spans="2:10" s="11" customFormat="1" ht="12.75" customHeight="1" x14ac:dyDescent="0.2">
      <c r="B22" s="23" t="s">
        <v>32</v>
      </c>
      <c r="C22" s="20" t="s">
        <v>7</v>
      </c>
      <c r="D22" s="21">
        <f t="shared" si="0"/>
        <v>0</v>
      </c>
      <c r="E22" s="21">
        <f t="shared" ref="E22:J22" si="3">SUM(E23:E24)</f>
        <v>0</v>
      </c>
      <c r="F22" s="21">
        <f t="shared" si="3"/>
        <v>0</v>
      </c>
      <c r="G22" s="21">
        <f t="shared" si="3"/>
        <v>0</v>
      </c>
      <c r="H22" s="21">
        <f t="shared" si="3"/>
        <v>0</v>
      </c>
      <c r="I22" s="21">
        <f t="shared" si="3"/>
        <v>0</v>
      </c>
      <c r="J22" s="21">
        <f t="shared" si="3"/>
        <v>0</v>
      </c>
    </row>
    <row r="23" spans="2:10" s="18" customFormat="1" ht="12.75" customHeight="1" x14ac:dyDescent="0.2">
      <c r="B23" s="29"/>
      <c r="C23" s="20" t="s">
        <v>8</v>
      </c>
      <c r="D23" s="21">
        <f t="shared" si="0"/>
        <v>0</v>
      </c>
      <c r="E23" s="25">
        <f>VLOOKUP($F$8,$A$70:$CT$109,16)</f>
        <v>0</v>
      </c>
      <c r="F23" s="25">
        <f>VLOOKUP($F$8,$A$70:$CT$109,18)</f>
        <v>0</v>
      </c>
      <c r="G23" s="25">
        <f>VLOOKUP($F$8,$A$70:$CT$109,20)</f>
        <v>0</v>
      </c>
      <c r="H23" s="25">
        <f>VLOOKUP($F$8,$A$70:$CT$109,22)</f>
        <v>0</v>
      </c>
      <c r="I23" s="25">
        <f>VLOOKUP($F$8,$A$70:$CT$109,24)</f>
        <v>0</v>
      </c>
      <c r="J23" s="22">
        <v>0</v>
      </c>
    </row>
    <row r="24" spans="2:10" s="41" customFormat="1" ht="12.75" customHeight="1" thickBot="1" x14ac:dyDescent="0.25">
      <c r="B24" s="30"/>
      <c r="C24" s="20" t="s">
        <v>9</v>
      </c>
      <c r="D24" s="21">
        <f t="shared" si="0"/>
        <v>0</v>
      </c>
      <c r="E24" s="25">
        <f>VLOOKUP($F$8,$A$70:$CT$109,17)</f>
        <v>0</v>
      </c>
      <c r="F24" s="25">
        <f>VLOOKUP($F$8,$A$70:$CT$109,19)</f>
        <v>0</v>
      </c>
      <c r="G24" s="25">
        <f>VLOOKUP($F$8,$A$70:$CT$109,21)</f>
        <v>0</v>
      </c>
      <c r="H24" s="25">
        <f>VLOOKUP($F$8,$A$70:$CT$109,23)</f>
        <v>0</v>
      </c>
      <c r="I24" s="25">
        <f>VLOOKUP($F$8,$A$70:$CT$109,25)</f>
        <v>0</v>
      </c>
      <c r="J24" s="28">
        <f>VLOOKUP($F$8,$A$70:$CT$109,26)</f>
        <v>0</v>
      </c>
    </row>
    <row r="25" spans="2:10" s="41" customFormat="1" ht="12.75" customHeight="1" x14ac:dyDescent="0.2">
      <c r="B25" s="17"/>
      <c r="C25" s="17"/>
      <c r="D25" s="17"/>
      <c r="E25" s="17"/>
      <c r="F25" s="17"/>
      <c r="G25" s="17"/>
      <c r="H25" s="17"/>
      <c r="I25" s="18"/>
      <c r="J25" s="18"/>
    </row>
    <row r="26" spans="2:10" s="41" customFormat="1" ht="12.75" customHeight="1" x14ac:dyDescent="0.2">
      <c r="B26" s="31" t="s">
        <v>16</v>
      </c>
      <c r="C26" s="32"/>
      <c r="D26" s="33"/>
      <c r="E26" s="33"/>
      <c r="F26" s="33"/>
      <c r="G26" s="33"/>
      <c r="H26" s="33"/>
      <c r="I26" s="33"/>
      <c r="J26" s="33"/>
    </row>
    <row r="27" spans="2:10" s="41" customFormat="1" ht="12.75" customHeight="1" x14ac:dyDescent="0.2">
      <c r="B27" s="4" t="s">
        <v>38</v>
      </c>
      <c r="C27" s="5" t="s">
        <v>6</v>
      </c>
      <c r="D27" s="5" t="s">
        <v>0</v>
      </c>
      <c r="E27" s="5" t="s">
        <v>33</v>
      </c>
      <c r="F27" s="5" t="s">
        <v>47</v>
      </c>
      <c r="G27" s="5" t="s">
        <v>48</v>
      </c>
      <c r="H27" s="5" t="s">
        <v>49</v>
      </c>
      <c r="I27" s="6" t="s">
        <v>50</v>
      </c>
      <c r="J27" s="7" t="s">
        <v>2</v>
      </c>
    </row>
    <row r="28" spans="2:10" s="41" customFormat="1" ht="12.75" customHeight="1" x14ac:dyDescent="0.2">
      <c r="B28" s="34" t="s">
        <v>3</v>
      </c>
      <c r="C28" s="10" t="s">
        <v>7</v>
      </c>
      <c r="D28" s="21">
        <f t="shared" ref="D28:D42" si="4">SUM(E28:I28)</f>
        <v>0</v>
      </c>
      <c r="E28" s="21">
        <f t="shared" ref="E28:J28" si="5">SUM(E29:E30)</f>
        <v>0</v>
      </c>
      <c r="F28" s="21">
        <f t="shared" si="5"/>
        <v>0</v>
      </c>
      <c r="G28" s="21">
        <f t="shared" si="5"/>
        <v>0</v>
      </c>
      <c r="H28" s="21">
        <f t="shared" si="5"/>
        <v>0</v>
      </c>
      <c r="I28" s="21">
        <f t="shared" si="5"/>
        <v>0</v>
      </c>
      <c r="J28" s="21">
        <f t="shared" si="5"/>
        <v>0</v>
      </c>
    </row>
    <row r="29" spans="2:10" s="18" customFormat="1" ht="12.75" customHeight="1" x14ac:dyDescent="0.2">
      <c r="B29" s="29"/>
      <c r="C29" s="10" t="s">
        <v>8</v>
      </c>
      <c r="D29" s="21">
        <f t="shared" si="4"/>
        <v>0</v>
      </c>
      <c r="E29" s="21">
        <f t="shared" ref="E29:I30" si="6">E32+E35+E38+E41</f>
        <v>0</v>
      </c>
      <c r="F29" s="21">
        <f t="shared" si="6"/>
        <v>0</v>
      </c>
      <c r="G29" s="21">
        <f t="shared" si="6"/>
        <v>0</v>
      </c>
      <c r="H29" s="21">
        <f t="shared" si="6"/>
        <v>0</v>
      </c>
      <c r="I29" s="21">
        <f t="shared" si="6"/>
        <v>0</v>
      </c>
      <c r="J29" s="22">
        <v>0</v>
      </c>
    </row>
    <row r="30" spans="2:10" s="18" customFormat="1" ht="12.75" customHeight="1" x14ac:dyDescent="0.2">
      <c r="B30" s="35"/>
      <c r="C30" s="10" t="s">
        <v>9</v>
      </c>
      <c r="D30" s="21">
        <f t="shared" si="4"/>
        <v>0</v>
      </c>
      <c r="E30" s="21">
        <f t="shared" si="6"/>
        <v>0</v>
      </c>
      <c r="F30" s="21">
        <f t="shared" si="6"/>
        <v>0</v>
      </c>
      <c r="G30" s="21">
        <f t="shared" si="6"/>
        <v>0</v>
      </c>
      <c r="H30" s="21">
        <f t="shared" si="6"/>
        <v>0</v>
      </c>
      <c r="I30" s="21">
        <f t="shared" si="6"/>
        <v>0</v>
      </c>
      <c r="J30" s="21">
        <f>J33+J36+J39+J42</f>
        <v>0</v>
      </c>
    </row>
    <row r="31" spans="2:10" s="18" customFormat="1" ht="12.75" customHeight="1" x14ac:dyDescent="0.2">
      <c r="B31" s="36" t="s">
        <v>28</v>
      </c>
      <c r="C31" s="10" t="s">
        <v>7</v>
      </c>
      <c r="D31" s="21">
        <f t="shared" si="4"/>
        <v>0</v>
      </c>
      <c r="E31" s="21">
        <f t="shared" ref="E31:J31" si="7">SUM(E32:E33)</f>
        <v>0</v>
      </c>
      <c r="F31" s="21">
        <f t="shared" si="7"/>
        <v>0</v>
      </c>
      <c r="G31" s="21">
        <f t="shared" si="7"/>
        <v>0</v>
      </c>
      <c r="H31" s="21">
        <f t="shared" si="7"/>
        <v>0</v>
      </c>
      <c r="I31" s="21">
        <f t="shared" si="7"/>
        <v>0</v>
      </c>
      <c r="J31" s="21">
        <f t="shared" si="7"/>
        <v>0</v>
      </c>
    </row>
    <row r="32" spans="2:10" s="18" customFormat="1" ht="12.75" customHeight="1" x14ac:dyDescent="0.2">
      <c r="B32" s="29"/>
      <c r="C32" s="10" t="s">
        <v>8</v>
      </c>
      <c r="D32" s="21">
        <f t="shared" si="4"/>
        <v>0</v>
      </c>
      <c r="E32" s="25">
        <f>VLOOKUP($F$8,$A$70:$CT$109,27)</f>
        <v>0</v>
      </c>
      <c r="F32" s="25">
        <f>VLOOKUP($F$8,$A$70:$CT$109,29)</f>
        <v>0</v>
      </c>
      <c r="G32" s="25">
        <f>VLOOKUP($F$8,$A$70:$CT$109,31)</f>
        <v>0</v>
      </c>
      <c r="H32" s="25">
        <f>VLOOKUP($F$8,$A$70:$CT$109,33)</f>
        <v>0</v>
      </c>
      <c r="I32" s="26">
        <f>VLOOKUP($F$8,$A$70:$CT$109,35)</f>
        <v>0</v>
      </c>
      <c r="J32" s="22">
        <v>0</v>
      </c>
    </row>
    <row r="33" spans="2:10" s="18" customFormat="1" ht="12.75" customHeight="1" x14ac:dyDescent="0.2">
      <c r="B33" s="35"/>
      <c r="C33" s="10" t="s">
        <v>9</v>
      </c>
      <c r="D33" s="21">
        <f t="shared" si="4"/>
        <v>0</v>
      </c>
      <c r="E33" s="25">
        <f>VLOOKUP($F$8,$A$70:$CT$109,28)</f>
        <v>0</v>
      </c>
      <c r="F33" s="25">
        <f>VLOOKUP($F$8,$A$70:$CT$109,30)</f>
        <v>0</v>
      </c>
      <c r="G33" s="25">
        <f>VLOOKUP($F$8,$A$70:$CT$109,32)</f>
        <v>0</v>
      </c>
      <c r="H33" s="25">
        <f>VLOOKUP($F$8,$A$70:$CT$109,34)</f>
        <v>0</v>
      </c>
      <c r="I33" s="26">
        <f>VLOOKUP($F$8,$A$70:$CT$109,36)</f>
        <v>0</v>
      </c>
      <c r="J33" s="28">
        <f>VLOOKUP($F$8,$A$70:$CT$109,37)</f>
        <v>0</v>
      </c>
    </row>
    <row r="34" spans="2:10" s="18" customFormat="1" ht="12.75" customHeight="1" x14ac:dyDescent="0.2">
      <c r="B34" s="36" t="s">
        <v>29</v>
      </c>
      <c r="C34" s="10" t="s">
        <v>7</v>
      </c>
      <c r="D34" s="21">
        <f t="shared" si="4"/>
        <v>0</v>
      </c>
      <c r="E34" s="21">
        <f t="shared" ref="E34:J34" si="8">SUM(E35:E36)</f>
        <v>0</v>
      </c>
      <c r="F34" s="21">
        <f t="shared" si="8"/>
        <v>0</v>
      </c>
      <c r="G34" s="21">
        <f t="shared" si="8"/>
        <v>0</v>
      </c>
      <c r="H34" s="21">
        <f t="shared" si="8"/>
        <v>0</v>
      </c>
      <c r="I34" s="21">
        <f t="shared" si="8"/>
        <v>0</v>
      </c>
      <c r="J34" s="21">
        <f t="shared" si="8"/>
        <v>0</v>
      </c>
    </row>
    <row r="35" spans="2:10" s="41" customFormat="1" ht="12.75" customHeight="1" x14ac:dyDescent="0.2">
      <c r="B35" s="29"/>
      <c r="C35" s="10" t="s">
        <v>8</v>
      </c>
      <c r="D35" s="21">
        <f t="shared" si="4"/>
        <v>0</v>
      </c>
      <c r="E35" s="25">
        <f>VLOOKUP($F$8,$A$70:$CT$109,38)</f>
        <v>0</v>
      </c>
      <c r="F35" s="25">
        <f>VLOOKUP($F$8,$A$70:$CT$109,40)</f>
        <v>0</v>
      </c>
      <c r="G35" s="25">
        <f>VLOOKUP($F$8,$A$70:$CT$109,42)</f>
        <v>0</v>
      </c>
      <c r="H35" s="25">
        <f>VLOOKUP($F$8,$A$70:$CT$109,44)</f>
        <v>0</v>
      </c>
      <c r="I35" s="26">
        <f>VLOOKUP($F$8,$A$70:$CT$109,46)</f>
        <v>0</v>
      </c>
      <c r="J35" s="22">
        <v>0</v>
      </c>
    </row>
    <row r="36" spans="2:10" s="41" customFormat="1" ht="12.75" customHeight="1" x14ac:dyDescent="0.2">
      <c r="B36" s="35"/>
      <c r="C36" s="10" t="s">
        <v>9</v>
      </c>
      <c r="D36" s="21">
        <f t="shared" si="4"/>
        <v>0</v>
      </c>
      <c r="E36" s="25">
        <f>VLOOKUP($F$8,$A$70:$CT$109,39)</f>
        <v>0</v>
      </c>
      <c r="F36" s="25">
        <f>VLOOKUP($F$8,$A$70:$CT$109,41)</f>
        <v>0</v>
      </c>
      <c r="G36" s="25">
        <f>VLOOKUP($F$8,$A$70:$CT$109,43)</f>
        <v>0</v>
      </c>
      <c r="H36" s="25">
        <f>VLOOKUP($F$8,$A$70:$CT$109,45)</f>
        <v>0</v>
      </c>
      <c r="I36" s="26">
        <f>VLOOKUP($F$8,$A$70:$CT$109,47)</f>
        <v>0</v>
      </c>
      <c r="J36" s="28">
        <f>VLOOKUP($F$8,$A$70:$CT$109,48)</f>
        <v>0</v>
      </c>
    </row>
    <row r="37" spans="2:10" s="41" customFormat="1" ht="12.75" customHeight="1" x14ac:dyDescent="0.2">
      <c r="B37" s="36" t="s">
        <v>30</v>
      </c>
      <c r="C37" s="10" t="s">
        <v>7</v>
      </c>
      <c r="D37" s="21">
        <f t="shared" si="4"/>
        <v>0</v>
      </c>
      <c r="E37" s="21">
        <f t="shared" ref="E37:J37" si="9">SUM(E38:E39)</f>
        <v>0</v>
      </c>
      <c r="F37" s="21">
        <f t="shared" si="9"/>
        <v>0</v>
      </c>
      <c r="G37" s="21">
        <f t="shared" si="9"/>
        <v>0</v>
      </c>
      <c r="H37" s="21">
        <f t="shared" si="9"/>
        <v>0</v>
      </c>
      <c r="I37" s="21">
        <f t="shared" si="9"/>
        <v>0</v>
      </c>
      <c r="J37" s="21">
        <f t="shared" si="9"/>
        <v>0</v>
      </c>
    </row>
    <row r="38" spans="2:10" s="41" customFormat="1" ht="12.75" customHeight="1" x14ac:dyDescent="0.2">
      <c r="B38" s="29"/>
      <c r="C38" s="10" t="s">
        <v>8</v>
      </c>
      <c r="D38" s="21">
        <f t="shared" si="4"/>
        <v>0</v>
      </c>
      <c r="E38" s="25">
        <f>VLOOKUP($F$8,$A$70:$CT$109,49)</f>
        <v>0</v>
      </c>
      <c r="F38" s="25">
        <f>VLOOKUP($F$8,$A$70:$CT$109,51)</f>
        <v>0</v>
      </c>
      <c r="G38" s="25">
        <f>VLOOKUP($F$8,$A$70:$CT$109,53)</f>
        <v>0</v>
      </c>
      <c r="H38" s="25">
        <f>VLOOKUP($F$8,$A$70:$CT$109,55)</f>
        <v>0</v>
      </c>
      <c r="I38" s="26">
        <f>VLOOKUP($F$8,$A$70:$CT$109,57)</f>
        <v>0</v>
      </c>
      <c r="J38" s="22">
        <v>0</v>
      </c>
    </row>
    <row r="39" spans="2:10" s="41" customFormat="1" ht="12.75" customHeight="1" x14ac:dyDescent="0.2">
      <c r="B39" s="35"/>
      <c r="C39" s="10" t="s">
        <v>9</v>
      </c>
      <c r="D39" s="21">
        <f t="shared" si="4"/>
        <v>0</v>
      </c>
      <c r="E39" s="25">
        <f>VLOOKUP($F$8,$A$70:$CT$109,50)</f>
        <v>0</v>
      </c>
      <c r="F39" s="25">
        <f>VLOOKUP($F$8,$A$70:$CT$109,52)</f>
        <v>0</v>
      </c>
      <c r="G39" s="25">
        <f>VLOOKUP($F$8,$A$70:$CT$109,54)</f>
        <v>0</v>
      </c>
      <c r="H39" s="25">
        <f>VLOOKUP($F$8,$A$70:$CT$109,56)</f>
        <v>0</v>
      </c>
      <c r="I39" s="26">
        <f>VLOOKUP($F$8,$A$70:$CT$109,58)</f>
        <v>0</v>
      </c>
      <c r="J39" s="28">
        <f>VLOOKUP($F$8,$A$70:$CT$109,59)</f>
        <v>0</v>
      </c>
    </row>
    <row r="40" spans="2:10" s="41" customFormat="1" ht="12.75" customHeight="1" x14ac:dyDescent="0.2">
      <c r="B40" s="36" t="s">
        <v>31</v>
      </c>
      <c r="C40" s="10" t="s">
        <v>7</v>
      </c>
      <c r="D40" s="21">
        <f t="shared" si="4"/>
        <v>0</v>
      </c>
      <c r="E40" s="21">
        <f t="shared" ref="E40:J40" si="10">SUM(E41:E42)</f>
        <v>0</v>
      </c>
      <c r="F40" s="21">
        <f t="shared" si="10"/>
        <v>0</v>
      </c>
      <c r="G40" s="21">
        <f t="shared" si="10"/>
        <v>0</v>
      </c>
      <c r="H40" s="21">
        <f t="shared" si="10"/>
        <v>0</v>
      </c>
      <c r="I40" s="21">
        <f t="shared" si="10"/>
        <v>0</v>
      </c>
      <c r="J40" s="21">
        <f t="shared" si="10"/>
        <v>0</v>
      </c>
    </row>
    <row r="41" spans="2:10" s="41" customFormat="1" ht="12.75" customHeight="1" x14ac:dyDescent="0.2">
      <c r="B41" s="29"/>
      <c r="C41" s="10" t="s">
        <v>8</v>
      </c>
      <c r="D41" s="21">
        <f t="shared" si="4"/>
        <v>0</v>
      </c>
      <c r="E41" s="25">
        <f>VLOOKUP($F$8,$A$70:$CT$109,60)</f>
        <v>0</v>
      </c>
      <c r="F41" s="25">
        <f>VLOOKUP($F$8,$A$70:$CT$109,62)</f>
        <v>0</v>
      </c>
      <c r="G41" s="25">
        <f>VLOOKUP($F$8,$A$70:$CT$109,64)</f>
        <v>0</v>
      </c>
      <c r="H41" s="25">
        <f>VLOOKUP($F$8,$A$70:$CT$109,66)</f>
        <v>0</v>
      </c>
      <c r="I41" s="26">
        <f>VLOOKUP($F$8,$A$70:$CT$109,68)</f>
        <v>0</v>
      </c>
      <c r="J41" s="22">
        <v>0</v>
      </c>
    </row>
    <row r="42" spans="2:10" s="41" customFormat="1" ht="12.75" customHeight="1" x14ac:dyDescent="0.2">
      <c r="B42" s="35"/>
      <c r="C42" s="10" t="s">
        <v>9</v>
      </c>
      <c r="D42" s="21">
        <f t="shared" si="4"/>
        <v>0</v>
      </c>
      <c r="E42" s="25">
        <f>VLOOKUP($F$8,$A$70:$CT$109,61)</f>
        <v>0</v>
      </c>
      <c r="F42" s="25">
        <f>VLOOKUP($F$8,$A$70:$CT$109,63)</f>
        <v>0</v>
      </c>
      <c r="G42" s="25">
        <f>VLOOKUP($F$8,$A$70:$CT$109,65)</f>
        <v>0</v>
      </c>
      <c r="H42" s="25">
        <f>VLOOKUP($F$8,$A$70:$CT$109,67)</f>
        <v>0</v>
      </c>
      <c r="I42" s="26">
        <f>VLOOKUP($F$8,$A$70:$CT$109,69)</f>
        <v>0</v>
      </c>
      <c r="J42" s="28">
        <f>VLOOKUP($F$8,$A$70:$CT$109,70)</f>
        <v>0</v>
      </c>
    </row>
    <row r="43" spans="2:10" s="41" customFormat="1" ht="12.75" customHeight="1" x14ac:dyDescent="0.2">
      <c r="B43"/>
      <c r="C43"/>
      <c r="D43" s="3"/>
      <c r="E43"/>
      <c r="F43"/>
      <c r="G43"/>
      <c r="H43"/>
      <c r="I43"/>
      <c r="J43"/>
    </row>
    <row r="44" spans="2:10" s="41" customFormat="1" ht="12.75" customHeight="1" x14ac:dyDescent="0.2">
      <c r="B44" s="31" t="s">
        <v>23</v>
      </c>
      <c r="C44"/>
      <c r="D44" s="18"/>
    </row>
    <row r="45" spans="2:10" s="41" customFormat="1" ht="12.75" customHeight="1" x14ac:dyDescent="0.2">
      <c r="B45" s="169" t="s">
        <v>10</v>
      </c>
      <c r="C45" s="170"/>
      <c r="D45" s="5" t="s">
        <v>0</v>
      </c>
      <c r="E45" s="5" t="s">
        <v>51</v>
      </c>
      <c r="F45" s="5" t="s">
        <v>52</v>
      </c>
      <c r="G45" s="5" t="s">
        <v>48</v>
      </c>
      <c r="H45" s="5" t="s">
        <v>49</v>
      </c>
      <c r="I45" s="5" t="s">
        <v>50</v>
      </c>
      <c r="J45" s="5" t="s">
        <v>2</v>
      </c>
    </row>
    <row r="46" spans="2:10" s="41" customFormat="1" ht="12.75" customHeight="1" x14ac:dyDescent="0.2">
      <c r="B46" s="171" t="s">
        <v>11</v>
      </c>
      <c r="C46" s="172"/>
      <c r="D46" s="21">
        <f>SUM(E46:I46)</f>
        <v>0</v>
      </c>
      <c r="E46" s="25">
        <f>VLOOKUP($F$8,$A$70:$CT$109,71)</f>
        <v>0</v>
      </c>
      <c r="F46" s="25">
        <f>VLOOKUP($F$8,$A$70:$CT$109,72)</f>
        <v>0</v>
      </c>
      <c r="G46" s="25">
        <f>VLOOKUP($F$8,$A$70:$CT$109,73)</f>
        <v>0</v>
      </c>
      <c r="H46" s="25">
        <f>VLOOKUP($F$8,$A$70:$CT$109,74)</f>
        <v>0</v>
      </c>
      <c r="I46" s="26">
        <f>VLOOKUP($F$8,$A$70:$CT$109,75)</f>
        <v>0</v>
      </c>
      <c r="J46" s="26">
        <f>VLOOKUP($F$8,$A$70:$CT$109,76)</f>
        <v>0</v>
      </c>
    </row>
    <row r="47" spans="2:10" s="41" customFormat="1" ht="12.75" customHeight="1" x14ac:dyDescent="0.2">
      <c r="B47" s="171" t="s">
        <v>12</v>
      </c>
      <c r="C47" s="172"/>
      <c r="D47" s="21">
        <f>SUM(E47:I47)</f>
        <v>0</v>
      </c>
      <c r="E47" s="25">
        <f>VLOOKUP($F$8,$A$70:$CT$109,77)</f>
        <v>0</v>
      </c>
      <c r="F47" s="25">
        <f>VLOOKUP($F$8,$A$70:$CT$109,78)</f>
        <v>0</v>
      </c>
      <c r="G47" s="25">
        <f>VLOOKUP($F$8,$A$70:$CT$109,79)</f>
        <v>0</v>
      </c>
      <c r="H47" s="25">
        <f>VLOOKUP($F$8,$A$70:$CT$109,80)</f>
        <v>0</v>
      </c>
      <c r="I47" s="26">
        <f>VLOOKUP($F$8,$A$70:$CT$109,81)</f>
        <v>0</v>
      </c>
      <c r="J47" s="26">
        <f>VLOOKUP($F$8,$A$70:$CT$109,82)</f>
        <v>0</v>
      </c>
    </row>
    <row r="48" spans="2:10" s="41" customFormat="1" ht="12.75" customHeight="1" x14ac:dyDescent="0.2">
      <c r="B48"/>
      <c r="C48"/>
      <c r="D48"/>
      <c r="E48" s="45"/>
    </row>
    <row r="49" spans="2:98" s="41" customFormat="1" ht="12.75" customHeight="1" x14ac:dyDescent="0.2">
      <c r="B49" t="s">
        <v>21</v>
      </c>
      <c r="C49" s="7" t="s">
        <v>6</v>
      </c>
      <c r="D49" s="5" t="s">
        <v>0</v>
      </c>
      <c r="E49" s="5" t="s">
        <v>33</v>
      </c>
      <c r="F49" s="5" t="s">
        <v>47</v>
      </c>
      <c r="G49" s="5" t="s">
        <v>48</v>
      </c>
      <c r="H49" s="5" t="s">
        <v>49</v>
      </c>
      <c r="I49" s="6" t="s">
        <v>50</v>
      </c>
      <c r="J49" s="7" t="s">
        <v>2</v>
      </c>
    </row>
    <row r="50" spans="2:98" s="41" customFormat="1" ht="12.75" customHeight="1" x14ac:dyDescent="0.2">
      <c r="B50" t="s">
        <v>22</v>
      </c>
      <c r="C50" t="s">
        <v>7</v>
      </c>
      <c r="D50" s="21">
        <f>SUM(E50:I50)</f>
        <v>0</v>
      </c>
      <c r="E50" s="21">
        <f t="shared" ref="E50:J50" si="11">SUM(E51:E52)</f>
        <v>0</v>
      </c>
      <c r="F50" s="21">
        <f t="shared" si="11"/>
        <v>0</v>
      </c>
      <c r="G50" s="21">
        <f t="shared" si="11"/>
        <v>0</v>
      </c>
      <c r="H50" s="21">
        <f t="shared" si="11"/>
        <v>0</v>
      </c>
      <c r="I50" s="21">
        <f t="shared" si="11"/>
        <v>0</v>
      </c>
      <c r="J50" s="21">
        <f t="shared" si="11"/>
        <v>0</v>
      </c>
    </row>
    <row r="51" spans="2:98" s="41" customFormat="1" ht="12.75" customHeight="1" x14ac:dyDescent="0.2">
      <c r="B51"/>
      <c r="C51" t="s">
        <v>8</v>
      </c>
      <c r="D51" s="21">
        <f>SUM(E51:I51)</f>
        <v>0</v>
      </c>
      <c r="E51" s="25">
        <f>VLOOKUP($F$8,$A$70:$CT$109,83)</f>
        <v>0</v>
      </c>
      <c r="F51" s="25">
        <f>VLOOKUP($F$8,$A$70:$CT$109,85)</f>
        <v>0</v>
      </c>
      <c r="G51" s="25">
        <f>VLOOKUP($F$8,$A$70:$CT$109,87)</f>
        <v>0</v>
      </c>
      <c r="H51" s="25">
        <f>VLOOKUP($F$8,$A$70:$CT$109,89)</f>
        <v>0</v>
      </c>
      <c r="I51" s="26">
        <f>VLOOKUP($F$8,$A$70:$CT$109,91)</f>
        <v>0</v>
      </c>
      <c r="J51" s="22">
        <v>0</v>
      </c>
    </row>
    <row r="52" spans="2:98" s="41" customFormat="1" ht="12.75" customHeight="1" x14ac:dyDescent="0.2">
      <c r="B52"/>
      <c r="C52" t="s">
        <v>9</v>
      </c>
      <c r="D52" s="21">
        <f>SUM(E52:I52)</f>
        <v>0</v>
      </c>
      <c r="E52" s="25">
        <f>VLOOKUP($F$8,$A$70:$CT$109,84)</f>
        <v>0</v>
      </c>
      <c r="F52" s="25">
        <f>VLOOKUP($F$8,$A$70:$CT$109,86)</f>
        <v>0</v>
      </c>
      <c r="G52" s="25">
        <f>VLOOKUP($F$8,$A$70:$CT$109,88)</f>
        <v>0</v>
      </c>
      <c r="H52" s="25">
        <f>VLOOKUP($F$8,$A$70:$CT$109,90)</f>
        <v>0</v>
      </c>
      <c r="I52" s="26">
        <f>VLOOKUP($F$8,$A$70:$CT$109,92)</f>
        <v>0</v>
      </c>
      <c r="J52" s="28">
        <f>VLOOKUP($F$8,$A$70:$CT$109,93)</f>
        <v>0</v>
      </c>
    </row>
    <row r="53" spans="2:98" s="41" customFormat="1" ht="12.75" customHeight="1" x14ac:dyDescent="0.2">
      <c r="B53"/>
      <c r="C53"/>
      <c r="D53"/>
      <c r="E53"/>
      <c r="F53"/>
      <c r="G53"/>
      <c r="H53"/>
      <c r="I53"/>
      <c r="J53"/>
    </row>
    <row r="54" spans="2:98" s="41" customFormat="1" ht="12.75" customHeight="1" x14ac:dyDescent="0.2">
      <c r="B54" t="s">
        <v>24</v>
      </c>
      <c r="C54"/>
      <c r="D54" s="18"/>
      <c r="F54"/>
      <c r="G54"/>
      <c r="H54" s="18"/>
      <c r="I54" s="18"/>
      <c r="J54" s="18"/>
    </row>
    <row r="55" spans="2:98" s="41" customFormat="1" ht="12.75" customHeight="1" x14ac:dyDescent="0.2">
      <c r="B55" s="4" t="s">
        <v>5</v>
      </c>
      <c r="C55" s="5" t="s">
        <v>4</v>
      </c>
      <c r="D55" s="18"/>
      <c r="F55"/>
      <c r="G55"/>
      <c r="H55" s="18"/>
      <c r="I55" s="18"/>
      <c r="J55" s="18"/>
    </row>
    <row r="56" spans="2:98" s="41" customFormat="1" ht="12.75" customHeight="1" x14ac:dyDescent="0.2">
      <c r="B56" t="s">
        <v>13</v>
      </c>
      <c r="C56" s="25">
        <f>VLOOKUP($F$8,$A$70:$CT$109,94)</f>
        <v>0</v>
      </c>
      <c r="D56" s="18"/>
      <c r="F56"/>
      <c r="G56"/>
      <c r="H56" s="18"/>
      <c r="I56" s="18"/>
      <c r="J56" s="18"/>
    </row>
    <row r="57" spans="2:98" s="41" customFormat="1" ht="12.75" customHeight="1" x14ac:dyDescent="0.2">
      <c r="B57" t="s">
        <v>14</v>
      </c>
      <c r="C57" s="25">
        <f>VLOOKUP($F$8,$A$70:$CT$109,95)</f>
        <v>0</v>
      </c>
      <c r="D57" s="18"/>
      <c r="F57"/>
      <c r="G57"/>
      <c r="H57" s="18"/>
      <c r="I57" s="18"/>
      <c r="J57" s="18"/>
    </row>
    <row r="58" spans="2:98" s="41" customFormat="1" ht="12.75" customHeight="1" x14ac:dyDescent="0.2">
      <c r="B58" t="s">
        <v>18</v>
      </c>
      <c r="C58" s="25">
        <f>VLOOKUP($F$8,$A$70:$CT$109,96)</f>
        <v>0</v>
      </c>
      <c r="D58" s="18"/>
      <c r="F58"/>
      <c r="G58"/>
      <c r="H58" s="18"/>
      <c r="I58" s="18"/>
      <c r="J58" s="18"/>
    </row>
    <row r="59" spans="2:98" s="41" customFormat="1" ht="12.75" customHeight="1" x14ac:dyDescent="0.2">
      <c r="B59"/>
      <c r="C59"/>
      <c r="D59" s="18"/>
      <c r="F59"/>
      <c r="G59"/>
      <c r="H59" s="18"/>
      <c r="I59" s="18"/>
      <c r="J59" s="18"/>
    </row>
    <row r="60" spans="2:98" s="41" customFormat="1" ht="12.75" customHeight="1" x14ac:dyDescent="0.2">
      <c r="B60" s="4" t="s">
        <v>25</v>
      </c>
      <c r="C60" s="5" t="s">
        <v>19</v>
      </c>
    </row>
    <row r="61" spans="2:98" s="41" customFormat="1" ht="12.75" customHeight="1" x14ac:dyDescent="0.2">
      <c r="B61" t="s">
        <v>20</v>
      </c>
      <c r="C61" s="25">
        <f>VLOOKUP($F$8,$A$70:$CT$109,97)</f>
        <v>0</v>
      </c>
    </row>
    <row r="62" spans="2:98" s="41" customFormat="1" ht="12.75" customHeight="1" x14ac:dyDescent="0.2">
      <c r="B62" t="s">
        <v>15</v>
      </c>
      <c r="C62" s="25">
        <f>VLOOKUP($F$8,$A$70:$CT$109,98)</f>
        <v>0</v>
      </c>
    </row>
    <row r="64" spans="2:98" s="96" customFormat="1" ht="13.15" customHeight="1" x14ac:dyDescent="0.25">
      <c r="E64" s="97">
        <v>5</v>
      </c>
      <c r="F64" s="97">
        <v>6</v>
      </c>
      <c r="G64" s="97">
        <v>7</v>
      </c>
      <c r="H64" s="97">
        <v>8</v>
      </c>
      <c r="I64" s="97">
        <v>9</v>
      </c>
      <c r="J64" s="97">
        <v>10</v>
      </c>
      <c r="K64" s="97">
        <v>11</v>
      </c>
      <c r="L64" s="97">
        <v>12</v>
      </c>
      <c r="M64" s="97">
        <v>13</v>
      </c>
      <c r="N64" s="97">
        <v>14</v>
      </c>
      <c r="O64" s="97">
        <v>15</v>
      </c>
      <c r="P64" s="97">
        <v>16</v>
      </c>
      <c r="Q64" s="97">
        <v>17</v>
      </c>
      <c r="R64" s="97">
        <v>18</v>
      </c>
      <c r="S64" s="97">
        <v>19</v>
      </c>
      <c r="T64" s="97">
        <v>20</v>
      </c>
      <c r="U64" s="97">
        <v>21</v>
      </c>
      <c r="V64" s="97">
        <v>22</v>
      </c>
      <c r="W64" s="97">
        <v>23</v>
      </c>
      <c r="X64" s="97">
        <v>24</v>
      </c>
      <c r="Y64" s="97">
        <v>25</v>
      </c>
      <c r="Z64" s="97">
        <v>26</v>
      </c>
      <c r="AA64" s="97">
        <v>27</v>
      </c>
      <c r="AB64" s="97">
        <v>28</v>
      </c>
      <c r="AC64" s="97">
        <v>29</v>
      </c>
      <c r="AD64" s="97">
        <v>30</v>
      </c>
      <c r="AE64" s="97">
        <v>31</v>
      </c>
      <c r="AF64" s="97">
        <v>32</v>
      </c>
      <c r="AG64" s="97">
        <v>33</v>
      </c>
      <c r="AH64" s="97">
        <v>34</v>
      </c>
      <c r="AI64" s="97">
        <v>35</v>
      </c>
      <c r="AJ64" s="97">
        <v>36</v>
      </c>
      <c r="AK64" s="97">
        <v>37</v>
      </c>
      <c r="AL64" s="97">
        <v>38</v>
      </c>
      <c r="AM64" s="97">
        <v>39</v>
      </c>
      <c r="AN64" s="97">
        <v>40</v>
      </c>
      <c r="AO64" s="97">
        <v>41</v>
      </c>
      <c r="AP64" s="97">
        <v>42</v>
      </c>
      <c r="AQ64" s="97">
        <v>43</v>
      </c>
      <c r="AR64" s="97">
        <v>44</v>
      </c>
      <c r="AS64" s="97">
        <v>45</v>
      </c>
      <c r="AT64" s="97">
        <v>46</v>
      </c>
      <c r="AU64" s="97">
        <v>47</v>
      </c>
      <c r="AV64" s="97">
        <v>48</v>
      </c>
      <c r="AW64" s="97">
        <v>49</v>
      </c>
      <c r="AX64" s="97">
        <v>50</v>
      </c>
      <c r="AY64" s="97">
        <v>51</v>
      </c>
      <c r="AZ64" s="97">
        <v>52</v>
      </c>
      <c r="BA64" s="97">
        <v>53</v>
      </c>
      <c r="BB64" s="97">
        <v>54</v>
      </c>
      <c r="BC64" s="97">
        <v>55</v>
      </c>
      <c r="BD64" s="97">
        <v>56</v>
      </c>
      <c r="BE64" s="97">
        <v>57</v>
      </c>
      <c r="BF64" s="97">
        <v>58</v>
      </c>
      <c r="BG64" s="97">
        <v>59</v>
      </c>
      <c r="BH64" s="97">
        <v>60</v>
      </c>
      <c r="BI64" s="97">
        <v>61</v>
      </c>
      <c r="BJ64" s="97">
        <v>62</v>
      </c>
      <c r="BK64" s="97">
        <v>63</v>
      </c>
      <c r="BL64" s="97">
        <v>64</v>
      </c>
      <c r="BM64" s="97">
        <v>65</v>
      </c>
      <c r="BN64" s="97">
        <v>66</v>
      </c>
      <c r="BO64" s="97">
        <v>67</v>
      </c>
      <c r="BP64" s="97">
        <v>68</v>
      </c>
      <c r="BQ64" s="97">
        <v>69</v>
      </c>
      <c r="BR64" s="97">
        <v>70</v>
      </c>
      <c r="BS64" s="97">
        <v>71</v>
      </c>
      <c r="BT64" s="97">
        <v>72</v>
      </c>
      <c r="BU64" s="97">
        <v>73</v>
      </c>
      <c r="BV64" s="97">
        <v>74</v>
      </c>
      <c r="BW64" s="97">
        <v>75</v>
      </c>
      <c r="BX64" s="97">
        <v>76</v>
      </c>
      <c r="BY64" s="97">
        <v>77</v>
      </c>
      <c r="BZ64" s="97">
        <v>78</v>
      </c>
      <c r="CA64" s="97">
        <v>79</v>
      </c>
      <c r="CB64" s="97">
        <v>80</v>
      </c>
      <c r="CC64" s="97">
        <v>81</v>
      </c>
      <c r="CD64" s="97">
        <v>82</v>
      </c>
      <c r="CE64" s="97">
        <v>83</v>
      </c>
      <c r="CF64" s="97">
        <v>84</v>
      </c>
      <c r="CG64" s="97">
        <v>85</v>
      </c>
      <c r="CH64" s="97">
        <v>86</v>
      </c>
      <c r="CI64" s="97">
        <v>87</v>
      </c>
      <c r="CJ64" s="97">
        <v>88</v>
      </c>
      <c r="CK64" s="97">
        <v>89</v>
      </c>
      <c r="CL64" s="97">
        <v>90</v>
      </c>
      <c r="CM64" s="97">
        <v>91</v>
      </c>
      <c r="CN64" s="97">
        <v>92</v>
      </c>
      <c r="CO64" s="97">
        <v>93</v>
      </c>
      <c r="CP64" s="97">
        <v>94</v>
      </c>
      <c r="CQ64" s="97">
        <v>95</v>
      </c>
      <c r="CR64" s="97">
        <v>96</v>
      </c>
      <c r="CS64" s="97">
        <v>97</v>
      </c>
      <c r="CT64" s="97">
        <v>98</v>
      </c>
    </row>
    <row r="65" spans="1:98" s="96" customFormat="1" ht="13.5" x14ac:dyDescent="0.25">
      <c r="A65" s="97"/>
      <c r="B65" s="97"/>
      <c r="C65" s="97"/>
      <c r="D65" s="97"/>
      <c r="E65" s="97">
        <v>1</v>
      </c>
      <c r="F65" s="97">
        <v>2</v>
      </c>
      <c r="G65" s="97">
        <v>3</v>
      </c>
      <c r="H65" s="97">
        <v>4</v>
      </c>
      <c r="I65" s="97">
        <v>5</v>
      </c>
      <c r="J65" s="97">
        <v>6</v>
      </c>
      <c r="K65" s="97">
        <v>7</v>
      </c>
      <c r="L65" s="97">
        <v>8</v>
      </c>
      <c r="M65" s="97">
        <v>9</v>
      </c>
      <c r="N65" s="97">
        <v>10</v>
      </c>
      <c r="O65" s="97">
        <v>11</v>
      </c>
      <c r="P65" s="97">
        <v>12</v>
      </c>
      <c r="Q65" s="97">
        <v>13</v>
      </c>
      <c r="R65" s="97">
        <v>14</v>
      </c>
      <c r="S65" s="97">
        <v>15</v>
      </c>
      <c r="T65" s="97">
        <v>16</v>
      </c>
      <c r="U65" s="97">
        <v>17</v>
      </c>
      <c r="V65" s="97">
        <v>18</v>
      </c>
      <c r="W65" s="97">
        <v>19</v>
      </c>
      <c r="X65" s="97">
        <v>20</v>
      </c>
      <c r="Y65" s="97">
        <v>21</v>
      </c>
      <c r="Z65" s="97">
        <v>22</v>
      </c>
      <c r="AA65" s="97">
        <v>23</v>
      </c>
      <c r="AB65" s="97">
        <v>24</v>
      </c>
      <c r="AC65" s="97">
        <v>25</v>
      </c>
      <c r="AD65" s="97">
        <v>26</v>
      </c>
      <c r="AE65" s="97">
        <v>27</v>
      </c>
      <c r="AF65" s="97">
        <v>28</v>
      </c>
      <c r="AG65" s="97">
        <v>29</v>
      </c>
      <c r="AH65" s="97">
        <v>30</v>
      </c>
      <c r="AI65" s="97">
        <v>31</v>
      </c>
      <c r="AJ65" s="97">
        <v>32</v>
      </c>
      <c r="AK65" s="97">
        <v>33</v>
      </c>
      <c r="AL65" s="97">
        <v>34</v>
      </c>
      <c r="AM65" s="97">
        <v>35</v>
      </c>
      <c r="AN65" s="97">
        <v>36</v>
      </c>
      <c r="AO65" s="97">
        <v>37</v>
      </c>
      <c r="AP65" s="97">
        <v>38</v>
      </c>
      <c r="AQ65" s="97">
        <v>39</v>
      </c>
      <c r="AR65" s="97">
        <v>40</v>
      </c>
      <c r="AS65" s="97">
        <v>41</v>
      </c>
      <c r="AT65" s="97">
        <v>42</v>
      </c>
      <c r="AU65" s="97">
        <v>43</v>
      </c>
      <c r="AV65" s="97">
        <v>44</v>
      </c>
      <c r="AW65" s="97">
        <v>45</v>
      </c>
      <c r="AX65" s="97">
        <v>46</v>
      </c>
      <c r="AY65" s="97">
        <v>47</v>
      </c>
      <c r="AZ65" s="97">
        <v>48</v>
      </c>
      <c r="BA65" s="97">
        <v>49</v>
      </c>
      <c r="BB65" s="97">
        <v>50</v>
      </c>
      <c r="BC65" s="97">
        <v>51</v>
      </c>
      <c r="BD65" s="97">
        <v>52</v>
      </c>
      <c r="BE65" s="97">
        <v>53</v>
      </c>
      <c r="BF65" s="97">
        <v>54</v>
      </c>
      <c r="BG65" s="97">
        <v>55</v>
      </c>
      <c r="BH65" s="97">
        <v>56</v>
      </c>
      <c r="BI65" s="97">
        <v>57</v>
      </c>
      <c r="BJ65" s="97">
        <v>58</v>
      </c>
      <c r="BK65" s="97">
        <v>59</v>
      </c>
      <c r="BL65" s="97">
        <v>60</v>
      </c>
      <c r="BM65" s="97">
        <v>61</v>
      </c>
      <c r="BN65" s="97">
        <v>62</v>
      </c>
      <c r="BO65" s="97">
        <v>63</v>
      </c>
      <c r="BP65" s="97">
        <v>64</v>
      </c>
      <c r="BQ65" s="97">
        <v>65</v>
      </c>
      <c r="BR65" s="97">
        <v>66</v>
      </c>
      <c r="BS65" s="97">
        <v>67</v>
      </c>
      <c r="BT65" s="97">
        <v>68</v>
      </c>
      <c r="BU65" s="97">
        <v>69</v>
      </c>
      <c r="BV65" s="97">
        <v>70</v>
      </c>
      <c r="BW65" s="97">
        <v>71</v>
      </c>
      <c r="BX65" s="97">
        <v>72</v>
      </c>
      <c r="BY65" s="97">
        <v>73</v>
      </c>
      <c r="BZ65" s="97">
        <v>74</v>
      </c>
      <c r="CA65" s="97">
        <v>75</v>
      </c>
      <c r="CB65" s="97">
        <v>76</v>
      </c>
      <c r="CC65" s="97">
        <v>77</v>
      </c>
      <c r="CD65" s="97">
        <v>78</v>
      </c>
      <c r="CE65" s="97">
        <v>79</v>
      </c>
      <c r="CF65" s="97">
        <v>80</v>
      </c>
      <c r="CG65" s="97">
        <v>81</v>
      </c>
      <c r="CH65" s="97">
        <v>82</v>
      </c>
      <c r="CI65" s="97">
        <v>83</v>
      </c>
      <c r="CJ65" s="97">
        <v>84</v>
      </c>
      <c r="CK65" s="97">
        <v>85</v>
      </c>
      <c r="CL65" s="97">
        <v>86</v>
      </c>
      <c r="CM65" s="97">
        <v>87</v>
      </c>
      <c r="CN65" s="97">
        <v>88</v>
      </c>
      <c r="CO65" s="97">
        <v>89</v>
      </c>
      <c r="CP65" s="97">
        <v>90</v>
      </c>
      <c r="CQ65" s="97">
        <v>91</v>
      </c>
      <c r="CR65" s="97">
        <v>92</v>
      </c>
      <c r="CS65" s="97">
        <v>93</v>
      </c>
      <c r="CT65" s="97">
        <v>94</v>
      </c>
    </row>
    <row r="66" spans="1:98" s="96" customFormat="1" ht="14.25" thickBot="1" x14ac:dyDescent="0.3">
      <c r="A66" s="97"/>
      <c r="B66" s="97"/>
      <c r="C66" s="97"/>
      <c r="D66" s="97"/>
      <c r="E66" s="97">
        <v>1</v>
      </c>
      <c r="F66" s="97">
        <v>2</v>
      </c>
      <c r="G66" s="97">
        <v>3</v>
      </c>
      <c r="H66" s="97">
        <v>4</v>
      </c>
      <c r="I66" s="97">
        <v>5</v>
      </c>
      <c r="J66" s="97">
        <v>6</v>
      </c>
      <c r="K66" s="97">
        <v>7</v>
      </c>
      <c r="L66" s="97">
        <v>8</v>
      </c>
      <c r="M66" s="97">
        <v>9</v>
      </c>
      <c r="N66" s="97">
        <v>10</v>
      </c>
      <c r="O66" s="97">
        <v>11</v>
      </c>
      <c r="P66" s="97">
        <v>12</v>
      </c>
      <c r="Q66" s="97">
        <v>13</v>
      </c>
      <c r="R66" s="97">
        <v>14</v>
      </c>
      <c r="S66" s="97">
        <v>15</v>
      </c>
      <c r="T66" s="97">
        <v>16</v>
      </c>
      <c r="U66" s="97">
        <v>17</v>
      </c>
      <c r="V66" s="97">
        <v>18</v>
      </c>
      <c r="W66" s="97">
        <v>19</v>
      </c>
      <c r="X66" s="97">
        <v>20</v>
      </c>
      <c r="Y66" s="97">
        <v>21</v>
      </c>
      <c r="Z66" s="97">
        <v>22</v>
      </c>
      <c r="AA66" s="97">
        <v>23</v>
      </c>
      <c r="AB66" s="97">
        <v>24</v>
      </c>
      <c r="AC66" s="97">
        <v>25</v>
      </c>
      <c r="AD66" s="97">
        <v>26</v>
      </c>
      <c r="AE66" s="97">
        <v>27</v>
      </c>
      <c r="AF66" s="97">
        <v>28</v>
      </c>
      <c r="AG66" s="97">
        <v>29</v>
      </c>
      <c r="AH66" s="97">
        <v>30</v>
      </c>
      <c r="AI66" s="97">
        <v>31</v>
      </c>
      <c r="AJ66" s="97">
        <v>32</v>
      </c>
      <c r="AK66" s="97">
        <v>33</v>
      </c>
      <c r="AL66" s="97">
        <v>34</v>
      </c>
      <c r="AM66" s="97">
        <v>35</v>
      </c>
      <c r="AN66" s="97">
        <v>36</v>
      </c>
      <c r="AO66" s="97">
        <v>37</v>
      </c>
      <c r="AP66" s="97">
        <v>38</v>
      </c>
      <c r="AQ66" s="97">
        <v>39</v>
      </c>
      <c r="AR66" s="97">
        <v>40</v>
      </c>
      <c r="AS66" s="97">
        <v>41</v>
      </c>
      <c r="AT66" s="97">
        <v>42</v>
      </c>
      <c r="AU66" s="97">
        <v>43</v>
      </c>
      <c r="AV66" s="97">
        <v>44</v>
      </c>
      <c r="AW66" s="97">
        <v>45</v>
      </c>
      <c r="AX66" s="97">
        <v>46</v>
      </c>
      <c r="AY66" s="97">
        <v>47</v>
      </c>
      <c r="AZ66" s="97">
        <v>48</v>
      </c>
      <c r="BA66" s="97">
        <v>49</v>
      </c>
      <c r="BB66" s="97">
        <v>50</v>
      </c>
      <c r="BC66" s="97">
        <v>51</v>
      </c>
      <c r="BD66" s="97">
        <v>52</v>
      </c>
      <c r="BE66" s="97">
        <v>53</v>
      </c>
      <c r="BF66" s="97">
        <v>54</v>
      </c>
      <c r="BG66" s="97">
        <v>55</v>
      </c>
      <c r="BH66" s="97">
        <v>56</v>
      </c>
      <c r="BI66" s="97">
        <v>57</v>
      </c>
      <c r="BJ66" s="97">
        <v>58</v>
      </c>
      <c r="BK66" s="97">
        <v>59</v>
      </c>
      <c r="BL66" s="97">
        <v>60</v>
      </c>
      <c r="BM66" s="97">
        <v>61</v>
      </c>
      <c r="BN66" s="97">
        <v>62</v>
      </c>
      <c r="BO66" s="97">
        <v>63</v>
      </c>
      <c r="BP66" s="97">
        <v>64</v>
      </c>
      <c r="BQ66" s="97">
        <v>65</v>
      </c>
      <c r="BR66" s="97">
        <v>66</v>
      </c>
      <c r="BS66" s="97">
        <v>67</v>
      </c>
      <c r="BT66" s="97">
        <v>68</v>
      </c>
      <c r="BU66" s="97">
        <v>69</v>
      </c>
      <c r="BV66" s="97">
        <v>70</v>
      </c>
      <c r="BW66" s="97">
        <v>71</v>
      </c>
      <c r="BX66" s="97">
        <v>72</v>
      </c>
      <c r="BY66" s="97">
        <v>73</v>
      </c>
      <c r="BZ66" s="97">
        <v>74</v>
      </c>
      <c r="CA66" s="97">
        <v>75</v>
      </c>
      <c r="CB66" s="97">
        <v>76</v>
      </c>
      <c r="CC66" s="97">
        <v>77</v>
      </c>
      <c r="CD66" s="97">
        <v>78</v>
      </c>
      <c r="CE66" s="97">
        <v>79</v>
      </c>
      <c r="CF66" s="97">
        <v>80</v>
      </c>
      <c r="CG66" s="97">
        <v>81</v>
      </c>
      <c r="CH66" s="97">
        <v>82</v>
      </c>
      <c r="CI66" s="97">
        <v>83</v>
      </c>
      <c r="CJ66" s="97">
        <v>84</v>
      </c>
      <c r="CK66" s="97">
        <v>85</v>
      </c>
      <c r="CL66" s="97">
        <v>86</v>
      </c>
      <c r="CM66" s="97">
        <v>87</v>
      </c>
      <c r="CN66" s="97">
        <v>88</v>
      </c>
      <c r="CO66" s="97">
        <v>89</v>
      </c>
      <c r="CP66" s="97">
        <v>90</v>
      </c>
      <c r="CQ66" s="97">
        <v>91</v>
      </c>
      <c r="CR66" s="97">
        <v>92</v>
      </c>
      <c r="CS66" s="97">
        <v>93</v>
      </c>
      <c r="CT66" s="97">
        <v>94</v>
      </c>
    </row>
    <row r="67" spans="1:98" s="95" customFormat="1" ht="13.5" thickTop="1" x14ac:dyDescent="0.2">
      <c r="A67" s="147" t="s">
        <v>19</v>
      </c>
      <c r="B67" s="150" t="s">
        <v>53</v>
      </c>
      <c r="C67" s="151"/>
      <c r="D67" s="152"/>
      <c r="E67" s="159" t="s">
        <v>54</v>
      </c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 t="s">
        <v>55</v>
      </c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 t="s">
        <v>56</v>
      </c>
      <c r="AB67" s="159"/>
      <c r="AC67" s="159"/>
      <c r="AD67" s="159"/>
      <c r="AE67" s="159"/>
      <c r="AF67" s="159"/>
      <c r="AG67" s="159"/>
      <c r="AH67" s="159"/>
      <c r="AI67" s="159"/>
      <c r="AJ67" s="159"/>
      <c r="AK67" s="159"/>
      <c r="AL67" s="159" t="s">
        <v>57</v>
      </c>
      <c r="AM67" s="159"/>
      <c r="AN67" s="159"/>
      <c r="AO67" s="159"/>
      <c r="AP67" s="159"/>
      <c r="AQ67" s="159"/>
      <c r="AR67" s="159"/>
      <c r="AS67" s="159"/>
      <c r="AT67" s="159"/>
      <c r="AU67" s="159"/>
      <c r="AV67" s="159"/>
      <c r="AW67" s="159" t="s">
        <v>58</v>
      </c>
      <c r="AX67" s="159"/>
      <c r="AY67" s="159"/>
      <c r="AZ67" s="159"/>
      <c r="BA67" s="159"/>
      <c r="BB67" s="159"/>
      <c r="BC67" s="159"/>
      <c r="BD67" s="159"/>
      <c r="BE67" s="159"/>
      <c r="BF67" s="159"/>
      <c r="BG67" s="159"/>
      <c r="BH67" s="159" t="s">
        <v>59</v>
      </c>
      <c r="BI67" s="159"/>
      <c r="BJ67" s="159"/>
      <c r="BK67" s="159"/>
      <c r="BL67" s="159"/>
      <c r="BM67" s="159"/>
      <c r="BN67" s="159"/>
      <c r="BO67" s="159"/>
      <c r="BP67" s="159"/>
      <c r="BQ67" s="159"/>
      <c r="BR67" s="159"/>
      <c r="BS67" s="159" t="s">
        <v>60</v>
      </c>
      <c r="BT67" s="159"/>
      <c r="BU67" s="159"/>
      <c r="BV67" s="159"/>
      <c r="BW67" s="159"/>
      <c r="BX67" s="159"/>
      <c r="BY67" s="159"/>
      <c r="BZ67" s="159"/>
      <c r="CA67" s="159"/>
      <c r="CB67" s="159"/>
      <c r="CC67" s="159"/>
      <c r="CD67" s="159" t="s">
        <v>61</v>
      </c>
      <c r="CE67" s="159"/>
      <c r="CF67" s="159"/>
      <c r="CG67" s="159"/>
      <c r="CH67" s="159"/>
      <c r="CI67" s="159"/>
      <c r="CJ67" s="159" t="s">
        <v>62</v>
      </c>
      <c r="CK67" s="159"/>
      <c r="CL67" s="159"/>
      <c r="CM67" s="159"/>
      <c r="CN67" s="159"/>
      <c r="CO67" s="159"/>
      <c r="CP67" s="160" t="s">
        <v>63</v>
      </c>
      <c r="CQ67" s="160" t="s">
        <v>64</v>
      </c>
      <c r="CR67" s="160" t="s">
        <v>65</v>
      </c>
      <c r="CS67" s="160" t="s">
        <v>66</v>
      </c>
      <c r="CT67" s="163" t="s">
        <v>67</v>
      </c>
    </row>
    <row r="68" spans="1:98" s="95" customFormat="1" x14ac:dyDescent="0.2">
      <c r="A68" s="148"/>
      <c r="B68" s="153"/>
      <c r="C68" s="154"/>
      <c r="D68" s="155"/>
      <c r="E68" s="146" t="s">
        <v>69</v>
      </c>
      <c r="F68" s="146"/>
      <c r="G68" s="146" t="s">
        <v>34</v>
      </c>
      <c r="H68" s="146"/>
      <c r="I68" s="146" t="s">
        <v>36</v>
      </c>
      <c r="J68" s="146"/>
      <c r="K68" s="146" t="s">
        <v>35</v>
      </c>
      <c r="L68" s="146"/>
      <c r="M68" s="146" t="s">
        <v>1</v>
      </c>
      <c r="N68" s="146"/>
      <c r="O68" s="146" t="s">
        <v>2</v>
      </c>
      <c r="P68" s="146" t="s">
        <v>69</v>
      </c>
      <c r="Q68" s="146"/>
      <c r="R68" s="146" t="s">
        <v>34</v>
      </c>
      <c r="S68" s="146"/>
      <c r="T68" s="146" t="s">
        <v>36</v>
      </c>
      <c r="U68" s="146"/>
      <c r="V68" s="146" t="s">
        <v>35</v>
      </c>
      <c r="W68" s="146"/>
      <c r="X68" s="146" t="s">
        <v>1</v>
      </c>
      <c r="Y68" s="146"/>
      <c r="Z68" s="146" t="s">
        <v>2</v>
      </c>
      <c r="AA68" s="146" t="s">
        <v>69</v>
      </c>
      <c r="AB68" s="146"/>
      <c r="AC68" s="146" t="s">
        <v>34</v>
      </c>
      <c r="AD68" s="146"/>
      <c r="AE68" s="146" t="s">
        <v>36</v>
      </c>
      <c r="AF68" s="146"/>
      <c r="AG68" s="146" t="s">
        <v>35</v>
      </c>
      <c r="AH68" s="146"/>
      <c r="AI68" s="146" t="s">
        <v>1</v>
      </c>
      <c r="AJ68" s="146"/>
      <c r="AK68" s="146" t="s">
        <v>2</v>
      </c>
      <c r="AL68" s="146" t="s">
        <v>69</v>
      </c>
      <c r="AM68" s="146"/>
      <c r="AN68" s="146" t="s">
        <v>34</v>
      </c>
      <c r="AO68" s="146"/>
      <c r="AP68" s="146" t="s">
        <v>36</v>
      </c>
      <c r="AQ68" s="146"/>
      <c r="AR68" s="146" t="s">
        <v>35</v>
      </c>
      <c r="AS68" s="146"/>
      <c r="AT68" s="146" t="s">
        <v>1</v>
      </c>
      <c r="AU68" s="146"/>
      <c r="AV68" s="146" t="s">
        <v>2</v>
      </c>
      <c r="AW68" s="146" t="s">
        <v>69</v>
      </c>
      <c r="AX68" s="146"/>
      <c r="AY68" s="146" t="s">
        <v>34</v>
      </c>
      <c r="AZ68" s="146"/>
      <c r="BA68" s="146" t="s">
        <v>36</v>
      </c>
      <c r="BB68" s="146"/>
      <c r="BC68" s="146" t="s">
        <v>35</v>
      </c>
      <c r="BD68" s="146"/>
      <c r="BE68" s="146" t="s">
        <v>1</v>
      </c>
      <c r="BF68" s="146"/>
      <c r="BG68" s="146" t="s">
        <v>2</v>
      </c>
      <c r="BH68" s="146" t="s">
        <v>69</v>
      </c>
      <c r="BI68" s="146"/>
      <c r="BJ68" s="146" t="s">
        <v>34</v>
      </c>
      <c r="BK68" s="146"/>
      <c r="BL68" s="146" t="s">
        <v>36</v>
      </c>
      <c r="BM68" s="146"/>
      <c r="BN68" s="146" t="s">
        <v>35</v>
      </c>
      <c r="BO68" s="146"/>
      <c r="BP68" s="146" t="s">
        <v>1</v>
      </c>
      <c r="BQ68" s="146"/>
      <c r="BR68" s="146" t="s">
        <v>2</v>
      </c>
      <c r="BS68" s="146" t="s">
        <v>69</v>
      </c>
      <c r="BT68" s="146"/>
      <c r="BU68" s="146" t="s">
        <v>34</v>
      </c>
      <c r="BV68" s="146"/>
      <c r="BW68" s="146" t="s">
        <v>36</v>
      </c>
      <c r="BX68" s="146"/>
      <c r="BY68" s="146" t="s">
        <v>35</v>
      </c>
      <c r="BZ68" s="146"/>
      <c r="CA68" s="146" t="s">
        <v>1</v>
      </c>
      <c r="CB68" s="146"/>
      <c r="CC68" s="146" t="s">
        <v>2</v>
      </c>
      <c r="CD68" s="173" t="s">
        <v>69</v>
      </c>
      <c r="CE68" s="173" t="s">
        <v>34</v>
      </c>
      <c r="CF68" s="173" t="s">
        <v>36</v>
      </c>
      <c r="CG68" s="173" t="s">
        <v>35</v>
      </c>
      <c r="CH68" s="173" t="s">
        <v>1</v>
      </c>
      <c r="CI68" s="173" t="s">
        <v>2</v>
      </c>
      <c r="CJ68" s="173" t="s">
        <v>69</v>
      </c>
      <c r="CK68" s="173" t="s">
        <v>34</v>
      </c>
      <c r="CL68" s="173" t="s">
        <v>36</v>
      </c>
      <c r="CM68" s="173" t="s">
        <v>35</v>
      </c>
      <c r="CN68" s="173" t="s">
        <v>1</v>
      </c>
      <c r="CO68" s="173" t="s">
        <v>2</v>
      </c>
      <c r="CP68" s="161"/>
      <c r="CQ68" s="161"/>
      <c r="CR68" s="161"/>
      <c r="CS68" s="161"/>
      <c r="CT68" s="164"/>
    </row>
    <row r="69" spans="1:98" s="95" customFormat="1" x14ac:dyDescent="0.2">
      <c r="A69" s="149"/>
      <c r="B69" s="156"/>
      <c r="C69" s="157"/>
      <c r="D69" s="158"/>
      <c r="E69" s="98" t="s">
        <v>8</v>
      </c>
      <c r="F69" s="98" t="s">
        <v>9</v>
      </c>
      <c r="G69" s="98" t="s">
        <v>8</v>
      </c>
      <c r="H69" s="98" t="s">
        <v>9</v>
      </c>
      <c r="I69" s="98" t="s">
        <v>8</v>
      </c>
      <c r="J69" s="98" t="s">
        <v>9</v>
      </c>
      <c r="K69" s="98" t="s">
        <v>8</v>
      </c>
      <c r="L69" s="98" t="s">
        <v>9</v>
      </c>
      <c r="M69" s="98" t="s">
        <v>8</v>
      </c>
      <c r="N69" s="98" t="s">
        <v>9</v>
      </c>
      <c r="O69" s="146"/>
      <c r="P69" s="98" t="s">
        <v>8</v>
      </c>
      <c r="Q69" s="98" t="s">
        <v>9</v>
      </c>
      <c r="R69" s="98" t="s">
        <v>8</v>
      </c>
      <c r="S69" s="98" t="s">
        <v>9</v>
      </c>
      <c r="T69" s="98" t="s">
        <v>8</v>
      </c>
      <c r="U69" s="98" t="s">
        <v>9</v>
      </c>
      <c r="V69" s="98" t="s">
        <v>8</v>
      </c>
      <c r="W69" s="98" t="s">
        <v>9</v>
      </c>
      <c r="X69" s="98" t="s">
        <v>8</v>
      </c>
      <c r="Y69" s="98" t="s">
        <v>9</v>
      </c>
      <c r="Z69" s="146"/>
      <c r="AA69" s="98" t="s">
        <v>8</v>
      </c>
      <c r="AB69" s="98" t="s">
        <v>9</v>
      </c>
      <c r="AC69" s="98" t="s">
        <v>8</v>
      </c>
      <c r="AD69" s="98" t="s">
        <v>9</v>
      </c>
      <c r="AE69" s="98" t="s">
        <v>8</v>
      </c>
      <c r="AF69" s="98" t="s">
        <v>9</v>
      </c>
      <c r="AG69" s="98" t="s">
        <v>8</v>
      </c>
      <c r="AH69" s="98" t="s">
        <v>9</v>
      </c>
      <c r="AI69" s="98" t="s">
        <v>8</v>
      </c>
      <c r="AJ69" s="98" t="s">
        <v>9</v>
      </c>
      <c r="AK69" s="146"/>
      <c r="AL69" s="98" t="s">
        <v>8</v>
      </c>
      <c r="AM69" s="98" t="s">
        <v>9</v>
      </c>
      <c r="AN69" s="98" t="s">
        <v>8</v>
      </c>
      <c r="AO69" s="98" t="s">
        <v>9</v>
      </c>
      <c r="AP69" s="98" t="s">
        <v>8</v>
      </c>
      <c r="AQ69" s="98" t="s">
        <v>9</v>
      </c>
      <c r="AR69" s="98" t="s">
        <v>8</v>
      </c>
      <c r="AS69" s="98" t="s">
        <v>9</v>
      </c>
      <c r="AT69" s="98" t="s">
        <v>8</v>
      </c>
      <c r="AU69" s="98" t="s">
        <v>9</v>
      </c>
      <c r="AV69" s="146"/>
      <c r="AW69" s="98" t="s">
        <v>8</v>
      </c>
      <c r="AX69" s="98" t="s">
        <v>9</v>
      </c>
      <c r="AY69" s="98" t="s">
        <v>8</v>
      </c>
      <c r="AZ69" s="98" t="s">
        <v>9</v>
      </c>
      <c r="BA69" s="98" t="s">
        <v>8</v>
      </c>
      <c r="BB69" s="98" t="s">
        <v>9</v>
      </c>
      <c r="BC69" s="98" t="s">
        <v>8</v>
      </c>
      <c r="BD69" s="98" t="s">
        <v>9</v>
      </c>
      <c r="BE69" s="98" t="s">
        <v>8</v>
      </c>
      <c r="BF69" s="98" t="s">
        <v>9</v>
      </c>
      <c r="BG69" s="146"/>
      <c r="BH69" s="98" t="s">
        <v>8</v>
      </c>
      <c r="BI69" s="98" t="s">
        <v>9</v>
      </c>
      <c r="BJ69" s="98" t="s">
        <v>8</v>
      </c>
      <c r="BK69" s="98" t="s">
        <v>9</v>
      </c>
      <c r="BL69" s="98" t="s">
        <v>8</v>
      </c>
      <c r="BM69" s="98" t="s">
        <v>9</v>
      </c>
      <c r="BN69" s="98" t="s">
        <v>8</v>
      </c>
      <c r="BO69" s="98" t="s">
        <v>9</v>
      </c>
      <c r="BP69" s="98" t="s">
        <v>8</v>
      </c>
      <c r="BQ69" s="98" t="s">
        <v>9</v>
      </c>
      <c r="BR69" s="146"/>
      <c r="BS69" s="98" t="s">
        <v>8</v>
      </c>
      <c r="BT69" s="98" t="s">
        <v>9</v>
      </c>
      <c r="BU69" s="98" t="s">
        <v>8</v>
      </c>
      <c r="BV69" s="98" t="s">
        <v>9</v>
      </c>
      <c r="BW69" s="98" t="s">
        <v>8</v>
      </c>
      <c r="BX69" s="98" t="s">
        <v>9</v>
      </c>
      <c r="BY69" s="98" t="s">
        <v>8</v>
      </c>
      <c r="BZ69" s="98" t="s">
        <v>9</v>
      </c>
      <c r="CA69" s="98" t="s">
        <v>8</v>
      </c>
      <c r="CB69" s="98" t="s">
        <v>9</v>
      </c>
      <c r="CC69" s="146"/>
      <c r="CD69" s="174"/>
      <c r="CE69" s="174"/>
      <c r="CF69" s="174"/>
      <c r="CG69" s="174"/>
      <c r="CH69" s="174"/>
      <c r="CI69" s="174"/>
      <c r="CJ69" s="174"/>
      <c r="CK69" s="174"/>
      <c r="CL69" s="174"/>
      <c r="CM69" s="174"/>
      <c r="CN69" s="174"/>
      <c r="CO69" s="174"/>
      <c r="CP69" s="162"/>
      <c r="CQ69" s="162"/>
      <c r="CR69" s="162"/>
      <c r="CS69" s="162"/>
      <c r="CT69" s="165"/>
    </row>
    <row r="70" spans="1:98" s="9" customFormat="1" ht="12" customHeight="1" x14ac:dyDescent="0.2">
      <c r="A70" s="116">
        <v>1</v>
      </c>
      <c r="B70" s="142" t="s">
        <v>68</v>
      </c>
      <c r="C70" s="142"/>
      <c r="D70" s="142"/>
      <c r="E70" s="117">
        <f>SUM(E71:E79)</f>
        <v>0</v>
      </c>
      <c r="F70" s="117">
        <f t="shared" ref="F70:BQ70" si="12">SUM(F71:F79)</f>
        <v>0</v>
      </c>
      <c r="G70" s="117">
        <f t="shared" si="12"/>
        <v>0</v>
      </c>
      <c r="H70" s="117">
        <f t="shared" si="12"/>
        <v>0</v>
      </c>
      <c r="I70" s="117">
        <f t="shared" si="12"/>
        <v>0</v>
      </c>
      <c r="J70" s="117">
        <f t="shared" si="12"/>
        <v>0</v>
      </c>
      <c r="K70" s="117">
        <f t="shared" si="12"/>
        <v>0</v>
      </c>
      <c r="L70" s="117">
        <f t="shared" si="12"/>
        <v>0</v>
      </c>
      <c r="M70" s="117">
        <f t="shared" si="12"/>
        <v>0</v>
      </c>
      <c r="N70" s="117">
        <f t="shared" si="12"/>
        <v>0</v>
      </c>
      <c r="O70" s="117">
        <f t="shared" si="12"/>
        <v>0</v>
      </c>
      <c r="P70" s="117">
        <f t="shared" si="12"/>
        <v>0</v>
      </c>
      <c r="Q70" s="117">
        <f t="shared" si="12"/>
        <v>0</v>
      </c>
      <c r="R70" s="117">
        <f t="shared" si="12"/>
        <v>0</v>
      </c>
      <c r="S70" s="117">
        <f t="shared" si="12"/>
        <v>0</v>
      </c>
      <c r="T70" s="117">
        <f t="shared" si="12"/>
        <v>0</v>
      </c>
      <c r="U70" s="117">
        <f t="shared" si="12"/>
        <v>0</v>
      </c>
      <c r="V70" s="117">
        <f t="shared" si="12"/>
        <v>0</v>
      </c>
      <c r="W70" s="117">
        <f t="shared" si="12"/>
        <v>0</v>
      </c>
      <c r="X70" s="117">
        <f t="shared" si="12"/>
        <v>0</v>
      </c>
      <c r="Y70" s="117">
        <f t="shared" si="12"/>
        <v>0</v>
      </c>
      <c r="Z70" s="117">
        <f t="shared" si="12"/>
        <v>0</v>
      </c>
      <c r="AA70" s="117">
        <f t="shared" si="12"/>
        <v>0</v>
      </c>
      <c r="AB70" s="117">
        <f t="shared" si="12"/>
        <v>0</v>
      </c>
      <c r="AC70" s="117">
        <f t="shared" si="12"/>
        <v>0</v>
      </c>
      <c r="AD70" s="117">
        <f t="shared" si="12"/>
        <v>0</v>
      </c>
      <c r="AE70" s="117">
        <f t="shared" si="12"/>
        <v>0</v>
      </c>
      <c r="AF70" s="117">
        <f t="shared" si="12"/>
        <v>0</v>
      </c>
      <c r="AG70" s="117">
        <f t="shared" si="12"/>
        <v>0</v>
      </c>
      <c r="AH70" s="117">
        <f t="shared" si="12"/>
        <v>0</v>
      </c>
      <c r="AI70" s="117">
        <f t="shared" si="12"/>
        <v>0</v>
      </c>
      <c r="AJ70" s="117">
        <f t="shared" si="12"/>
        <v>0</v>
      </c>
      <c r="AK70" s="117">
        <f t="shared" si="12"/>
        <v>0</v>
      </c>
      <c r="AL70" s="117">
        <f t="shared" si="12"/>
        <v>0</v>
      </c>
      <c r="AM70" s="117">
        <f t="shared" si="12"/>
        <v>0</v>
      </c>
      <c r="AN70" s="117">
        <f t="shared" si="12"/>
        <v>0</v>
      </c>
      <c r="AO70" s="117">
        <f t="shared" si="12"/>
        <v>0</v>
      </c>
      <c r="AP70" s="117">
        <f t="shared" si="12"/>
        <v>0</v>
      </c>
      <c r="AQ70" s="117">
        <f t="shared" si="12"/>
        <v>0</v>
      </c>
      <c r="AR70" s="117">
        <f t="shared" si="12"/>
        <v>0</v>
      </c>
      <c r="AS70" s="117">
        <f t="shared" si="12"/>
        <v>0</v>
      </c>
      <c r="AT70" s="117">
        <f t="shared" si="12"/>
        <v>0</v>
      </c>
      <c r="AU70" s="117">
        <f t="shared" si="12"/>
        <v>0</v>
      </c>
      <c r="AV70" s="117">
        <f t="shared" si="12"/>
        <v>0</v>
      </c>
      <c r="AW70" s="117">
        <f t="shared" si="12"/>
        <v>0</v>
      </c>
      <c r="AX70" s="117">
        <f t="shared" si="12"/>
        <v>0</v>
      </c>
      <c r="AY70" s="117">
        <f t="shared" si="12"/>
        <v>0</v>
      </c>
      <c r="AZ70" s="117">
        <f t="shared" si="12"/>
        <v>0</v>
      </c>
      <c r="BA70" s="117">
        <f t="shared" si="12"/>
        <v>0</v>
      </c>
      <c r="BB70" s="117">
        <f t="shared" si="12"/>
        <v>0</v>
      </c>
      <c r="BC70" s="117">
        <f t="shared" si="12"/>
        <v>0</v>
      </c>
      <c r="BD70" s="117">
        <f t="shared" si="12"/>
        <v>0</v>
      </c>
      <c r="BE70" s="117">
        <f t="shared" si="12"/>
        <v>0</v>
      </c>
      <c r="BF70" s="117">
        <f t="shared" si="12"/>
        <v>0</v>
      </c>
      <c r="BG70" s="117">
        <f t="shared" si="12"/>
        <v>0</v>
      </c>
      <c r="BH70" s="117">
        <f t="shared" si="12"/>
        <v>0</v>
      </c>
      <c r="BI70" s="117">
        <f t="shared" si="12"/>
        <v>0</v>
      </c>
      <c r="BJ70" s="117">
        <f t="shared" si="12"/>
        <v>0</v>
      </c>
      <c r="BK70" s="117">
        <f t="shared" si="12"/>
        <v>0</v>
      </c>
      <c r="BL70" s="117">
        <f t="shared" si="12"/>
        <v>0</v>
      </c>
      <c r="BM70" s="117">
        <f t="shared" si="12"/>
        <v>0</v>
      </c>
      <c r="BN70" s="117">
        <f t="shared" si="12"/>
        <v>0</v>
      </c>
      <c r="BO70" s="117">
        <f t="shared" si="12"/>
        <v>0</v>
      </c>
      <c r="BP70" s="117">
        <f t="shared" si="12"/>
        <v>0</v>
      </c>
      <c r="BQ70" s="117">
        <f t="shared" si="12"/>
        <v>0</v>
      </c>
      <c r="BR70" s="117">
        <f t="shared" ref="BR70:CT70" si="13">SUM(BR71:BR79)</f>
        <v>0</v>
      </c>
      <c r="BS70" s="117">
        <f t="shared" si="13"/>
        <v>0</v>
      </c>
      <c r="BT70" s="117">
        <f t="shared" si="13"/>
        <v>0</v>
      </c>
      <c r="BU70" s="117">
        <f t="shared" si="13"/>
        <v>0</v>
      </c>
      <c r="BV70" s="117">
        <f t="shared" si="13"/>
        <v>0</v>
      </c>
      <c r="BW70" s="117">
        <f t="shared" si="13"/>
        <v>0</v>
      </c>
      <c r="BX70" s="117">
        <f t="shared" si="13"/>
        <v>0</v>
      </c>
      <c r="BY70" s="117">
        <f t="shared" si="13"/>
        <v>0</v>
      </c>
      <c r="BZ70" s="117">
        <f t="shared" si="13"/>
        <v>0</v>
      </c>
      <c r="CA70" s="117">
        <f t="shared" si="13"/>
        <v>0</v>
      </c>
      <c r="CB70" s="117">
        <f t="shared" si="13"/>
        <v>0</v>
      </c>
      <c r="CC70" s="117">
        <f t="shared" si="13"/>
        <v>0</v>
      </c>
      <c r="CD70" s="117">
        <f t="shared" si="13"/>
        <v>0</v>
      </c>
      <c r="CE70" s="117">
        <f t="shared" si="13"/>
        <v>0</v>
      </c>
      <c r="CF70" s="117">
        <f t="shared" si="13"/>
        <v>0</v>
      </c>
      <c r="CG70" s="117">
        <f t="shared" si="13"/>
        <v>0</v>
      </c>
      <c r="CH70" s="117">
        <f t="shared" si="13"/>
        <v>0</v>
      </c>
      <c r="CI70" s="117">
        <f t="shared" si="13"/>
        <v>0</v>
      </c>
      <c r="CJ70" s="117">
        <f t="shared" si="13"/>
        <v>0</v>
      </c>
      <c r="CK70" s="117">
        <f t="shared" si="13"/>
        <v>0</v>
      </c>
      <c r="CL70" s="117">
        <f t="shared" si="13"/>
        <v>0</v>
      </c>
      <c r="CM70" s="117">
        <f t="shared" si="13"/>
        <v>0</v>
      </c>
      <c r="CN70" s="117">
        <f t="shared" si="13"/>
        <v>0</v>
      </c>
      <c r="CO70" s="117">
        <f t="shared" si="13"/>
        <v>0</v>
      </c>
      <c r="CP70" s="117">
        <f t="shared" si="13"/>
        <v>0</v>
      </c>
      <c r="CQ70" s="117">
        <f t="shared" si="13"/>
        <v>0</v>
      </c>
      <c r="CR70" s="117">
        <f t="shared" si="13"/>
        <v>0</v>
      </c>
      <c r="CS70" s="117">
        <f t="shared" si="13"/>
        <v>0</v>
      </c>
      <c r="CT70" s="117">
        <f t="shared" si="13"/>
        <v>0</v>
      </c>
    </row>
    <row r="71" spans="1:98" s="9" customFormat="1" ht="12" customHeight="1" x14ac:dyDescent="0.2">
      <c r="A71" s="118">
        <v>2</v>
      </c>
      <c r="B71" s="143" t="s">
        <v>72</v>
      </c>
      <c r="C71" s="144"/>
      <c r="D71" s="145"/>
      <c r="E71" s="119">
        <f>SUM(E80:E88)</f>
        <v>0</v>
      </c>
      <c r="F71" s="119">
        <f t="shared" ref="F71:BQ71" si="14">SUM(F80:F88)</f>
        <v>0</v>
      </c>
      <c r="G71" s="119">
        <f t="shared" si="14"/>
        <v>0</v>
      </c>
      <c r="H71" s="119">
        <f t="shared" si="14"/>
        <v>0</v>
      </c>
      <c r="I71" s="119">
        <f t="shared" si="14"/>
        <v>0</v>
      </c>
      <c r="J71" s="119">
        <f t="shared" si="14"/>
        <v>0</v>
      </c>
      <c r="K71" s="119">
        <f t="shared" si="14"/>
        <v>0</v>
      </c>
      <c r="L71" s="119">
        <f t="shared" si="14"/>
        <v>0</v>
      </c>
      <c r="M71" s="119">
        <f t="shared" si="14"/>
        <v>0</v>
      </c>
      <c r="N71" s="119">
        <f t="shared" si="14"/>
        <v>0</v>
      </c>
      <c r="O71" s="119">
        <f t="shared" si="14"/>
        <v>0</v>
      </c>
      <c r="P71" s="119">
        <f t="shared" si="14"/>
        <v>0</v>
      </c>
      <c r="Q71" s="119">
        <f t="shared" si="14"/>
        <v>0</v>
      </c>
      <c r="R71" s="119">
        <f t="shared" si="14"/>
        <v>0</v>
      </c>
      <c r="S71" s="119">
        <f t="shared" si="14"/>
        <v>0</v>
      </c>
      <c r="T71" s="119">
        <f t="shared" si="14"/>
        <v>0</v>
      </c>
      <c r="U71" s="119">
        <f t="shared" si="14"/>
        <v>0</v>
      </c>
      <c r="V71" s="119">
        <f t="shared" si="14"/>
        <v>0</v>
      </c>
      <c r="W71" s="119">
        <f t="shared" si="14"/>
        <v>0</v>
      </c>
      <c r="X71" s="119">
        <f t="shared" si="14"/>
        <v>0</v>
      </c>
      <c r="Y71" s="119">
        <f t="shared" si="14"/>
        <v>0</v>
      </c>
      <c r="Z71" s="119">
        <f t="shared" si="14"/>
        <v>0</v>
      </c>
      <c r="AA71" s="119">
        <f t="shared" si="14"/>
        <v>0</v>
      </c>
      <c r="AB71" s="119">
        <f t="shared" si="14"/>
        <v>0</v>
      </c>
      <c r="AC71" s="119">
        <f t="shared" si="14"/>
        <v>0</v>
      </c>
      <c r="AD71" s="119">
        <f t="shared" si="14"/>
        <v>0</v>
      </c>
      <c r="AE71" s="119">
        <f t="shared" si="14"/>
        <v>0</v>
      </c>
      <c r="AF71" s="119">
        <f t="shared" si="14"/>
        <v>0</v>
      </c>
      <c r="AG71" s="119">
        <f t="shared" si="14"/>
        <v>0</v>
      </c>
      <c r="AH71" s="119">
        <f t="shared" si="14"/>
        <v>0</v>
      </c>
      <c r="AI71" s="119">
        <f t="shared" si="14"/>
        <v>0</v>
      </c>
      <c r="AJ71" s="119">
        <f t="shared" si="14"/>
        <v>0</v>
      </c>
      <c r="AK71" s="119">
        <f t="shared" si="14"/>
        <v>0</v>
      </c>
      <c r="AL71" s="119">
        <f t="shared" si="14"/>
        <v>0</v>
      </c>
      <c r="AM71" s="119">
        <f t="shared" si="14"/>
        <v>0</v>
      </c>
      <c r="AN71" s="119">
        <f t="shared" si="14"/>
        <v>0</v>
      </c>
      <c r="AO71" s="119">
        <f t="shared" si="14"/>
        <v>0</v>
      </c>
      <c r="AP71" s="119">
        <f t="shared" si="14"/>
        <v>0</v>
      </c>
      <c r="AQ71" s="119">
        <f t="shared" si="14"/>
        <v>0</v>
      </c>
      <c r="AR71" s="119">
        <f t="shared" si="14"/>
        <v>0</v>
      </c>
      <c r="AS71" s="119">
        <f t="shared" si="14"/>
        <v>0</v>
      </c>
      <c r="AT71" s="119">
        <f t="shared" si="14"/>
        <v>0</v>
      </c>
      <c r="AU71" s="119">
        <f t="shared" si="14"/>
        <v>0</v>
      </c>
      <c r="AV71" s="119">
        <f t="shared" si="14"/>
        <v>0</v>
      </c>
      <c r="AW71" s="119">
        <f t="shared" si="14"/>
        <v>0</v>
      </c>
      <c r="AX71" s="119">
        <f t="shared" si="14"/>
        <v>0</v>
      </c>
      <c r="AY71" s="119">
        <f t="shared" si="14"/>
        <v>0</v>
      </c>
      <c r="AZ71" s="119">
        <f t="shared" si="14"/>
        <v>0</v>
      </c>
      <c r="BA71" s="119">
        <f t="shared" si="14"/>
        <v>0</v>
      </c>
      <c r="BB71" s="119">
        <f t="shared" si="14"/>
        <v>0</v>
      </c>
      <c r="BC71" s="119">
        <f t="shared" si="14"/>
        <v>0</v>
      </c>
      <c r="BD71" s="119">
        <f t="shared" si="14"/>
        <v>0</v>
      </c>
      <c r="BE71" s="119">
        <f t="shared" si="14"/>
        <v>0</v>
      </c>
      <c r="BF71" s="119">
        <f t="shared" si="14"/>
        <v>0</v>
      </c>
      <c r="BG71" s="119">
        <f t="shared" si="14"/>
        <v>0</v>
      </c>
      <c r="BH71" s="119">
        <f t="shared" si="14"/>
        <v>0</v>
      </c>
      <c r="BI71" s="119">
        <f t="shared" si="14"/>
        <v>0</v>
      </c>
      <c r="BJ71" s="119">
        <f t="shared" si="14"/>
        <v>0</v>
      </c>
      <c r="BK71" s="119">
        <f t="shared" si="14"/>
        <v>0</v>
      </c>
      <c r="BL71" s="119">
        <f t="shared" si="14"/>
        <v>0</v>
      </c>
      <c r="BM71" s="119">
        <f t="shared" si="14"/>
        <v>0</v>
      </c>
      <c r="BN71" s="119">
        <f t="shared" si="14"/>
        <v>0</v>
      </c>
      <c r="BO71" s="119">
        <f t="shared" si="14"/>
        <v>0</v>
      </c>
      <c r="BP71" s="119">
        <f t="shared" si="14"/>
        <v>0</v>
      </c>
      <c r="BQ71" s="119">
        <f t="shared" si="14"/>
        <v>0</v>
      </c>
      <c r="BR71" s="119">
        <f t="shared" ref="BR71:CT71" si="15">SUM(BR80:BR88)</f>
        <v>0</v>
      </c>
      <c r="BS71" s="119">
        <f t="shared" si="15"/>
        <v>0</v>
      </c>
      <c r="BT71" s="119">
        <f t="shared" si="15"/>
        <v>0</v>
      </c>
      <c r="BU71" s="119">
        <f t="shared" si="15"/>
        <v>0</v>
      </c>
      <c r="BV71" s="119">
        <f t="shared" si="15"/>
        <v>0</v>
      </c>
      <c r="BW71" s="119">
        <f t="shared" si="15"/>
        <v>0</v>
      </c>
      <c r="BX71" s="119">
        <f t="shared" si="15"/>
        <v>0</v>
      </c>
      <c r="BY71" s="119">
        <f t="shared" si="15"/>
        <v>0</v>
      </c>
      <c r="BZ71" s="119">
        <f t="shared" si="15"/>
        <v>0</v>
      </c>
      <c r="CA71" s="119">
        <f t="shared" si="15"/>
        <v>0</v>
      </c>
      <c r="CB71" s="119">
        <f t="shared" si="15"/>
        <v>0</v>
      </c>
      <c r="CC71" s="119">
        <f t="shared" si="15"/>
        <v>0</v>
      </c>
      <c r="CD71" s="119">
        <f t="shared" si="15"/>
        <v>0</v>
      </c>
      <c r="CE71" s="119">
        <f t="shared" si="15"/>
        <v>0</v>
      </c>
      <c r="CF71" s="119">
        <f t="shared" si="15"/>
        <v>0</v>
      </c>
      <c r="CG71" s="119">
        <f t="shared" si="15"/>
        <v>0</v>
      </c>
      <c r="CH71" s="119">
        <f t="shared" si="15"/>
        <v>0</v>
      </c>
      <c r="CI71" s="119">
        <f t="shared" si="15"/>
        <v>0</v>
      </c>
      <c r="CJ71" s="119">
        <f t="shared" si="15"/>
        <v>0</v>
      </c>
      <c r="CK71" s="119">
        <f t="shared" si="15"/>
        <v>0</v>
      </c>
      <c r="CL71" s="119">
        <f t="shared" si="15"/>
        <v>0</v>
      </c>
      <c r="CM71" s="119">
        <f t="shared" si="15"/>
        <v>0</v>
      </c>
      <c r="CN71" s="119">
        <f t="shared" si="15"/>
        <v>0</v>
      </c>
      <c r="CO71" s="119">
        <f t="shared" si="15"/>
        <v>0</v>
      </c>
      <c r="CP71" s="119">
        <f t="shared" si="15"/>
        <v>0</v>
      </c>
      <c r="CQ71" s="119">
        <f t="shared" si="15"/>
        <v>0</v>
      </c>
      <c r="CR71" s="119">
        <f t="shared" si="15"/>
        <v>0</v>
      </c>
      <c r="CS71" s="119">
        <f t="shared" si="15"/>
        <v>0</v>
      </c>
      <c r="CT71" s="119">
        <f t="shared" si="15"/>
        <v>0</v>
      </c>
    </row>
    <row r="72" spans="1:98" s="9" customFormat="1" ht="12" customHeight="1" x14ac:dyDescent="0.2">
      <c r="A72" s="120">
        <v>3</v>
      </c>
      <c r="B72" s="139" t="s">
        <v>73</v>
      </c>
      <c r="C72" s="140"/>
      <c r="D72" s="141"/>
      <c r="E72" s="119">
        <f>SUM(E89:E91)</f>
        <v>0</v>
      </c>
      <c r="F72" s="119">
        <f t="shared" ref="F72:BQ72" si="16">SUM(F89:F91)</f>
        <v>0</v>
      </c>
      <c r="G72" s="119">
        <f t="shared" si="16"/>
        <v>0</v>
      </c>
      <c r="H72" s="119">
        <f t="shared" si="16"/>
        <v>0</v>
      </c>
      <c r="I72" s="119">
        <f t="shared" si="16"/>
        <v>0</v>
      </c>
      <c r="J72" s="119">
        <f t="shared" si="16"/>
        <v>0</v>
      </c>
      <c r="K72" s="119">
        <f t="shared" si="16"/>
        <v>0</v>
      </c>
      <c r="L72" s="119">
        <f t="shared" si="16"/>
        <v>0</v>
      </c>
      <c r="M72" s="119">
        <f t="shared" si="16"/>
        <v>0</v>
      </c>
      <c r="N72" s="119">
        <f t="shared" si="16"/>
        <v>0</v>
      </c>
      <c r="O72" s="119">
        <f t="shared" si="16"/>
        <v>0</v>
      </c>
      <c r="P72" s="119">
        <f t="shared" si="16"/>
        <v>0</v>
      </c>
      <c r="Q72" s="119">
        <f t="shared" si="16"/>
        <v>0</v>
      </c>
      <c r="R72" s="119">
        <f t="shared" si="16"/>
        <v>0</v>
      </c>
      <c r="S72" s="119">
        <f t="shared" si="16"/>
        <v>0</v>
      </c>
      <c r="T72" s="119">
        <f t="shared" si="16"/>
        <v>0</v>
      </c>
      <c r="U72" s="119">
        <f t="shared" si="16"/>
        <v>0</v>
      </c>
      <c r="V72" s="119">
        <f t="shared" si="16"/>
        <v>0</v>
      </c>
      <c r="W72" s="119">
        <f t="shared" si="16"/>
        <v>0</v>
      </c>
      <c r="X72" s="119">
        <f t="shared" si="16"/>
        <v>0</v>
      </c>
      <c r="Y72" s="119">
        <f t="shared" si="16"/>
        <v>0</v>
      </c>
      <c r="Z72" s="119">
        <f t="shared" si="16"/>
        <v>0</v>
      </c>
      <c r="AA72" s="119">
        <f t="shared" si="16"/>
        <v>0</v>
      </c>
      <c r="AB72" s="119">
        <f t="shared" si="16"/>
        <v>0</v>
      </c>
      <c r="AC72" s="119">
        <f t="shared" si="16"/>
        <v>0</v>
      </c>
      <c r="AD72" s="119">
        <f t="shared" si="16"/>
        <v>0</v>
      </c>
      <c r="AE72" s="119">
        <f t="shared" si="16"/>
        <v>0</v>
      </c>
      <c r="AF72" s="119">
        <f t="shared" si="16"/>
        <v>0</v>
      </c>
      <c r="AG72" s="119">
        <f t="shared" si="16"/>
        <v>0</v>
      </c>
      <c r="AH72" s="119">
        <f t="shared" si="16"/>
        <v>0</v>
      </c>
      <c r="AI72" s="119">
        <f t="shared" si="16"/>
        <v>0</v>
      </c>
      <c r="AJ72" s="119">
        <f t="shared" si="16"/>
        <v>0</v>
      </c>
      <c r="AK72" s="119">
        <f t="shared" si="16"/>
        <v>0</v>
      </c>
      <c r="AL72" s="119">
        <f t="shared" si="16"/>
        <v>0</v>
      </c>
      <c r="AM72" s="119">
        <f t="shared" si="16"/>
        <v>0</v>
      </c>
      <c r="AN72" s="119">
        <f t="shared" si="16"/>
        <v>0</v>
      </c>
      <c r="AO72" s="119">
        <f t="shared" si="16"/>
        <v>0</v>
      </c>
      <c r="AP72" s="119">
        <f t="shared" si="16"/>
        <v>0</v>
      </c>
      <c r="AQ72" s="119">
        <f t="shared" si="16"/>
        <v>0</v>
      </c>
      <c r="AR72" s="119">
        <f t="shared" si="16"/>
        <v>0</v>
      </c>
      <c r="AS72" s="119">
        <f t="shared" si="16"/>
        <v>0</v>
      </c>
      <c r="AT72" s="119">
        <f t="shared" si="16"/>
        <v>0</v>
      </c>
      <c r="AU72" s="119">
        <f t="shared" si="16"/>
        <v>0</v>
      </c>
      <c r="AV72" s="119">
        <f t="shared" si="16"/>
        <v>0</v>
      </c>
      <c r="AW72" s="119">
        <f t="shared" si="16"/>
        <v>0</v>
      </c>
      <c r="AX72" s="119">
        <f t="shared" si="16"/>
        <v>0</v>
      </c>
      <c r="AY72" s="119">
        <f t="shared" si="16"/>
        <v>0</v>
      </c>
      <c r="AZ72" s="119">
        <f t="shared" si="16"/>
        <v>0</v>
      </c>
      <c r="BA72" s="119">
        <f t="shared" si="16"/>
        <v>0</v>
      </c>
      <c r="BB72" s="119">
        <f t="shared" si="16"/>
        <v>0</v>
      </c>
      <c r="BC72" s="119">
        <f t="shared" si="16"/>
        <v>0</v>
      </c>
      <c r="BD72" s="119">
        <f t="shared" si="16"/>
        <v>0</v>
      </c>
      <c r="BE72" s="119">
        <f t="shared" si="16"/>
        <v>0</v>
      </c>
      <c r="BF72" s="119">
        <f t="shared" si="16"/>
        <v>0</v>
      </c>
      <c r="BG72" s="119">
        <f t="shared" si="16"/>
        <v>0</v>
      </c>
      <c r="BH72" s="119">
        <f t="shared" si="16"/>
        <v>0</v>
      </c>
      <c r="BI72" s="119">
        <f t="shared" si="16"/>
        <v>0</v>
      </c>
      <c r="BJ72" s="119">
        <f t="shared" si="16"/>
        <v>0</v>
      </c>
      <c r="BK72" s="119">
        <f t="shared" si="16"/>
        <v>0</v>
      </c>
      <c r="BL72" s="119">
        <f t="shared" si="16"/>
        <v>0</v>
      </c>
      <c r="BM72" s="119">
        <f t="shared" si="16"/>
        <v>0</v>
      </c>
      <c r="BN72" s="119">
        <f t="shared" si="16"/>
        <v>0</v>
      </c>
      <c r="BO72" s="119">
        <f t="shared" si="16"/>
        <v>0</v>
      </c>
      <c r="BP72" s="119">
        <f t="shared" si="16"/>
        <v>0</v>
      </c>
      <c r="BQ72" s="119">
        <f t="shared" si="16"/>
        <v>0</v>
      </c>
      <c r="BR72" s="119">
        <f t="shared" ref="BR72:CT72" si="17">SUM(BR89:BR91)</f>
        <v>0</v>
      </c>
      <c r="BS72" s="119">
        <f t="shared" si="17"/>
        <v>0</v>
      </c>
      <c r="BT72" s="119">
        <f t="shared" si="17"/>
        <v>0</v>
      </c>
      <c r="BU72" s="119">
        <f t="shared" si="17"/>
        <v>0</v>
      </c>
      <c r="BV72" s="119">
        <f t="shared" si="17"/>
        <v>0</v>
      </c>
      <c r="BW72" s="119">
        <f t="shared" si="17"/>
        <v>0</v>
      </c>
      <c r="BX72" s="119">
        <f t="shared" si="17"/>
        <v>0</v>
      </c>
      <c r="BY72" s="119">
        <f t="shared" si="17"/>
        <v>0</v>
      </c>
      <c r="BZ72" s="119">
        <f t="shared" si="17"/>
        <v>0</v>
      </c>
      <c r="CA72" s="119">
        <f t="shared" si="17"/>
        <v>0</v>
      </c>
      <c r="CB72" s="119">
        <f t="shared" si="17"/>
        <v>0</v>
      </c>
      <c r="CC72" s="119">
        <f t="shared" si="17"/>
        <v>0</v>
      </c>
      <c r="CD72" s="119">
        <f t="shared" si="17"/>
        <v>0</v>
      </c>
      <c r="CE72" s="119">
        <f t="shared" si="17"/>
        <v>0</v>
      </c>
      <c r="CF72" s="119">
        <f t="shared" si="17"/>
        <v>0</v>
      </c>
      <c r="CG72" s="119">
        <f t="shared" si="17"/>
        <v>0</v>
      </c>
      <c r="CH72" s="119">
        <f t="shared" si="17"/>
        <v>0</v>
      </c>
      <c r="CI72" s="119">
        <f t="shared" si="17"/>
        <v>0</v>
      </c>
      <c r="CJ72" s="119">
        <f t="shared" si="17"/>
        <v>0</v>
      </c>
      <c r="CK72" s="119">
        <f t="shared" si="17"/>
        <v>0</v>
      </c>
      <c r="CL72" s="119">
        <f t="shared" si="17"/>
        <v>0</v>
      </c>
      <c r="CM72" s="119">
        <f t="shared" si="17"/>
        <v>0</v>
      </c>
      <c r="CN72" s="119">
        <f t="shared" si="17"/>
        <v>0</v>
      </c>
      <c r="CO72" s="119">
        <f t="shared" si="17"/>
        <v>0</v>
      </c>
      <c r="CP72" s="119">
        <f t="shared" si="17"/>
        <v>0</v>
      </c>
      <c r="CQ72" s="119">
        <f t="shared" si="17"/>
        <v>0</v>
      </c>
      <c r="CR72" s="119">
        <f t="shared" si="17"/>
        <v>0</v>
      </c>
      <c r="CS72" s="119">
        <f t="shared" si="17"/>
        <v>0</v>
      </c>
      <c r="CT72" s="119">
        <f t="shared" si="17"/>
        <v>0</v>
      </c>
    </row>
    <row r="73" spans="1:98" s="9" customFormat="1" ht="12" customHeight="1" x14ac:dyDescent="0.2">
      <c r="A73" s="120">
        <v>4</v>
      </c>
      <c r="B73" s="139" t="s">
        <v>74</v>
      </c>
      <c r="C73" s="140"/>
      <c r="D73" s="141"/>
      <c r="E73" s="119">
        <f>SUM(E92:E94)</f>
        <v>0</v>
      </c>
      <c r="F73" s="119">
        <f t="shared" ref="F73:BQ73" si="18">SUM(F92:F94)</f>
        <v>0</v>
      </c>
      <c r="G73" s="119">
        <f t="shared" si="18"/>
        <v>0</v>
      </c>
      <c r="H73" s="119">
        <f t="shared" si="18"/>
        <v>0</v>
      </c>
      <c r="I73" s="119">
        <f t="shared" si="18"/>
        <v>0</v>
      </c>
      <c r="J73" s="119">
        <f t="shared" si="18"/>
        <v>0</v>
      </c>
      <c r="K73" s="119">
        <f t="shared" si="18"/>
        <v>0</v>
      </c>
      <c r="L73" s="119">
        <f t="shared" si="18"/>
        <v>0</v>
      </c>
      <c r="M73" s="119">
        <f t="shared" si="18"/>
        <v>0</v>
      </c>
      <c r="N73" s="119">
        <f t="shared" si="18"/>
        <v>0</v>
      </c>
      <c r="O73" s="119">
        <f t="shared" si="18"/>
        <v>0</v>
      </c>
      <c r="P73" s="119">
        <f t="shared" si="18"/>
        <v>0</v>
      </c>
      <c r="Q73" s="119">
        <f t="shared" si="18"/>
        <v>0</v>
      </c>
      <c r="R73" s="119">
        <f t="shared" si="18"/>
        <v>0</v>
      </c>
      <c r="S73" s="119">
        <f t="shared" si="18"/>
        <v>0</v>
      </c>
      <c r="T73" s="119">
        <f t="shared" si="18"/>
        <v>0</v>
      </c>
      <c r="U73" s="119">
        <f t="shared" si="18"/>
        <v>0</v>
      </c>
      <c r="V73" s="119">
        <f t="shared" si="18"/>
        <v>0</v>
      </c>
      <c r="W73" s="119">
        <f t="shared" si="18"/>
        <v>0</v>
      </c>
      <c r="X73" s="119">
        <f t="shared" si="18"/>
        <v>0</v>
      </c>
      <c r="Y73" s="119">
        <f t="shared" si="18"/>
        <v>0</v>
      </c>
      <c r="Z73" s="119">
        <f t="shared" si="18"/>
        <v>0</v>
      </c>
      <c r="AA73" s="119">
        <f t="shared" si="18"/>
        <v>0</v>
      </c>
      <c r="AB73" s="119">
        <f t="shared" si="18"/>
        <v>0</v>
      </c>
      <c r="AC73" s="119">
        <f t="shared" si="18"/>
        <v>0</v>
      </c>
      <c r="AD73" s="119">
        <f t="shared" si="18"/>
        <v>0</v>
      </c>
      <c r="AE73" s="119">
        <f t="shared" si="18"/>
        <v>0</v>
      </c>
      <c r="AF73" s="119">
        <f t="shared" si="18"/>
        <v>0</v>
      </c>
      <c r="AG73" s="119">
        <f t="shared" si="18"/>
        <v>0</v>
      </c>
      <c r="AH73" s="119">
        <f t="shared" si="18"/>
        <v>0</v>
      </c>
      <c r="AI73" s="119">
        <f t="shared" si="18"/>
        <v>0</v>
      </c>
      <c r="AJ73" s="119">
        <f t="shared" si="18"/>
        <v>0</v>
      </c>
      <c r="AK73" s="119">
        <f t="shared" si="18"/>
        <v>0</v>
      </c>
      <c r="AL73" s="119">
        <f t="shared" si="18"/>
        <v>0</v>
      </c>
      <c r="AM73" s="119">
        <f t="shared" si="18"/>
        <v>0</v>
      </c>
      <c r="AN73" s="119">
        <f t="shared" si="18"/>
        <v>0</v>
      </c>
      <c r="AO73" s="119">
        <f t="shared" si="18"/>
        <v>0</v>
      </c>
      <c r="AP73" s="119">
        <f t="shared" si="18"/>
        <v>0</v>
      </c>
      <c r="AQ73" s="119">
        <f t="shared" si="18"/>
        <v>0</v>
      </c>
      <c r="AR73" s="119">
        <f t="shared" si="18"/>
        <v>0</v>
      </c>
      <c r="AS73" s="119">
        <f t="shared" si="18"/>
        <v>0</v>
      </c>
      <c r="AT73" s="119">
        <f t="shared" si="18"/>
        <v>0</v>
      </c>
      <c r="AU73" s="119">
        <f t="shared" si="18"/>
        <v>0</v>
      </c>
      <c r="AV73" s="119">
        <f t="shared" si="18"/>
        <v>0</v>
      </c>
      <c r="AW73" s="119">
        <f t="shared" si="18"/>
        <v>0</v>
      </c>
      <c r="AX73" s="119">
        <f t="shared" si="18"/>
        <v>0</v>
      </c>
      <c r="AY73" s="119">
        <f t="shared" si="18"/>
        <v>0</v>
      </c>
      <c r="AZ73" s="119">
        <f t="shared" si="18"/>
        <v>0</v>
      </c>
      <c r="BA73" s="119">
        <f t="shared" si="18"/>
        <v>0</v>
      </c>
      <c r="BB73" s="119">
        <f t="shared" si="18"/>
        <v>0</v>
      </c>
      <c r="BC73" s="119">
        <f t="shared" si="18"/>
        <v>0</v>
      </c>
      <c r="BD73" s="119">
        <f t="shared" si="18"/>
        <v>0</v>
      </c>
      <c r="BE73" s="119">
        <f t="shared" si="18"/>
        <v>0</v>
      </c>
      <c r="BF73" s="119">
        <f t="shared" si="18"/>
        <v>0</v>
      </c>
      <c r="BG73" s="119">
        <f t="shared" si="18"/>
        <v>0</v>
      </c>
      <c r="BH73" s="119">
        <f t="shared" si="18"/>
        <v>0</v>
      </c>
      <c r="BI73" s="119">
        <f t="shared" si="18"/>
        <v>0</v>
      </c>
      <c r="BJ73" s="119">
        <f t="shared" si="18"/>
        <v>0</v>
      </c>
      <c r="BK73" s="119">
        <f t="shared" si="18"/>
        <v>0</v>
      </c>
      <c r="BL73" s="119">
        <f t="shared" si="18"/>
        <v>0</v>
      </c>
      <c r="BM73" s="119">
        <f t="shared" si="18"/>
        <v>0</v>
      </c>
      <c r="BN73" s="119">
        <f t="shared" si="18"/>
        <v>0</v>
      </c>
      <c r="BO73" s="119">
        <f t="shared" si="18"/>
        <v>0</v>
      </c>
      <c r="BP73" s="119">
        <f t="shared" si="18"/>
        <v>0</v>
      </c>
      <c r="BQ73" s="119">
        <f t="shared" si="18"/>
        <v>0</v>
      </c>
      <c r="BR73" s="119">
        <f t="shared" ref="BR73:CT73" si="19">SUM(BR92:BR94)</f>
        <v>0</v>
      </c>
      <c r="BS73" s="119">
        <f t="shared" si="19"/>
        <v>0</v>
      </c>
      <c r="BT73" s="119">
        <f t="shared" si="19"/>
        <v>0</v>
      </c>
      <c r="BU73" s="119">
        <f t="shared" si="19"/>
        <v>0</v>
      </c>
      <c r="BV73" s="119">
        <f t="shared" si="19"/>
        <v>0</v>
      </c>
      <c r="BW73" s="119">
        <f t="shared" si="19"/>
        <v>0</v>
      </c>
      <c r="BX73" s="119">
        <f t="shared" si="19"/>
        <v>0</v>
      </c>
      <c r="BY73" s="119">
        <f t="shared" si="19"/>
        <v>0</v>
      </c>
      <c r="BZ73" s="119">
        <f t="shared" si="19"/>
        <v>0</v>
      </c>
      <c r="CA73" s="119">
        <f t="shared" si="19"/>
        <v>0</v>
      </c>
      <c r="CB73" s="119">
        <f t="shared" si="19"/>
        <v>0</v>
      </c>
      <c r="CC73" s="119">
        <f t="shared" si="19"/>
        <v>0</v>
      </c>
      <c r="CD73" s="119">
        <f t="shared" si="19"/>
        <v>0</v>
      </c>
      <c r="CE73" s="119">
        <f t="shared" si="19"/>
        <v>0</v>
      </c>
      <c r="CF73" s="119">
        <f t="shared" si="19"/>
        <v>0</v>
      </c>
      <c r="CG73" s="119">
        <f t="shared" si="19"/>
        <v>0</v>
      </c>
      <c r="CH73" s="119">
        <f t="shared" si="19"/>
        <v>0</v>
      </c>
      <c r="CI73" s="119">
        <f t="shared" si="19"/>
        <v>0</v>
      </c>
      <c r="CJ73" s="119">
        <f t="shared" si="19"/>
        <v>0</v>
      </c>
      <c r="CK73" s="119">
        <f t="shared" si="19"/>
        <v>0</v>
      </c>
      <c r="CL73" s="119">
        <f t="shared" si="19"/>
        <v>0</v>
      </c>
      <c r="CM73" s="119">
        <f t="shared" si="19"/>
        <v>0</v>
      </c>
      <c r="CN73" s="119">
        <f t="shared" si="19"/>
        <v>0</v>
      </c>
      <c r="CO73" s="119">
        <f t="shared" si="19"/>
        <v>0</v>
      </c>
      <c r="CP73" s="119">
        <f t="shared" si="19"/>
        <v>0</v>
      </c>
      <c r="CQ73" s="119">
        <f t="shared" si="19"/>
        <v>0</v>
      </c>
      <c r="CR73" s="119">
        <f t="shared" si="19"/>
        <v>0</v>
      </c>
      <c r="CS73" s="119">
        <f t="shared" si="19"/>
        <v>0</v>
      </c>
      <c r="CT73" s="119">
        <f t="shared" si="19"/>
        <v>0</v>
      </c>
    </row>
    <row r="74" spans="1:98" s="9" customFormat="1" ht="12" customHeight="1" x14ac:dyDescent="0.2">
      <c r="A74" s="120">
        <v>5</v>
      </c>
      <c r="B74" s="139" t="s">
        <v>75</v>
      </c>
      <c r="C74" s="140"/>
      <c r="D74" s="141"/>
      <c r="E74" s="119">
        <f>SUM(E96:E101)</f>
        <v>0</v>
      </c>
      <c r="F74" s="119">
        <f t="shared" ref="F74:BQ74" si="20">SUM(F96:F101)</f>
        <v>0</v>
      </c>
      <c r="G74" s="119">
        <f t="shared" si="20"/>
        <v>0</v>
      </c>
      <c r="H74" s="119">
        <f t="shared" si="20"/>
        <v>0</v>
      </c>
      <c r="I74" s="119">
        <f t="shared" si="20"/>
        <v>0</v>
      </c>
      <c r="J74" s="119">
        <f t="shared" si="20"/>
        <v>0</v>
      </c>
      <c r="K74" s="119">
        <f t="shared" si="20"/>
        <v>0</v>
      </c>
      <c r="L74" s="119">
        <f t="shared" si="20"/>
        <v>0</v>
      </c>
      <c r="M74" s="119">
        <f t="shared" si="20"/>
        <v>0</v>
      </c>
      <c r="N74" s="119">
        <f t="shared" si="20"/>
        <v>0</v>
      </c>
      <c r="O74" s="119">
        <f t="shared" si="20"/>
        <v>0</v>
      </c>
      <c r="P74" s="119">
        <f t="shared" si="20"/>
        <v>0</v>
      </c>
      <c r="Q74" s="119">
        <f t="shared" si="20"/>
        <v>0</v>
      </c>
      <c r="R74" s="119">
        <f t="shared" si="20"/>
        <v>0</v>
      </c>
      <c r="S74" s="119">
        <f t="shared" si="20"/>
        <v>0</v>
      </c>
      <c r="T74" s="119">
        <f t="shared" si="20"/>
        <v>0</v>
      </c>
      <c r="U74" s="119">
        <f t="shared" si="20"/>
        <v>0</v>
      </c>
      <c r="V74" s="119">
        <f t="shared" si="20"/>
        <v>0</v>
      </c>
      <c r="W74" s="119">
        <f t="shared" si="20"/>
        <v>0</v>
      </c>
      <c r="X74" s="119">
        <f t="shared" si="20"/>
        <v>0</v>
      </c>
      <c r="Y74" s="119">
        <f t="shared" si="20"/>
        <v>0</v>
      </c>
      <c r="Z74" s="119">
        <f t="shared" si="20"/>
        <v>0</v>
      </c>
      <c r="AA74" s="119">
        <f t="shared" si="20"/>
        <v>0</v>
      </c>
      <c r="AB74" s="119">
        <f t="shared" si="20"/>
        <v>0</v>
      </c>
      <c r="AC74" s="119">
        <f t="shared" si="20"/>
        <v>0</v>
      </c>
      <c r="AD74" s="119">
        <f t="shared" si="20"/>
        <v>0</v>
      </c>
      <c r="AE74" s="119">
        <f t="shared" si="20"/>
        <v>0</v>
      </c>
      <c r="AF74" s="119">
        <f t="shared" si="20"/>
        <v>0</v>
      </c>
      <c r="AG74" s="119">
        <f t="shared" si="20"/>
        <v>0</v>
      </c>
      <c r="AH74" s="119">
        <f t="shared" si="20"/>
        <v>0</v>
      </c>
      <c r="AI74" s="119">
        <f t="shared" si="20"/>
        <v>0</v>
      </c>
      <c r="AJ74" s="119">
        <f t="shared" si="20"/>
        <v>0</v>
      </c>
      <c r="AK74" s="119">
        <f t="shared" si="20"/>
        <v>0</v>
      </c>
      <c r="AL74" s="119">
        <f t="shared" si="20"/>
        <v>0</v>
      </c>
      <c r="AM74" s="119">
        <f t="shared" si="20"/>
        <v>0</v>
      </c>
      <c r="AN74" s="119">
        <f t="shared" si="20"/>
        <v>0</v>
      </c>
      <c r="AO74" s="119">
        <f t="shared" si="20"/>
        <v>0</v>
      </c>
      <c r="AP74" s="119">
        <f t="shared" si="20"/>
        <v>0</v>
      </c>
      <c r="AQ74" s="119">
        <f t="shared" si="20"/>
        <v>0</v>
      </c>
      <c r="AR74" s="119">
        <f t="shared" si="20"/>
        <v>0</v>
      </c>
      <c r="AS74" s="119">
        <f t="shared" si="20"/>
        <v>0</v>
      </c>
      <c r="AT74" s="119">
        <f t="shared" si="20"/>
        <v>0</v>
      </c>
      <c r="AU74" s="119">
        <f t="shared" si="20"/>
        <v>0</v>
      </c>
      <c r="AV74" s="119">
        <f t="shared" si="20"/>
        <v>0</v>
      </c>
      <c r="AW74" s="119">
        <f t="shared" si="20"/>
        <v>0</v>
      </c>
      <c r="AX74" s="119">
        <f t="shared" si="20"/>
        <v>0</v>
      </c>
      <c r="AY74" s="119">
        <f t="shared" si="20"/>
        <v>0</v>
      </c>
      <c r="AZ74" s="119">
        <f t="shared" si="20"/>
        <v>0</v>
      </c>
      <c r="BA74" s="119">
        <f t="shared" si="20"/>
        <v>0</v>
      </c>
      <c r="BB74" s="119">
        <f t="shared" si="20"/>
        <v>0</v>
      </c>
      <c r="BC74" s="119">
        <f t="shared" si="20"/>
        <v>0</v>
      </c>
      <c r="BD74" s="119">
        <f t="shared" si="20"/>
        <v>0</v>
      </c>
      <c r="BE74" s="119">
        <f t="shared" si="20"/>
        <v>0</v>
      </c>
      <c r="BF74" s="119">
        <f t="shared" si="20"/>
        <v>0</v>
      </c>
      <c r="BG74" s="119">
        <f t="shared" si="20"/>
        <v>0</v>
      </c>
      <c r="BH74" s="119">
        <f t="shared" si="20"/>
        <v>0</v>
      </c>
      <c r="BI74" s="119">
        <f t="shared" si="20"/>
        <v>0</v>
      </c>
      <c r="BJ74" s="119">
        <f t="shared" si="20"/>
        <v>0</v>
      </c>
      <c r="BK74" s="119">
        <f t="shared" si="20"/>
        <v>0</v>
      </c>
      <c r="BL74" s="119">
        <f t="shared" si="20"/>
        <v>0</v>
      </c>
      <c r="BM74" s="119">
        <f t="shared" si="20"/>
        <v>0</v>
      </c>
      <c r="BN74" s="119">
        <f t="shared" si="20"/>
        <v>0</v>
      </c>
      <c r="BO74" s="119">
        <f t="shared" si="20"/>
        <v>0</v>
      </c>
      <c r="BP74" s="119">
        <f t="shared" si="20"/>
        <v>0</v>
      </c>
      <c r="BQ74" s="119">
        <f t="shared" si="20"/>
        <v>0</v>
      </c>
      <c r="BR74" s="119">
        <f t="shared" ref="BR74:CT74" si="21">SUM(BR96:BR101)</f>
        <v>0</v>
      </c>
      <c r="BS74" s="119">
        <f t="shared" si="21"/>
        <v>0</v>
      </c>
      <c r="BT74" s="119">
        <f t="shared" si="21"/>
        <v>0</v>
      </c>
      <c r="BU74" s="119">
        <f t="shared" si="21"/>
        <v>0</v>
      </c>
      <c r="BV74" s="119">
        <f t="shared" si="21"/>
        <v>0</v>
      </c>
      <c r="BW74" s="119">
        <f t="shared" si="21"/>
        <v>0</v>
      </c>
      <c r="BX74" s="119">
        <f t="shared" si="21"/>
        <v>0</v>
      </c>
      <c r="BY74" s="119">
        <f t="shared" si="21"/>
        <v>0</v>
      </c>
      <c r="BZ74" s="119">
        <f t="shared" si="21"/>
        <v>0</v>
      </c>
      <c r="CA74" s="119">
        <f t="shared" si="21"/>
        <v>0</v>
      </c>
      <c r="CB74" s="119">
        <f t="shared" si="21"/>
        <v>0</v>
      </c>
      <c r="CC74" s="119">
        <f t="shared" si="21"/>
        <v>0</v>
      </c>
      <c r="CD74" s="119">
        <f t="shared" si="21"/>
        <v>0</v>
      </c>
      <c r="CE74" s="119">
        <f t="shared" si="21"/>
        <v>0</v>
      </c>
      <c r="CF74" s="119">
        <f t="shared" si="21"/>
        <v>0</v>
      </c>
      <c r="CG74" s="119">
        <f t="shared" si="21"/>
        <v>0</v>
      </c>
      <c r="CH74" s="119">
        <f t="shared" si="21"/>
        <v>0</v>
      </c>
      <c r="CI74" s="119">
        <f t="shared" si="21"/>
        <v>0</v>
      </c>
      <c r="CJ74" s="119">
        <f t="shared" si="21"/>
        <v>0</v>
      </c>
      <c r="CK74" s="119">
        <f t="shared" si="21"/>
        <v>0</v>
      </c>
      <c r="CL74" s="119">
        <f t="shared" si="21"/>
        <v>0</v>
      </c>
      <c r="CM74" s="119">
        <f t="shared" si="21"/>
        <v>0</v>
      </c>
      <c r="CN74" s="119">
        <f t="shared" si="21"/>
        <v>0</v>
      </c>
      <c r="CO74" s="119">
        <f t="shared" si="21"/>
        <v>0</v>
      </c>
      <c r="CP74" s="119">
        <f t="shared" si="21"/>
        <v>0</v>
      </c>
      <c r="CQ74" s="119">
        <f t="shared" si="21"/>
        <v>0</v>
      </c>
      <c r="CR74" s="119">
        <f t="shared" si="21"/>
        <v>0</v>
      </c>
      <c r="CS74" s="119">
        <f t="shared" si="21"/>
        <v>0</v>
      </c>
      <c r="CT74" s="119">
        <f t="shared" si="21"/>
        <v>0</v>
      </c>
    </row>
    <row r="75" spans="1:98" s="9" customFormat="1" ht="12" customHeight="1" x14ac:dyDescent="0.2">
      <c r="A75" s="120">
        <v>6</v>
      </c>
      <c r="B75" s="139" t="s">
        <v>76</v>
      </c>
      <c r="C75" s="140"/>
      <c r="D75" s="141"/>
      <c r="E75" s="119">
        <f>SUM(E102:E106)</f>
        <v>0</v>
      </c>
      <c r="F75" s="119">
        <f t="shared" ref="F75:BQ75" si="22">SUM(F102:F106)</f>
        <v>0</v>
      </c>
      <c r="G75" s="119">
        <f t="shared" si="22"/>
        <v>0</v>
      </c>
      <c r="H75" s="119">
        <f t="shared" si="22"/>
        <v>0</v>
      </c>
      <c r="I75" s="119">
        <f t="shared" si="22"/>
        <v>0</v>
      </c>
      <c r="J75" s="119">
        <f t="shared" si="22"/>
        <v>0</v>
      </c>
      <c r="K75" s="119">
        <f t="shared" si="22"/>
        <v>0</v>
      </c>
      <c r="L75" s="119">
        <f t="shared" si="22"/>
        <v>0</v>
      </c>
      <c r="M75" s="119">
        <f t="shared" si="22"/>
        <v>0</v>
      </c>
      <c r="N75" s="119">
        <f t="shared" si="22"/>
        <v>0</v>
      </c>
      <c r="O75" s="119">
        <f t="shared" si="22"/>
        <v>0</v>
      </c>
      <c r="P75" s="119">
        <f t="shared" si="22"/>
        <v>0</v>
      </c>
      <c r="Q75" s="119">
        <f t="shared" si="22"/>
        <v>0</v>
      </c>
      <c r="R75" s="119">
        <f t="shared" si="22"/>
        <v>0</v>
      </c>
      <c r="S75" s="119">
        <f t="shared" si="22"/>
        <v>0</v>
      </c>
      <c r="T75" s="119">
        <f t="shared" si="22"/>
        <v>0</v>
      </c>
      <c r="U75" s="119">
        <f t="shared" si="22"/>
        <v>0</v>
      </c>
      <c r="V75" s="119">
        <f t="shared" si="22"/>
        <v>0</v>
      </c>
      <c r="W75" s="119">
        <f t="shared" si="22"/>
        <v>0</v>
      </c>
      <c r="X75" s="119">
        <f t="shared" si="22"/>
        <v>0</v>
      </c>
      <c r="Y75" s="119">
        <f t="shared" si="22"/>
        <v>0</v>
      </c>
      <c r="Z75" s="119">
        <f t="shared" si="22"/>
        <v>0</v>
      </c>
      <c r="AA75" s="119">
        <f t="shared" si="22"/>
        <v>0</v>
      </c>
      <c r="AB75" s="119">
        <f t="shared" si="22"/>
        <v>0</v>
      </c>
      <c r="AC75" s="119">
        <f t="shared" si="22"/>
        <v>0</v>
      </c>
      <c r="AD75" s="119">
        <f t="shared" si="22"/>
        <v>0</v>
      </c>
      <c r="AE75" s="119">
        <f t="shared" si="22"/>
        <v>0</v>
      </c>
      <c r="AF75" s="119">
        <f t="shared" si="22"/>
        <v>0</v>
      </c>
      <c r="AG75" s="119">
        <f t="shared" si="22"/>
        <v>0</v>
      </c>
      <c r="AH75" s="119">
        <f t="shared" si="22"/>
        <v>0</v>
      </c>
      <c r="AI75" s="119">
        <f t="shared" si="22"/>
        <v>0</v>
      </c>
      <c r="AJ75" s="119">
        <f t="shared" si="22"/>
        <v>0</v>
      </c>
      <c r="AK75" s="119">
        <f t="shared" si="22"/>
        <v>0</v>
      </c>
      <c r="AL75" s="119">
        <f t="shared" si="22"/>
        <v>0</v>
      </c>
      <c r="AM75" s="119">
        <f t="shared" si="22"/>
        <v>0</v>
      </c>
      <c r="AN75" s="119">
        <f t="shared" si="22"/>
        <v>0</v>
      </c>
      <c r="AO75" s="119">
        <f t="shared" si="22"/>
        <v>0</v>
      </c>
      <c r="AP75" s="119">
        <f t="shared" si="22"/>
        <v>0</v>
      </c>
      <c r="AQ75" s="119">
        <f t="shared" si="22"/>
        <v>0</v>
      </c>
      <c r="AR75" s="119">
        <f t="shared" si="22"/>
        <v>0</v>
      </c>
      <c r="AS75" s="119">
        <f t="shared" si="22"/>
        <v>0</v>
      </c>
      <c r="AT75" s="119">
        <f t="shared" si="22"/>
        <v>0</v>
      </c>
      <c r="AU75" s="119">
        <f t="shared" si="22"/>
        <v>0</v>
      </c>
      <c r="AV75" s="119">
        <f t="shared" si="22"/>
        <v>0</v>
      </c>
      <c r="AW75" s="119">
        <f t="shared" si="22"/>
        <v>0</v>
      </c>
      <c r="AX75" s="119">
        <f t="shared" si="22"/>
        <v>0</v>
      </c>
      <c r="AY75" s="119">
        <f t="shared" si="22"/>
        <v>0</v>
      </c>
      <c r="AZ75" s="119">
        <f t="shared" si="22"/>
        <v>0</v>
      </c>
      <c r="BA75" s="119">
        <f t="shared" si="22"/>
        <v>0</v>
      </c>
      <c r="BB75" s="119">
        <f t="shared" si="22"/>
        <v>0</v>
      </c>
      <c r="BC75" s="119">
        <f t="shared" si="22"/>
        <v>0</v>
      </c>
      <c r="BD75" s="119">
        <f t="shared" si="22"/>
        <v>0</v>
      </c>
      <c r="BE75" s="119">
        <f t="shared" si="22"/>
        <v>0</v>
      </c>
      <c r="BF75" s="119">
        <f t="shared" si="22"/>
        <v>0</v>
      </c>
      <c r="BG75" s="119">
        <f t="shared" si="22"/>
        <v>0</v>
      </c>
      <c r="BH75" s="119">
        <f t="shared" si="22"/>
        <v>0</v>
      </c>
      <c r="BI75" s="119">
        <f t="shared" si="22"/>
        <v>0</v>
      </c>
      <c r="BJ75" s="119">
        <f t="shared" si="22"/>
        <v>0</v>
      </c>
      <c r="BK75" s="119">
        <f t="shared" si="22"/>
        <v>0</v>
      </c>
      <c r="BL75" s="119">
        <f t="shared" si="22"/>
        <v>0</v>
      </c>
      <c r="BM75" s="119">
        <f t="shared" si="22"/>
        <v>0</v>
      </c>
      <c r="BN75" s="119">
        <f t="shared" si="22"/>
        <v>0</v>
      </c>
      <c r="BO75" s="119">
        <f t="shared" si="22"/>
        <v>0</v>
      </c>
      <c r="BP75" s="119">
        <f t="shared" si="22"/>
        <v>0</v>
      </c>
      <c r="BQ75" s="119">
        <f t="shared" si="22"/>
        <v>0</v>
      </c>
      <c r="BR75" s="119">
        <f t="shared" ref="BR75:CT75" si="23">SUM(BR102:BR106)</f>
        <v>0</v>
      </c>
      <c r="BS75" s="119">
        <f t="shared" si="23"/>
        <v>0</v>
      </c>
      <c r="BT75" s="119">
        <f t="shared" si="23"/>
        <v>0</v>
      </c>
      <c r="BU75" s="119">
        <f t="shared" si="23"/>
        <v>0</v>
      </c>
      <c r="BV75" s="119">
        <f t="shared" si="23"/>
        <v>0</v>
      </c>
      <c r="BW75" s="119">
        <f t="shared" si="23"/>
        <v>0</v>
      </c>
      <c r="BX75" s="119">
        <f t="shared" si="23"/>
        <v>0</v>
      </c>
      <c r="BY75" s="119">
        <f t="shared" si="23"/>
        <v>0</v>
      </c>
      <c r="BZ75" s="119">
        <f t="shared" si="23"/>
        <v>0</v>
      </c>
      <c r="CA75" s="119">
        <f t="shared" si="23"/>
        <v>0</v>
      </c>
      <c r="CB75" s="119">
        <f t="shared" si="23"/>
        <v>0</v>
      </c>
      <c r="CC75" s="119">
        <f t="shared" si="23"/>
        <v>0</v>
      </c>
      <c r="CD75" s="119">
        <f t="shared" si="23"/>
        <v>0</v>
      </c>
      <c r="CE75" s="119">
        <f t="shared" si="23"/>
        <v>0</v>
      </c>
      <c r="CF75" s="119">
        <f t="shared" si="23"/>
        <v>0</v>
      </c>
      <c r="CG75" s="119">
        <f t="shared" si="23"/>
        <v>0</v>
      </c>
      <c r="CH75" s="119">
        <f t="shared" si="23"/>
        <v>0</v>
      </c>
      <c r="CI75" s="119">
        <f t="shared" si="23"/>
        <v>0</v>
      </c>
      <c r="CJ75" s="119">
        <f t="shared" si="23"/>
        <v>0</v>
      </c>
      <c r="CK75" s="119">
        <f t="shared" si="23"/>
        <v>0</v>
      </c>
      <c r="CL75" s="119">
        <f t="shared" si="23"/>
        <v>0</v>
      </c>
      <c r="CM75" s="119">
        <f t="shared" si="23"/>
        <v>0</v>
      </c>
      <c r="CN75" s="119">
        <f t="shared" si="23"/>
        <v>0</v>
      </c>
      <c r="CO75" s="119">
        <f t="shared" si="23"/>
        <v>0</v>
      </c>
      <c r="CP75" s="119">
        <f t="shared" si="23"/>
        <v>0</v>
      </c>
      <c r="CQ75" s="119">
        <f t="shared" si="23"/>
        <v>0</v>
      </c>
      <c r="CR75" s="119">
        <f t="shared" si="23"/>
        <v>0</v>
      </c>
      <c r="CS75" s="119">
        <f t="shared" si="23"/>
        <v>0</v>
      </c>
      <c r="CT75" s="119">
        <f t="shared" si="23"/>
        <v>0</v>
      </c>
    </row>
    <row r="76" spans="1:98" s="9" customFormat="1" ht="12" customHeight="1" x14ac:dyDescent="0.2">
      <c r="A76" s="120">
        <v>7</v>
      </c>
      <c r="B76" s="139" t="s">
        <v>77</v>
      </c>
      <c r="C76" s="140"/>
      <c r="D76" s="141"/>
      <c r="E76" s="119">
        <f>SUM(E107:E109)</f>
        <v>0</v>
      </c>
      <c r="F76" s="119">
        <f t="shared" ref="F76:BQ76" si="24">SUM(F107:F109)</f>
        <v>0</v>
      </c>
      <c r="G76" s="119">
        <f t="shared" si="24"/>
        <v>0</v>
      </c>
      <c r="H76" s="119">
        <f t="shared" si="24"/>
        <v>0</v>
      </c>
      <c r="I76" s="119">
        <f t="shared" si="24"/>
        <v>0</v>
      </c>
      <c r="J76" s="119">
        <f t="shared" si="24"/>
        <v>0</v>
      </c>
      <c r="K76" s="119">
        <f t="shared" si="24"/>
        <v>0</v>
      </c>
      <c r="L76" s="119">
        <f t="shared" si="24"/>
        <v>0</v>
      </c>
      <c r="M76" s="119">
        <f t="shared" si="24"/>
        <v>0</v>
      </c>
      <c r="N76" s="119">
        <f t="shared" si="24"/>
        <v>0</v>
      </c>
      <c r="O76" s="119">
        <f t="shared" si="24"/>
        <v>0</v>
      </c>
      <c r="P76" s="119">
        <f t="shared" si="24"/>
        <v>0</v>
      </c>
      <c r="Q76" s="119">
        <f t="shared" si="24"/>
        <v>0</v>
      </c>
      <c r="R76" s="119">
        <f t="shared" si="24"/>
        <v>0</v>
      </c>
      <c r="S76" s="119">
        <f t="shared" si="24"/>
        <v>0</v>
      </c>
      <c r="T76" s="119">
        <f t="shared" si="24"/>
        <v>0</v>
      </c>
      <c r="U76" s="119">
        <f t="shared" si="24"/>
        <v>0</v>
      </c>
      <c r="V76" s="119">
        <f t="shared" si="24"/>
        <v>0</v>
      </c>
      <c r="W76" s="119">
        <f t="shared" si="24"/>
        <v>0</v>
      </c>
      <c r="X76" s="119">
        <f t="shared" si="24"/>
        <v>0</v>
      </c>
      <c r="Y76" s="119">
        <f t="shared" si="24"/>
        <v>0</v>
      </c>
      <c r="Z76" s="119">
        <f t="shared" si="24"/>
        <v>0</v>
      </c>
      <c r="AA76" s="119">
        <f t="shared" si="24"/>
        <v>0</v>
      </c>
      <c r="AB76" s="119">
        <f t="shared" si="24"/>
        <v>0</v>
      </c>
      <c r="AC76" s="119">
        <f t="shared" si="24"/>
        <v>0</v>
      </c>
      <c r="AD76" s="119">
        <f t="shared" si="24"/>
        <v>0</v>
      </c>
      <c r="AE76" s="119">
        <f t="shared" si="24"/>
        <v>0</v>
      </c>
      <c r="AF76" s="119">
        <f t="shared" si="24"/>
        <v>0</v>
      </c>
      <c r="AG76" s="119">
        <f t="shared" si="24"/>
        <v>0</v>
      </c>
      <c r="AH76" s="119">
        <f t="shared" si="24"/>
        <v>0</v>
      </c>
      <c r="AI76" s="119">
        <f t="shared" si="24"/>
        <v>0</v>
      </c>
      <c r="AJ76" s="119">
        <f t="shared" si="24"/>
        <v>0</v>
      </c>
      <c r="AK76" s="119">
        <f t="shared" si="24"/>
        <v>0</v>
      </c>
      <c r="AL76" s="119">
        <f t="shared" si="24"/>
        <v>0</v>
      </c>
      <c r="AM76" s="119">
        <f t="shared" si="24"/>
        <v>0</v>
      </c>
      <c r="AN76" s="119">
        <f t="shared" si="24"/>
        <v>0</v>
      </c>
      <c r="AO76" s="119">
        <f t="shared" si="24"/>
        <v>0</v>
      </c>
      <c r="AP76" s="119">
        <f t="shared" si="24"/>
        <v>0</v>
      </c>
      <c r="AQ76" s="119">
        <f t="shared" si="24"/>
        <v>0</v>
      </c>
      <c r="AR76" s="119">
        <f t="shared" si="24"/>
        <v>0</v>
      </c>
      <c r="AS76" s="119">
        <f t="shared" si="24"/>
        <v>0</v>
      </c>
      <c r="AT76" s="119">
        <f t="shared" si="24"/>
        <v>0</v>
      </c>
      <c r="AU76" s="119">
        <f t="shared" si="24"/>
        <v>0</v>
      </c>
      <c r="AV76" s="119">
        <f t="shared" si="24"/>
        <v>0</v>
      </c>
      <c r="AW76" s="119">
        <f t="shared" si="24"/>
        <v>0</v>
      </c>
      <c r="AX76" s="119">
        <f t="shared" si="24"/>
        <v>0</v>
      </c>
      <c r="AY76" s="119">
        <f t="shared" si="24"/>
        <v>0</v>
      </c>
      <c r="AZ76" s="119">
        <f t="shared" si="24"/>
        <v>0</v>
      </c>
      <c r="BA76" s="119">
        <f t="shared" si="24"/>
        <v>0</v>
      </c>
      <c r="BB76" s="119">
        <f t="shared" si="24"/>
        <v>0</v>
      </c>
      <c r="BC76" s="119">
        <f t="shared" si="24"/>
        <v>0</v>
      </c>
      <c r="BD76" s="119">
        <f t="shared" si="24"/>
        <v>0</v>
      </c>
      <c r="BE76" s="119">
        <f t="shared" si="24"/>
        <v>0</v>
      </c>
      <c r="BF76" s="119">
        <f t="shared" si="24"/>
        <v>0</v>
      </c>
      <c r="BG76" s="119">
        <f t="shared" si="24"/>
        <v>0</v>
      </c>
      <c r="BH76" s="119">
        <f t="shared" si="24"/>
        <v>0</v>
      </c>
      <c r="BI76" s="119">
        <f t="shared" si="24"/>
        <v>0</v>
      </c>
      <c r="BJ76" s="119">
        <f t="shared" si="24"/>
        <v>0</v>
      </c>
      <c r="BK76" s="119">
        <f t="shared" si="24"/>
        <v>0</v>
      </c>
      <c r="BL76" s="119">
        <f t="shared" si="24"/>
        <v>0</v>
      </c>
      <c r="BM76" s="119">
        <f t="shared" si="24"/>
        <v>0</v>
      </c>
      <c r="BN76" s="119">
        <f t="shared" si="24"/>
        <v>0</v>
      </c>
      <c r="BO76" s="119">
        <f t="shared" si="24"/>
        <v>0</v>
      </c>
      <c r="BP76" s="119">
        <f t="shared" si="24"/>
        <v>0</v>
      </c>
      <c r="BQ76" s="119">
        <f t="shared" si="24"/>
        <v>0</v>
      </c>
      <c r="BR76" s="119">
        <f t="shared" ref="BR76:CT76" si="25">SUM(BR107:BR109)</f>
        <v>0</v>
      </c>
      <c r="BS76" s="119">
        <f t="shared" si="25"/>
        <v>0</v>
      </c>
      <c r="BT76" s="119">
        <f t="shared" si="25"/>
        <v>0</v>
      </c>
      <c r="BU76" s="119">
        <f t="shared" si="25"/>
        <v>0</v>
      </c>
      <c r="BV76" s="119">
        <f t="shared" si="25"/>
        <v>0</v>
      </c>
      <c r="BW76" s="119">
        <f t="shared" si="25"/>
        <v>0</v>
      </c>
      <c r="BX76" s="119">
        <f t="shared" si="25"/>
        <v>0</v>
      </c>
      <c r="BY76" s="119">
        <f t="shared" si="25"/>
        <v>0</v>
      </c>
      <c r="BZ76" s="119">
        <f t="shared" si="25"/>
        <v>0</v>
      </c>
      <c r="CA76" s="119">
        <f t="shared" si="25"/>
        <v>0</v>
      </c>
      <c r="CB76" s="119">
        <f t="shared" si="25"/>
        <v>0</v>
      </c>
      <c r="CC76" s="119">
        <f t="shared" si="25"/>
        <v>0</v>
      </c>
      <c r="CD76" s="119">
        <f t="shared" si="25"/>
        <v>0</v>
      </c>
      <c r="CE76" s="119">
        <f t="shared" si="25"/>
        <v>0</v>
      </c>
      <c r="CF76" s="119">
        <f t="shared" si="25"/>
        <v>0</v>
      </c>
      <c r="CG76" s="119">
        <f t="shared" si="25"/>
        <v>0</v>
      </c>
      <c r="CH76" s="119">
        <f t="shared" si="25"/>
        <v>0</v>
      </c>
      <c r="CI76" s="119">
        <f t="shared" si="25"/>
        <v>0</v>
      </c>
      <c r="CJ76" s="119">
        <f t="shared" si="25"/>
        <v>0</v>
      </c>
      <c r="CK76" s="119">
        <f t="shared" si="25"/>
        <v>0</v>
      </c>
      <c r="CL76" s="119">
        <f t="shared" si="25"/>
        <v>0</v>
      </c>
      <c r="CM76" s="119">
        <f t="shared" si="25"/>
        <v>0</v>
      </c>
      <c r="CN76" s="119">
        <f t="shared" si="25"/>
        <v>0</v>
      </c>
      <c r="CO76" s="119">
        <f t="shared" si="25"/>
        <v>0</v>
      </c>
      <c r="CP76" s="119">
        <f t="shared" si="25"/>
        <v>0</v>
      </c>
      <c r="CQ76" s="119">
        <f t="shared" si="25"/>
        <v>0</v>
      </c>
      <c r="CR76" s="119">
        <f t="shared" si="25"/>
        <v>0</v>
      </c>
      <c r="CS76" s="119">
        <f t="shared" si="25"/>
        <v>0</v>
      </c>
      <c r="CT76" s="119">
        <f t="shared" si="25"/>
        <v>0</v>
      </c>
    </row>
    <row r="77" spans="1:98" s="9" customFormat="1" ht="12" customHeight="1" x14ac:dyDescent="0.2">
      <c r="A77" s="120">
        <v>8</v>
      </c>
      <c r="B77" s="139" t="s">
        <v>78</v>
      </c>
      <c r="C77" s="140"/>
      <c r="D77" s="141"/>
      <c r="E77" s="119">
        <f>SUM(E110:E113)</f>
        <v>0</v>
      </c>
      <c r="F77" s="119">
        <f t="shared" ref="F77:BQ77" si="26">SUM(F110:F113)</f>
        <v>0</v>
      </c>
      <c r="G77" s="119">
        <f t="shared" si="26"/>
        <v>0</v>
      </c>
      <c r="H77" s="119">
        <f t="shared" si="26"/>
        <v>0</v>
      </c>
      <c r="I77" s="119">
        <f t="shared" si="26"/>
        <v>0</v>
      </c>
      <c r="J77" s="119">
        <f t="shared" si="26"/>
        <v>0</v>
      </c>
      <c r="K77" s="119">
        <f t="shared" si="26"/>
        <v>0</v>
      </c>
      <c r="L77" s="119">
        <f t="shared" si="26"/>
        <v>0</v>
      </c>
      <c r="M77" s="119">
        <f t="shared" si="26"/>
        <v>0</v>
      </c>
      <c r="N77" s="119">
        <f t="shared" si="26"/>
        <v>0</v>
      </c>
      <c r="O77" s="119">
        <f t="shared" si="26"/>
        <v>0</v>
      </c>
      <c r="P77" s="119">
        <f t="shared" si="26"/>
        <v>0</v>
      </c>
      <c r="Q77" s="119">
        <f t="shared" si="26"/>
        <v>0</v>
      </c>
      <c r="R77" s="119">
        <f t="shared" si="26"/>
        <v>0</v>
      </c>
      <c r="S77" s="119">
        <f t="shared" si="26"/>
        <v>0</v>
      </c>
      <c r="T77" s="119">
        <f t="shared" si="26"/>
        <v>0</v>
      </c>
      <c r="U77" s="119">
        <f t="shared" si="26"/>
        <v>0</v>
      </c>
      <c r="V77" s="119">
        <f t="shared" si="26"/>
        <v>0</v>
      </c>
      <c r="W77" s="119">
        <f t="shared" si="26"/>
        <v>0</v>
      </c>
      <c r="X77" s="119">
        <f t="shared" si="26"/>
        <v>0</v>
      </c>
      <c r="Y77" s="119">
        <f t="shared" si="26"/>
        <v>0</v>
      </c>
      <c r="Z77" s="119">
        <f t="shared" si="26"/>
        <v>0</v>
      </c>
      <c r="AA77" s="119">
        <f t="shared" si="26"/>
        <v>0</v>
      </c>
      <c r="AB77" s="119">
        <f t="shared" si="26"/>
        <v>0</v>
      </c>
      <c r="AC77" s="119">
        <f t="shared" si="26"/>
        <v>0</v>
      </c>
      <c r="AD77" s="119">
        <f t="shared" si="26"/>
        <v>0</v>
      </c>
      <c r="AE77" s="119">
        <f t="shared" si="26"/>
        <v>0</v>
      </c>
      <c r="AF77" s="119">
        <f t="shared" si="26"/>
        <v>0</v>
      </c>
      <c r="AG77" s="119">
        <f t="shared" si="26"/>
        <v>0</v>
      </c>
      <c r="AH77" s="119">
        <f t="shared" si="26"/>
        <v>0</v>
      </c>
      <c r="AI77" s="119">
        <f t="shared" si="26"/>
        <v>0</v>
      </c>
      <c r="AJ77" s="119">
        <f t="shared" si="26"/>
        <v>0</v>
      </c>
      <c r="AK77" s="119">
        <f t="shared" si="26"/>
        <v>0</v>
      </c>
      <c r="AL77" s="119">
        <f t="shared" si="26"/>
        <v>0</v>
      </c>
      <c r="AM77" s="119">
        <f t="shared" si="26"/>
        <v>0</v>
      </c>
      <c r="AN77" s="119">
        <f t="shared" si="26"/>
        <v>0</v>
      </c>
      <c r="AO77" s="119">
        <f t="shared" si="26"/>
        <v>0</v>
      </c>
      <c r="AP77" s="119">
        <f t="shared" si="26"/>
        <v>0</v>
      </c>
      <c r="AQ77" s="119">
        <f t="shared" si="26"/>
        <v>0</v>
      </c>
      <c r="AR77" s="119">
        <f t="shared" si="26"/>
        <v>0</v>
      </c>
      <c r="AS77" s="119">
        <f t="shared" si="26"/>
        <v>0</v>
      </c>
      <c r="AT77" s="119">
        <f t="shared" si="26"/>
        <v>0</v>
      </c>
      <c r="AU77" s="119">
        <f t="shared" si="26"/>
        <v>0</v>
      </c>
      <c r="AV77" s="119">
        <f t="shared" si="26"/>
        <v>0</v>
      </c>
      <c r="AW77" s="119">
        <f t="shared" si="26"/>
        <v>0</v>
      </c>
      <c r="AX77" s="119">
        <f t="shared" si="26"/>
        <v>0</v>
      </c>
      <c r="AY77" s="119">
        <f t="shared" si="26"/>
        <v>0</v>
      </c>
      <c r="AZ77" s="119">
        <f t="shared" si="26"/>
        <v>0</v>
      </c>
      <c r="BA77" s="119">
        <f t="shared" si="26"/>
        <v>0</v>
      </c>
      <c r="BB77" s="119">
        <f t="shared" si="26"/>
        <v>0</v>
      </c>
      <c r="BC77" s="119">
        <f t="shared" si="26"/>
        <v>0</v>
      </c>
      <c r="BD77" s="119">
        <f t="shared" si="26"/>
        <v>0</v>
      </c>
      <c r="BE77" s="119">
        <f t="shared" si="26"/>
        <v>0</v>
      </c>
      <c r="BF77" s="119">
        <f t="shared" si="26"/>
        <v>0</v>
      </c>
      <c r="BG77" s="119">
        <f t="shared" si="26"/>
        <v>0</v>
      </c>
      <c r="BH77" s="119">
        <f t="shared" si="26"/>
        <v>0</v>
      </c>
      <c r="BI77" s="119">
        <f t="shared" si="26"/>
        <v>0</v>
      </c>
      <c r="BJ77" s="119">
        <f t="shared" si="26"/>
        <v>0</v>
      </c>
      <c r="BK77" s="119">
        <f t="shared" si="26"/>
        <v>0</v>
      </c>
      <c r="BL77" s="119">
        <f t="shared" si="26"/>
        <v>0</v>
      </c>
      <c r="BM77" s="119">
        <f t="shared" si="26"/>
        <v>0</v>
      </c>
      <c r="BN77" s="119">
        <f t="shared" si="26"/>
        <v>0</v>
      </c>
      <c r="BO77" s="119">
        <f t="shared" si="26"/>
        <v>0</v>
      </c>
      <c r="BP77" s="119">
        <f t="shared" si="26"/>
        <v>0</v>
      </c>
      <c r="BQ77" s="119">
        <f t="shared" si="26"/>
        <v>0</v>
      </c>
      <c r="BR77" s="119">
        <f t="shared" ref="BR77:CT77" si="27">SUM(BR110:BR113)</f>
        <v>0</v>
      </c>
      <c r="BS77" s="119">
        <f t="shared" si="27"/>
        <v>0</v>
      </c>
      <c r="BT77" s="119">
        <f t="shared" si="27"/>
        <v>0</v>
      </c>
      <c r="BU77" s="119">
        <f t="shared" si="27"/>
        <v>0</v>
      </c>
      <c r="BV77" s="119">
        <f t="shared" si="27"/>
        <v>0</v>
      </c>
      <c r="BW77" s="119">
        <f t="shared" si="27"/>
        <v>0</v>
      </c>
      <c r="BX77" s="119">
        <f t="shared" si="27"/>
        <v>0</v>
      </c>
      <c r="BY77" s="119">
        <f t="shared" si="27"/>
        <v>0</v>
      </c>
      <c r="BZ77" s="119">
        <f t="shared" si="27"/>
        <v>0</v>
      </c>
      <c r="CA77" s="119">
        <f t="shared" si="27"/>
        <v>0</v>
      </c>
      <c r="CB77" s="119">
        <f t="shared" si="27"/>
        <v>0</v>
      </c>
      <c r="CC77" s="119">
        <f t="shared" si="27"/>
        <v>0</v>
      </c>
      <c r="CD77" s="119">
        <f t="shared" si="27"/>
        <v>0</v>
      </c>
      <c r="CE77" s="119">
        <f t="shared" si="27"/>
        <v>0</v>
      </c>
      <c r="CF77" s="119">
        <f t="shared" si="27"/>
        <v>0</v>
      </c>
      <c r="CG77" s="119">
        <f t="shared" si="27"/>
        <v>0</v>
      </c>
      <c r="CH77" s="119">
        <f t="shared" si="27"/>
        <v>0</v>
      </c>
      <c r="CI77" s="119">
        <f t="shared" si="27"/>
        <v>0</v>
      </c>
      <c r="CJ77" s="119">
        <f t="shared" si="27"/>
        <v>0</v>
      </c>
      <c r="CK77" s="119">
        <f t="shared" si="27"/>
        <v>0</v>
      </c>
      <c r="CL77" s="119">
        <f t="shared" si="27"/>
        <v>0</v>
      </c>
      <c r="CM77" s="119">
        <f t="shared" si="27"/>
        <v>0</v>
      </c>
      <c r="CN77" s="119">
        <f t="shared" si="27"/>
        <v>0</v>
      </c>
      <c r="CO77" s="119">
        <f t="shared" si="27"/>
        <v>0</v>
      </c>
      <c r="CP77" s="119">
        <f t="shared" si="27"/>
        <v>0</v>
      </c>
      <c r="CQ77" s="119">
        <f t="shared" si="27"/>
        <v>0</v>
      </c>
      <c r="CR77" s="119">
        <f t="shared" si="27"/>
        <v>0</v>
      </c>
      <c r="CS77" s="119">
        <f t="shared" si="27"/>
        <v>0</v>
      </c>
      <c r="CT77" s="119">
        <f t="shared" si="27"/>
        <v>0</v>
      </c>
    </row>
    <row r="78" spans="1:98" s="9" customFormat="1" ht="12" customHeight="1" x14ac:dyDescent="0.2">
      <c r="A78" s="120">
        <v>9</v>
      </c>
      <c r="B78" s="139" t="s">
        <v>79</v>
      </c>
      <c r="C78" s="140"/>
      <c r="D78" s="141"/>
      <c r="E78" s="119">
        <f>SUM(E114:E125)</f>
        <v>0</v>
      </c>
      <c r="F78" s="119">
        <f t="shared" ref="F78:BQ78" si="28">SUM(F114:F125)</f>
        <v>0</v>
      </c>
      <c r="G78" s="119">
        <f t="shared" si="28"/>
        <v>0</v>
      </c>
      <c r="H78" s="119">
        <f t="shared" si="28"/>
        <v>0</v>
      </c>
      <c r="I78" s="119">
        <f t="shared" si="28"/>
        <v>0</v>
      </c>
      <c r="J78" s="119">
        <f t="shared" si="28"/>
        <v>0</v>
      </c>
      <c r="K78" s="119">
        <f t="shared" si="28"/>
        <v>0</v>
      </c>
      <c r="L78" s="119">
        <f t="shared" si="28"/>
        <v>0</v>
      </c>
      <c r="M78" s="119">
        <f t="shared" si="28"/>
        <v>0</v>
      </c>
      <c r="N78" s="119">
        <f t="shared" si="28"/>
        <v>0</v>
      </c>
      <c r="O78" s="119">
        <f t="shared" si="28"/>
        <v>0</v>
      </c>
      <c r="P78" s="119">
        <f t="shared" si="28"/>
        <v>0</v>
      </c>
      <c r="Q78" s="119">
        <f t="shared" si="28"/>
        <v>0</v>
      </c>
      <c r="R78" s="119">
        <f t="shared" si="28"/>
        <v>0</v>
      </c>
      <c r="S78" s="119">
        <f t="shared" si="28"/>
        <v>0</v>
      </c>
      <c r="T78" s="119">
        <f t="shared" si="28"/>
        <v>0</v>
      </c>
      <c r="U78" s="119">
        <f t="shared" si="28"/>
        <v>0</v>
      </c>
      <c r="V78" s="119">
        <f t="shared" si="28"/>
        <v>0</v>
      </c>
      <c r="W78" s="119">
        <f t="shared" si="28"/>
        <v>0</v>
      </c>
      <c r="X78" s="119">
        <f t="shared" si="28"/>
        <v>0</v>
      </c>
      <c r="Y78" s="119">
        <f t="shared" si="28"/>
        <v>0</v>
      </c>
      <c r="Z78" s="119">
        <f t="shared" si="28"/>
        <v>0</v>
      </c>
      <c r="AA78" s="119">
        <f t="shared" si="28"/>
        <v>0</v>
      </c>
      <c r="AB78" s="119">
        <f t="shared" si="28"/>
        <v>0</v>
      </c>
      <c r="AC78" s="119">
        <f t="shared" si="28"/>
        <v>0</v>
      </c>
      <c r="AD78" s="119">
        <f t="shared" si="28"/>
        <v>0</v>
      </c>
      <c r="AE78" s="119">
        <f t="shared" si="28"/>
        <v>0</v>
      </c>
      <c r="AF78" s="119">
        <f t="shared" si="28"/>
        <v>0</v>
      </c>
      <c r="AG78" s="119">
        <f t="shared" si="28"/>
        <v>0</v>
      </c>
      <c r="AH78" s="119">
        <f t="shared" si="28"/>
        <v>0</v>
      </c>
      <c r="AI78" s="119">
        <f t="shared" si="28"/>
        <v>0</v>
      </c>
      <c r="AJ78" s="119">
        <f t="shared" si="28"/>
        <v>0</v>
      </c>
      <c r="AK78" s="119">
        <f t="shared" si="28"/>
        <v>0</v>
      </c>
      <c r="AL78" s="119">
        <f t="shared" si="28"/>
        <v>0</v>
      </c>
      <c r="AM78" s="119">
        <f t="shared" si="28"/>
        <v>0</v>
      </c>
      <c r="AN78" s="119">
        <f t="shared" si="28"/>
        <v>0</v>
      </c>
      <c r="AO78" s="119">
        <f t="shared" si="28"/>
        <v>0</v>
      </c>
      <c r="AP78" s="119">
        <f t="shared" si="28"/>
        <v>0</v>
      </c>
      <c r="AQ78" s="119">
        <f t="shared" si="28"/>
        <v>0</v>
      </c>
      <c r="AR78" s="119">
        <f t="shared" si="28"/>
        <v>0</v>
      </c>
      <c r="AS78" s="119">
        <f t="shared" si="28"/>
        <v>0</v>
      </c>
      <c r="AT78" s="119">
        <f t="shared" si="28"/>
        <v>0</v>
      </c>
      <c r="AU78" s="119">
        <f t="shared" si="28"/>
        <v>0</v>
      </c>
      <c r="AV78" s="119">
        <f t="shared" si="28"/>
        <v>0</v>
      </c>
      <c r="AW78" s="119">
        <f t="shared" si="28"/>
        <v>0</v>
      </c>
      <c r="AX78" s="119">
        <f t="shared" si="28"/>
        <v>0</v>
      </c>
      <c r="AY78" s="119">
        <f t="shared" si="28"/>
        <v>0</v>
      </c>
      <c r="AZ78" s="119">
        <f t="shared" si="28"/>
        <v>0</v>
      </c>
      <c r="BA78" s="119">
        <f t="shared" si="28"/>
        <v>0</v>
      </c>
      <c r="BB78" s="119">
        <f t="shared" si="28"/>
        <v>0</v>
      </c>
      <c r="BC78" s="119">
        <f t="shared" si="28"/>
        <v>0</v>
      </c>
      <c r="BD78" s="119">
        <f t="shared" si="28"/>
        <v>0</v>
      </c>
      <c r="BE78" s="119">
        <f t="shared" si="28"/>
        <v>0</v>
      </c>
      <c r="BF78" s="119">
        <f t="shared" si="28"/>
        <v>0</v>
      </c>
      <c r="BG78" s="119">
        <f t="shared" si="28"/>
        <v>0</v>
      </c>
      <c r="BH78" s="119">
        <f t="shared" si="28"/>
        <v>0</v>
      </c>
      <c r="BI78" s="119">
        <f t="shared" si="28"/>
        <v>0</v>
      </c>
      <c r="BJ78" s="119">
        <f t="shared" si="28"/>
        <v>0</v>
      </c>
      <c r="BK78" s="119">
        <f t="shared" si="28"/>
        <v>0</v>
      </c>
      <c r="BL78" s="119">
        <f t="shared" si="28"/>
        <v>0</v>
      </c>
      <c r="BM78" s="119">
        <f t="shared" si="28"/>
        <v>0</v>
      </c>
      <c r="BN78" s="119">
        <f t="shared" si="28"/>
        <v>0</v>
      </c>
      <c r="BO78" s="119">
        <f t="shared" si="28"/>
        <v>0</v>
      </c>
      <c r="BP78" s="119">
        <f t="shared" si="28"/>
        <v>0</v>
      </c>
      <c r="BQ78" s="119">
        <f t="shared" si="28"/>
        <v>0</v>
      </c>
      <c r="BR78" s="119">
        <f t="shared" ref="BR78:CT78" si="29">SUM(BR114:BR125)</f>
        <v>0</v>
      </c>
      <c r="BS78" s="119">
        <f t="shared" si="29"/>
        <v>0</v>
      </c>
      <c r="BT78" s="119">
        <f t="shared" si="29"/>
        <v>0</v>
      </c>
      <c r="BU78" s="119">
        <f t="shared" si="29"/>
        <v>0</v>
      </c>
      <c r="BV78" s="119">
        <f t="shared" si="29"/>
        <v>0</v>
      </c>
      <c r="BW78" s="119">
        <f t="shared" si="29"/>
        <v>0</v>
      </c>
      <c r="BX78" s="119">
        <f t="shared" si="29"/>
        <v>0</v>
      </c>
      <c r="BY78" s="119">
        <f t="shared" si="29"/>
        <v>0</v>
      </c>
      <c r="BZ78" s="119">
        <f t="shared" si="29"/>
        <v>0</v>
      </c>
      <c r="CA78" s="119">
        <f t="shared" si="29"/>
        <v>0</v>
      </c>
      <c r="CB78" s="119">
        <f t="shared" si="29"/>
        <v>0</v>
      </c>
      <c r="CC78" s="119">
        <f t="shared" si="29"/>
        <v>0</v>
      </c>
      <c r="CD78" s="119">
        <f t="shared" si="29"/>
        <v>0</v>
      </c>
      <c r="CE78" s="119">
        <f t="shared" si="29"/>
        <v>0</v>
      </c>
      <c r="CF78" s="119">
        <f t="shared" si="29"/>
        <v>0</v>
      </c>
      <c r="CG78" s="119">
        <f t="shared" si="29"/>
        <v>0</v>
      </c>
      <c r="CH78" s="119">
        <f t="shared" si="29"/>
        <v>0</v>
      </c>
      <c r="CI78" s="119">
        <f t="shared" si="29"/>
        <v>0</v>
      </c>
      <c r="CJ78" s="119">
        <f t="shared" si="29"/>
        <v>0</v>
      </c>
      <c r="CK78" s="119">
        <f t="shared" si="29"/>
        <v>0</v>
      </c>
      <c r="CL78" s="119">
        <f t="shared" si="29"/>
        <v>0</v>
      </c>
      <c r="CM78" s="119">
        <f t="shared" si="29"/>
        <v>0</v>
      </c>
      <c r="CN78" s="119">
        <f t="shared" si="29"/>
        <v>0</v>
      </c>
      <c r="CO78" s="119">
        <f t="shared" si="29"/>
        <v>0</v>
      </c>
      <c r="CP78" s="119">
        <f t="shared" si="29"/>
        <v>0</v>
      </c>
      <c r="CQ78" s="119">
        <f t="shared" si="29"/>
        <v>0</v>
      </c>
      <c r="CR78" s="119">
        <f t="shared" si="29"/>
        <v>0</v>
      </c>
      <c r="CS78" s="119">
        <f t="shared" si="29"/>
        <v>0</v>
      </c>
      <c r="CT78" s="119">
        <f t="shared" si="29"/>
        <v>0</v>
      </c>
    </row>
    <row r="79" spans="1:98" s="9" customFormat="1" ht="12" customHeight="1" x14ac:dyDescent="0.2">
      <c r="A79" s="99">
        <v>10</v>
      </c>
      <c r="B79" s="113" t="s">
        <v>72</v>
      </c>
      <c r="C79" s="114"/>
      <c r="D79" s="115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4"/>
      <c r="AL79" s="94"/>
      <c r="AM79" s="94"/>
      <c r="AN79" s="94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  <c r="BM79" s="94"/>
      <c r="BN79" s="94"/>
      <c r="BO79" s="94"/>
      <c r="BP79" s="94"/>
      <c r="BQ79" s="94"/>
      <c r="BR79" s="94"/>
      <c r="BS79" s="94"/>
      <c r="BT79" s="94"/>
      <c r="BU79" s="94"/>
      <c r="BV79" s="94"/>
      <c r="BW79" s="94"/>
      <c r="BX79" s="94"/>
      <c r="BY79" s="94"/>
      <c r="BZ79" s="94"/>
      <c r="CA79" s="94"/>
      <c r="CB79" s="94"/>
      <c r="CC79" s="94"/>
      <c r="CD79" s="94"/>
      <c r="CE79" s="94"/>
      <c r="CF79" s="94"/>
      <c r="CG79" s="94"/>
      <c r="CH79" s="94"/>
      <c r="CI79" s="94"/>
      <c r="CJ79" s="94"/>
      <c r="CK79" s="94"/>
      <c r="CL79" s="94"/>
      <c r="CM79" s="94"/>
      <c r="CN79" s="94"/>
      <c r="CO79" s="94"/>
      <c r="CP79" s="94"/>
      <c r="CQ79" s="94"/>
      <c r="CR79" s="94"/>
      <c r="CS79" s="94"/>
      <c r="CT79" s="94"/>
    </row>
    <row r="80" spans="1:98" s="9" customFormat="1" ht="12" customHeight="1" x14ac:dyDescent="0.2">
      <c r="A80" s="99">
        <v>11</v>
      </c>
      <c r="B80" s="133" t="s">
        <v>73</v>
      </c>
      <c r="C80" s="134"/>
      <c r="D80" s="135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94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4"/>
      <c r="AL80" s="94"/>
      <c r="AM80" s="94"/>
      <c r="AN80" s="94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94"/>
      <c r="BM80" s="94"/>
      <c r="BN80" s="94"/>
      <c r="BO80" s="94"/>
      <c r="BP80" s="94"/>
      <c r="BQ80" s="94"/>
      <c r="BR80" s="94"/>
      <c r="BS80" s="94"/>
      <c r="BT80" s="94"/>
      <c r="BU80" s="94"/>
      <c r="BV80" s="94"/>
      <c r="BW80" s="94"/>
      <c r="BX80" s="94"/>
      <c r="BY80" s="94"/>
      <c r="BZ80" s="94"/>
      <c r="CA80" s="94"/>
      <c r="CB80" s="94"/>
      <c r="CC80" s="94"/>
      <c r="CD80" s="94"/>
      <c r="CE80" s="94"/>
      <c r="CF80" s="94"/>
      <c r="CG80" s="94"/>
      <c r="CH80" s="94"/>
      <c r="CI80" s="94"/>
      <c r="CJ80" s="94"/>
      <c r="CK80" s="94"/>
      <c r="CL80" s="94"/>
      <c r="CM80" s="94"/>
      <c r="CN80" s="94"/>
      <c r="CO80" s="94"/>
      <c r="CP80" s="94"/>
      <c r="CQ80" s="94"/>
      <c r="CR80" s="94"/>
      <c r="CS80" s="94"/>
      <c r="CT80" s="94"/>
    </row>
    <row r="81" spans="1:98" s="9" customFormat="1" ht="12" customHeight="1" x14ac:dyDescent="0.2">
      <c r="A81" s="99">
        <v>12</v>
      </c>
      <c r="B81" s="133" t="s">
        <v>74</v>
      </c>
      <c r="C81" s="134"/>
      <c r="D81" s="135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  <c r="T81" s="94"/>
      <c r="U81" s="94"/>
      <c r="V81" s="94"/>
      <c r="W81" s="94"/>
      <c r="X81" s="94"/>
      <c r="Y81" s="94"/>
      <c r="Z81" s="94"/>
      <c r="AA81" s="94"/>
      <c r="AB81" s="94"/>
      <c r="AC81" s="94"/>
      <c r="AD81" s="94"/>
      <c r="AE81" s="94"/>
      <c r="AF81" s="94"/>
      <c r="AG81" s="94"/>
      <c r="AH81" s="94"/>
      <c r="AI81" s="94"/>
      <c r="AJ81" s="94"/>
      <c r="AK81" s="94"/>
      <c r="AL81" s="94"/>
      <c r="AM81" s="94"/>
      <c r="AN81" s="94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4"/>
      <c r="BB81" s="94"/>
      <c r="BC81" s="94"/>
      <c r="BD81" s="94"/>
      <c r="BE81" s="94"/>
      <c r="BF81" s="94"/>
      <c r="BG81" s="94"/>
      <c r="BH81" s="94"/>
      <c r="BI81" s="94"/>
      <c r="BJ81" s="94"/>
      <c r="BK81" s="94"/>
      <c r="BL81" s="94"/>
      <c r="BM81" s="94"/>
      <c r="BN81" s="94"/>
      <c r="BO81" s="94"/>
      <c r="BP81" s="94"/>
      <c r="BQ81" s="94"/>
      <c r="BR81" s="94"/>
      <c r="BS81" s="94"/>
      <c r="BT81" s="94"/>
      <c r="BU81" s="94"/>
      <c r="BV81" s="94"/>
      <c r="BW81" s="94"/>
      <c r="BX81" s="94"/>
      <c r="BY81" s="94"/>
      <c r="BZ81" s="94"/>
      <c r="CA81" s="94"/>
      <c r="CB81" s="94"/>
      <c r="CC81" s="94"/>
      <c r="CD81" s="94"/>
      <c r="CE81" s="94"/>
      <c r="CF81" s="94"/>
      <c r="CG81" s="94"/>
      <c r="CH81" s="94"/>
      <c r="CI81" s="94"/>
      <c r="CJ81" s="94"/>
      <c r="CK81" s="94"/>
      <c r="CL81" s="94"/>
      <c r="CM81" s="94"/>
      <c r="CN81" s="94"/>
      <c r="CO81" s="94"/>
      <c r="CP81" s="94"/>
      <c r="CQ81" s="94"/>
      <c r="CR81" s="94"/>
      <c r="CS81" s="94"/>
      <c r="CT81" s="94"/>
    </row>
    <row r="82" spans="1:98" s="9" customFormat="1" ht="12" customHeight="1" x14ac:dyDescent="0.2">
      <c r="A82" s="99">
        <v>13</v>
      </c>
      <c r="B82" s="133" t="s">
        <v>75</v>
      </c>
      <c r="C82" s="134"/>
      <c r="D82" s="135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  <c r="T82" s="94"/>
      <c r="U82" s="94"/>
      <c r="V82" s="94"/>
      <c r="W82" s="94"/>
      <c r="X82" s="94"/>
      <c r="Y82" s="94"/>
      <c r="Z82" s="94"/>
      <c r="AA82" s="94"/>
      <c r="AB82" s="94"/>
      <c r="AC82" s="94"/>
      <c r="AD82" s="94"/>
      <c r="AE82" s="94"/>
      <c r="AF82" s="94"/>
      <c r="AG82" s="94"/>
      <c r="AH82" s="94"/>
      <c r="AI82" s="94"/>
      <c r="AJ82" s="94"/>
      <c r="AK82" s="94"/>
      <c r="AL82" s="94"/>
      <c r="AM82" s="94"/>
      <c r="AN82" s="94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94"/>
      <c r="BB82" s="94"/>
      <c r="BC82" s="94"/>
      <c r="BD82" s="94"/>
      <c r="BE82" s="94"/>
      <c r="BF82" s="94"/>
      <c r="BG82" s="94"/>
      <c r="BH82" s="94"/>
      <c r="BI82" s="94"/>
      <c r="BJ82" s="94"/>
      <c r="BK82" s="94"/>
      <c r="BL82" s="94"/>
      <c r="BM82" s="94"/>
      <c r="BN82" s="94"/>
      <c r="BO82" s="94"/>
      <c r="BP82" s="94"/>
      <c r="BQ82" s="94"/>
      <c r="BR82" s="94"/>
      <c r="BS82" s="94"/>
      <c r="BT82" s="94"/>
      <c r="BU82" s="94"/>
      <c r="BV82" s="94"/>
      <c r="BW82" s="94"/>
      <c r="BX82" s="94"/>
      <c r="BY82" s="94"/>
      <c r="BZ82" s="94"/>
      <c r="CA82" s="94"/>
      <c r="CB82" s="94"/>
      <c r="CC82" s="94"/>
      <c r="CD82" s="94"/>
      <c r="CE82" s="94"/>
      <c r="CF82" s="94"/>
      <c r="CG82" s="94"/>
      <c r="CH82" s="94"/>
      <c r="CI82" s="94"/>
      <c r="CJ82" s="94"/>
      <c r="CK82" s="94"/>
      <c r="CL82" s="94"/>
      <c r="CM82" s="94"/>
      <c r="CN82" s="94"/>
      <c r="CO82" s="94"/>
      <c r="CP82" s="94"/>
      <c r="CQ82" s="94"/>
      <c r="CR82" s="94"/>
      <c r="CS82" s="94"/>
      <c r="CT82" s="94"/>
    </row>
    <row r="83" spans="1:98" s="9" customFormat="1" ht="12" customHeight="1" x14ac:dyDescent="0.2">
      <c r="A83" s="99">
        <v>14</v>
      </c>
      <c r="B83" s="133" t="s">
        <v>76</v>
      </c>
      <c r="C83" s="134"/>
      <c r="D83" s="135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  <c r="T83" s="94"/>
      <c r="U83" s="94"/>
      <c r="V83" s="94"/>
      <c r="W83" s="94"/>
      <c r="X83" s="94"/>
      <c r="Y83" s="94"/>
      <c r="Z83" s="94"/>
      <c r="AA83" s="94"/>
      <c r="AB83" s="94"/>
      <c r="AC83" s="94"/>
      <c r="AD83" s="94"/>
      <c r="AE83" s="94"/>
      <c r="AF83" s="94"/>
      <c r="AG83" s="94"/>
      <c r="AH83" s="94"/>
      <c r="AI83" s="94"/>
      <c r="AJ83" s="94"/>
      <c r="AK83" s="94"/>
      <c r="AL83" s="94"/>
      <c r="AM83" s="94"/>
      <c r="AN83" s="94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94"/>
      <c r="BB83" s="94"/>
      <c r="BC83" s="94"/>
      <c r="BD83" s="94"/>
      <c r="BE83" s="94"/>
      <c r="BF83" s="94"/>
      <c r="BG83" s="94"/>
      <c r="BH83" s="94"/>
      <c r="BI83" s="94"/>
      <c r="BJ83" s="94"/>
      <c r="BK83" s="94"/>
      <c r="BL83" s="94"/>
      <c r="BM83" s="94"/>
      <c r="BN83" s="94"/>
      <c r="BO83" s="94"/>
      <c r="BP83" s="94"/>
      <c r="BQ83" s="94"/>
      <c r="BR83" s="94"/>
      <c r="BS83" s="94"/>
      <c r="BT83" s="94"/>
      <c r="BU83" s="94"/>
      <c r="BV83" s="94"/>
      <c r="BW83" s="94"/>
      <c r="BX83" s="94"/>
      <c r="BY83" s="94"/>
      <c r="BZ83" s="94"/>
      <c r="CA83" s="94"/>
      <c r="CB83" s="94"/>
      <c r="CC83" s="94"/>
      <c r="CD83" s="94"/>
      <c r="CE83" s="94"/>
      <c r="CF83" s="94"/>
      <c r="CG83" s="94"/>
      <c r="CH83" s="94"/>
      <c r="CI83" s="94"/>
      <c r="CJ83" s="94"/>
      <c r="CK83" s="94"/>
      <c r="CL83" s="94"/>
      <c r="CM83" s="94"/>
      <c r="CN83" s="94"/>
      <c r="CO83" s="94"/>
      <c r="CP83" s="94"/>
      <c r="CQ83" s="94"/>
      <c r="CR83" s="94"/>
      <c r="CS83" s="94"/>
      <c r="CT83" s="94"/>
    </row>
    <row r="84" spans="1:98" s="9" customFormat="1" ht="12" customHeight="1" x14ac:dyDescent="0.2">
      <c r="A84" s="99">
        <v>15</v>
      </c>
      <c r="B84" s="133" t="s">
        <v>77</v>
      </c>
      <c r="C84" s="134"/>
      <c r="D84" s="135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94"/>
      <c r="AA84" s="94"/>
      <c r="AB84" s="94"/>
      <c r="AC84" s="94"/>
      <c r="AD84" s="94"/>
      <c r="AE84" s="94"/>
      <c r="AF84" s="94"/>
      <c r="AG84" s="94"/>
      <c r="AH84" s="94"/>
      <c r="AI84" s="94"/>
      <c r="AJ84" s="94"/>
      <c r="AK84" s="94"/>
      <c r="AL84" s="94"/>
      <c r="AM84" s="94"/>
      <c r="AN84" s="94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4"/>
      <c r="BB84" s="94"/>
      <c r="BC84" s="94"/>
      <c r="BD84" s="94"/>
      <c r="BE84" s="94"/>
      <c r="BF84" s="94"/>
      <c r="BG84" s="94"/>
      <c r="BH84" s="94"/>
      <c r="BI84" s="94"/>
      <c r="BJ84" s="94"/>
      <c r="BK84" s="94"/>
      <c r="BL84" s="94"/>
      <c r="BM84" s="94"/>
      <c r="BN84" s="94"/>
      <c r="BO84" s="94"/>
      <c r="BP84" s="94"/>
      <c r="BQ84" s="94"/>
      <c r="BR84" s="94"/>
      <c r="BS84" s="94"/>
      <c r="BT84" s="94"/>
      <c r="BU84" s="94"/>
      <c r="BV84" s="94"/>
      <c r="BW84" s="94"/>
      <c r="BX84" s="94"/>
      <c r="BY84" s="94"/>
      <c r="BZ84" s="94"/>
      <c r="CA84" s="94"/>
      <c r="CB84" s="94"/>
      <c r="CC84" s="94"/>
      <c r="CD84" s="94"/>
      <c r="CE84" s="94"/>
      <c r="CF84" s="94"/>
      <c r="CG84" s="94"/>
      <c r="CH84" s="94"/>
      <c r="CI84" s="94"/>
      <c r="CJ84" s="94"/>
      <c r="CK84" s="94"/>
      <c r="CL84" s="94"/>
      <c r="CM84" s="94"/>
      <c r="CN84" s="94"/>
      <c r="CO84" s="94"/>
      <c r="CP84" s="94"/>
      <c r="CQ84" s="94"/>
      <c r="CR84" s="94"/>
      <c r="CS84" s="94"/>
      <c r="CT84" s="94"/>
    </row>
    <row r="85" spans="1:98" s="9" customFormat="1" ht="12" customHeight="1" x14ac:dyDescent="0.2">
      <c r="A85" s="99">
        <v>16</v>
      </c>
      <c r="B85" s="133" t="s">
        <v>78</v>
      </c>
      <c r="C85" s="134"/>
      <c r="D85" s="135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4"/>
      <c r="X85" s="94"/>
      <c r="Y85" s="94"/>
      <c r="Z85" s="94"/>
      <c r="AA85" s="94"/>
      <c r="AB85" s="94"/>
      <c r="AC85" s="94"/>
      <c r="AD85" s="94"/>
      <c r="AE85" s="94"/>
      <c r="AF85" s="94"/>
      <c r="AG85" s="94"/>
      <c r="AH85" s="94"/>
      <c r="AI85" s="94"/>
      <c r="AJ85" s="94"/>
      <c r="AK85" s="94"/>
      <c r="AL85" s="94"/>
      <c r="AM85" s="94"/>
      <c r="AN85" s="94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94"/>
      <c r="BB85" s="94"/>
      <c r="BC85" s="94"/>
      <c r="BD85" s="94"/>
      <c r="BE85" s="94"/>
      <c r="BF85" s="94"/>
      <c r="BG85" s="94"/>
      <c r="BH85" s="94"/>
      <c r="BI85" s="94"/>
      <c r="BJ85" s="94"/>
      <c r="BK85" s="94"/>
      <c r="BL85" s="94"/>
      <c r="BM85" s="94"/>
      <c r="BN85" s="94"/>
      <c r="BO85" s="94"/>
      <c r="BP85" s="94"/>
      <c r="BQ85" s="94"/>
      <c r="BR85" s="94"/>
      <c r="BS85" s="94"/>
      <c r="BT85" s="94"/>
      <c r="BU85" s="94"/>
      <c r="BV85" s="94"/>
      <c r="BW85" s="94"/>
      <c r="BX85" s="94"/>
      <c r="BY85" s="94"/>
      <c r="BZ85" s="94"/>
      <c r="CA85" s="94"/>
      <c r="CB85" s="94"/>
      <c r="CC85" s="94"/>
      <c r="CD85" s="94"/>
      <c r="CE85" s="94"/>
      <c r="CF85" s="94"/>
      <c r="CG85" s="94"/>
      <c r="CH85" s="94"/>
      <c r="CI85" s="94"/>
      <c r="CJ85" s="94"/>
      <c r="CK85" s="94"/>
      <c r="CL85" s="94"/>
      <c r="CM85" s="94"/>
      <c r="CN85" s="94"/>
      <c r="CO85" s="94"/>
      <c r="CP85" s="94"/>
      <c r="CQ85" s="94"/>
      <c r="CR85" s="94"/>
      <c r="CS85" s="94"/>
      <c r="CT85" s="94"/>
    </row>
    <row r="86" spans="1:98" s="9" customFormat="1" ht="12" customHeight="1" x14ac:dyDescent="0.2">
      <c r="A86" s="99">
        <v>17</v>
      </c>
      <c r="B86" s="133" t="s">
        <v>79</v>
      </c>
      <c r="C86" s="134"/>
      <c r="D86" s="135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  <c r="S86" s="94"/>
      <c r="T86" s="94"/>
      <c r="U86" s="94"/>
      <c r="V86" s="94"/>
      <c r="W86" s="94"/>
      <c r="X86" s="94"/>
      <c r="Y86" s="94"/>
      <c r="Z86" s="94"/>
      <c r="AA86" s="94"/>
      <c r="AB86" s="94"/>
      <c r="AC86" s="94"/>
      <c r="AD86" s="94"/>
      <c r="AE86" s="94"/>
      <c r="AF86" s="94"/>
      <c r="AG86" s="94"/>
      <c r="AH86" s="94"/>
      <c r="AI86" s="94"/>
      <c r="AJ86" s="94"/>
      <c r="AK86" s="94"/>
      <c r="AL86" s="94"/>
      <c r="AM86" s="94"/>
      <c r="AN86" s="94"/>
      <c r="AO86" s="94"/>
      <c r="AP86" s="94"/>
      <c r="AQ86" s="94"/>
      <c r="AR86" s="94"/>
      <c r="AS86" s="94"/>
      <c r="AT86" s="94"/>
      <c r="AU86" s="94"/>
      <c r="AV86" s="94"/>
      <c r="AW86" s="94"/>
      <c r="AX86" s="94"/>
      <c r="AY86" s="94"/>
      <c r="AZ86" s="94"/>
      <c r="BA86" s="94"/>
      <c r="BB86" s="94"/>
      <c r="BC86" s="94"/>
      <c r="BD86" s="94"/>
      <c r="BE86" s="94"/>
      <c r="BF86" s="94"/>
      <c r="BG86" s="94"/>
      <c r="BH86" s="94"/>
      <c r="BI86" s="94"/>
      <c r="BJ86" s="94"/>
      <c r="BK86" s="94"/>
      <c r="BL86" s="94"/>
      <c r="BM86" s="94"/>
      <c r="BN86" s="94"/>
      <c r="BO86" s="94"/>
      <c r="BP86" s="94"/>
      <c r="BQ86" s="94"/>
      <c r="BR86" s="94"/>
      <c r="BS86" s="94"/>
      <c r="BT86" s="94"/>
      <c r="BU86" s="94"/>
      <c r="BV86" s="94"/>
      <c r="BW86" s="94"/>
      <c r="BX86" s="94"/>
      <c r="BY86" s="94"/>
      <c r="BZ86" s="94"/>
      <c r="CA86" s="94"/>
      <c r="CB86" s="94"/>
      <c r="CC86" s="94"/>
      <c r="CD86" s="94"/>
      <c r="CE86" s="94"/>
      <c r="CF86" s="94"/>
      <c r="CG86" s="94"/>
      <c r="CH86" s="94"/>
      <c r="CI86" s="94"/>
      <c r="CJ86" s="94"/>
      <c r="CK86" s="94"/>
      <c r="CL86" s="94"/>
      <c r="CM86" s="94"/>
      <c r="CN86" s="94"/>
      <c r="CO86" s="94"/>
      <c r="CP86" s="94"/>
      <c r="CQ86" s="94"/>
      <c r="CR86" s="94"/>
      <c r="CS86" s="94"/>
      <c r="CT86" s="94"/>
    </row>
    <row r="87" spans="1:98" s="9" customFormat="1" ht="12" customHeight="1" x14ac:dyDescent="0.2">
      <c r="A87" s="99">
        <v>18</v>
      </c>
      <c r="B87" s="133" t="s">
        <v>80</v>
      </c>
      <c r="C87" s="134"/>
      <c r="D87" s="135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4"/>
      <c r="R87" s="94"/>
      <c r="S87" s="94"/>
      <c r="T87" s="94"/>
      <c r="U87" s="94"/>
      <c r="V87" s="94"/>
      <c r="W87" s="94"/>
      <c r="X87" s="94"/>
      <c r="Y87" s="94"/>
      <c r="Z87" s="94"/>
      <c r="AA87" s="94"/>
      <c r="AB87" s="94"/>
      <c r="AC87" s="94"/>
      <c r="AD87" s="94"/>
      <c r="AE87" s="94"/>
      <c r="AF87" s="94"/>
      <c r="AG87" s="94"/>
      <c r="AH87" s="94"/>
      <c r="AI87" s="94"/>
      <c r="AJ87" s="94"/>
      <c r="AK87" s="94"/>
      <c r="AL87" s="94"/>
      <c r="AM87" s="94"/>
      <c r="AN87" s="94"/>
      <c r="AO87" s="94"/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94"/>
      <c r="BB87" s="94"/>
      <c r="BC87" s="94"/>
      <c r="BD87" s="94"/>
      <c r="BE87" s="94"/>
      <c r="BF87" s="94"/>
      <c r="BG87" s="94"/>
      <c r="BH87" s="94"/>
      <c r="BI87" s="94"/>
      <c r="BJ87" s="94"/>
      <c r="BK87" s="94"/>
      <c r="BL87" s="94"/>
      <c r="BM87" s="94"/>
      <c r="BN87" s="94"/>
      <c r="BO87" s="94"/>
      <c r="BP87" s="94"/>
      <c r="BQ87" s="94"/>
      <c r="BR87" s="94"/>
      <c r="BS87" s="94"/>
      <c r="BT87" s="94"/>
      <c r="BU87" s="94"/>
      <c r="BV87" s="94"/>
      <c r="BW87" s="94"/>
      <c r="BX87" s="94"/>
      <c r="BY87" s="94"/>
      <c r="BZ87" s="94"/>
      <c r="CA87" s="94"/>
      <c r="CB87" s="94"/>
      <c r="CC87" s="94"/>
      <c r="CD87" s="94"/>
      <c r="CE87" s="94"/>
      <c r="CF87" s="94"/>
      <c r="CG87" s="94"/>
      <c r="CH87" s="94"/>
      <c r="CI87" s="94"/>
      <c r="CJ87" s="94"/>
      <c r="CK87" s="94"/>
      <c r="CL87" s="94"/>
      <c r="CM87" s="94"/>
      <c r="CN87" s="94"/>
      <c r="CO87" s="94"/>
      <c r="CP87" s="94"/>
      <c r="CQ87" s="94"/>
      <c r="CR87" s="94"/>
      <c r="CS87" s="94"/>
      <c r="CT87" s="94"/>
    </row>
    <row r="88" spans="1:98" s="9" customFormat="1" ht="12" customHeight="1" x14ac:dyDescent="0.2">
      <c r="A88" s="99">
        <v>19</v>
      </c>
      <c r="B88" s="110" t="s">
        <v>120</v>
      </c>
      <c r="C88" s="111"/>
      <c r="D88" s="112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94"/>
      <c r="AA88" s="94"/>
      <c r="AB88" s="94"/>
      <c r="AC88" s="94"/>
      <c r="AD88" s="94"/>
      <c r="AE88" s="94"/>
      <c r="AF88" s="94"/>
      <c r="AG88" s="94"/>
      <c r="AH88" s="94"/>
      <c r="AI88" s="94"/>
      <c r="AJ88" s="94"/>
      <c r="AK88" s="94"/>
      <c r="AL88" s="94"/>
      <c r="AM88" s="94"/>
      <c r="AN88" s="94"/>
      <c r="AO88" s="94"/>
      <c r="AP88" s="94"/>
      <c r="AQ88" s="94"/>
      <c r="AR88" s="94"/>
      <c r="AS88" s="94"/>
      <c r="AT88" s="94"/>
      <c r="AU88" s="94"/>
      <c r="AV88" s="94"/>
      <c r="AW88" s="94"/>
      <c r="AX88" s="94"/>
      <c r="AY88" s="94"/>
      <c r="AZ88" s="94"/>
      <c r="BA88" s="94"/>
      <c r="BB88" s="94"/>
      <c r="BC88" s="94"/>
      <c r="BD88" s="94"/>
      <c r="BE88" s="94"/>
      <c r="BF88" s="94"/>
      <c r="BG88" s="94"/>
      <c r="BH88" s="94"/>
      <c r="BI88" s="94"/>
      <c r="BJ88" s="94"/>
      <c r="BK88" s="94"/>
      <c r="BL88" s="94"/>
      <c r="BM88" s="94"/>
      <c r="BN88" s="94"/>
      <c r="BO88" s="94"/>
      <c r="BP88" s="94"/>
      <c r="BQ88" s="94"/>
      <c r="BR88" s="94"/>
      <c r="BS88" s="94"/>
      <c r="BT88" s="94"/>
      <c r="BU88" s="94"/>
      <c r="BV88" s="94"/>
      <c r="BW88" s="94"/>
      <c r="BX88" s="94"/>
      <c r="BY88" s="94"/>
      <c r="BZ88" s="94"/>
      <c r="CA88" s="94"/>
      <c r="CB88" s="94"/>
      <c r="CC88" s="94"/>
      <c r="CD88" s="94"/>
      <c r="CE88" s="94"/>
      <c r="CF88" s="94"/>
      <c r="CG88" s="94"/>
      <c r="CH88" s="94"/>
      <c r="CI88" s="94"/>
      <c r="CJ88" s="94"/>
      <c r="CK88" s="94"/>
      <c r="CL88" s="94"/>
      <c r="CM88" s="94"/>
      <c r="CN88" s="94"/>
      <c r="CO88" s="94"/>
      <c r="CP88" s="94"/>
      <c r="CQ88" s="94"/>
      <c r="CR88" s="94"/>
      <c r="CS88" s="94"/>
      <c r="CT88" s="94"/>
    </row>
    <row r="89" spans="1:98" s="9" customFormat="1" ht="12" customHeight="1" x14ac:dyDescent="0.2">
      <c r="A89" s="99">
        <v>20</v>
      </c>
      <c r="B89" s="133" t="s">
        <v>81</v>
      </c>
      <c r="C89" s="134"/>
      <c r="D89" s="135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94"/>
      <c r="AA89" s="94"/>
      <c r="AB89" s="94"/>
      <c r="AC89" s="94"/>
      <c r="AD89" s="94"/>
      <c r="AE89" s="94"/>
      <c r="AF89" s="94"/>
      <c r="AG89" s="94"/>
      <c r="AH89" s="94"/>
      <c r="AI89" s="94"/>
      <c r="AJ89" s="94"/>
      <c r="AK89" s="94"/>
      <c r="AL89" s="94"/>
      <c r="AM89" s="94"/>
      <c r="AN89" s="94"/>
      <c r="AO89" s="94"/>
      <c r="AP89" s="94"/>
      <c r="AQ89" s="94"/>
      <c r="AR89" s="94"/>
      <c r="AS89" s="94"/>
      <c r="AT89" s="94"/>
      <c r="AU89" s="94"/>
      <c r="AV89" s="94"/>
      <c r="AW89" s="94"/>
      <c r="AX89" s="94"/>
      <c r="AY89" s="94"/>
      <c r="AZ89" s="94"/>
      <c r="BA89" s="94"/>
      <c r="BB89" s="94"/>
      <c r="BC89" s="94"/>
      <c r="BD89" s="94"/>
      <c r="BE89" s="94"/>
      <c r="BF89" s="94"/>
      <c r="BG89" s="94"/>
      <c r="BH89" s="94"/>
      <c r="BI89" s="94"/>
      <c r="BJ89" s="94"/>
      <c r="BK89" s="94"/>
      <c r="BL89" s="94"/>
      <c r="BM89" s="94"/>
      <c r="BN89" s="94"/>
      <c r="BO89" s="94"/>
      <c r="BP89" s="94"/>
      <c r="BQ89" s="94"/>
      <c r="BR89" s="94"/>
      <c r="BS89" s="94"/>
      <c r="BT89" s="94"/>
      <c r="BU89" s="94"/>
      <c r="BV89" s="94"/>
      <c r="BW89" s="94"/>
      <c r="BX89" s="94"/>
      <c r="BY89" s="94"/>
      <c r="BZ89" s="94"/>
      <c r="CA89" s="94"/>
      <c r="CB89" s="94"/>
      <c r="CC89" s="94"/>
      <c r="CD89" s="94"/>
      <c r="CE89" s="94"/>
      <c r="CF89" s="94"/>
      <c r="CG89" s="94"/>
      <c r="CH89" s="94"/>
      <c r="CI89" s="94"/>
      <c r="CJ89" s="94"/>
      <c r="CK89" s="94"/>
      <c r="CL89" s="94"/>
      <c r="CM89" s="94"/>
      <c r="CN89" s="94"/>
      <c r="CO89" s="94"/>
      <c r="CP89" s="94"/>
      <c r="CQ89" s="94"/>
      <c r="CR89" s="94"/>
      <c r="CS89" s="94"/>
      <c r="CT89" s="94"/>
    </row>
    <row r="90" spans="1:98" s="9" customFormat="1" ht="12" customHeight="1" x14ac:dyDescent="0.2">
      <c r="A90" s="99">
        <v>21</v>
      </c>
      <c r="B90" s="133" t="s">
        <v>82</v>
      </c>
      <c r="C90" s="134"/>
      <c r="D90" s="135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94"/>
      <c r="AA90" s="94"/>
      <c r="AB90" s="94"/>
      <c r="AC90" s="94"/>
      <c r="AD90" s="94"/>
      <c r="AE90" s="94"/>
      <c r="AF90" s="94"/>
      <c r="AG90" s="94"/>
      <c r="AH90" s="94"/>
      <c r="AI90" s="94"/>
      <c r="AJ90" s="94"/>
      <c r="AK90" s="94"/>
      <c r="AL90" s="94"/>
      <c r="AM90" s="94"/>
      <c r="AN90" s="94"/>
      <c r="AO90" s="94"/>
      <c r="AP90" s="94"/>
      <c r="AQ90" s="94"/>
      <c r="AR90" s="94"/>
      <c r="AS90" s="94"/>
      <c r="AT90" s="94"/>
      <c r="AU90" s="94"/>
      <c r="AV90" s="94"/>
      <c r="AW90" s="94"/>
      <c r="AX90" s="94"/>
      <c r="AY90" s="94"/>
      <c r="AZ90" s="94"/>
      <c r="BA90" s="94"/>
      <c r="BB90" s="94"/>
      <c r="BC90" s="94"/>
      <c r="BD90" s="94"/>
      <c r="BE90" s="94"/>
      <c r="BF90" s="94"/>
      <c r="BG90" s="94"/>
      <c r="BH90" s="94"/>
      <c r="BI90" s="94"/>
      <c r="BJ90" s="94"/>
      <c r="BK90" s="94"/>
      <c r="BL90" s="94"/>
      <c r="BM90" s="94"/>
      <c r="BN90" s="94"/>
      <c r="BO90" s="94"/>
      <c r="BP90" s="94"/>
      <c r="BQ90" s="94"/>
      <c r="BR90" s="94"/>
      <c r="BS90" s="94"/>
      <c r="BT90" s="94"/>
      <c r="BU90" s="94"/>
      <c r="BV90" s="94"/>
      <c r="BW90" s="94"/>
      <c r="BX90" s="94"/>
      <c r="BY90" s="94"/>
      <c r="BZ90" s="94"/>
      <c r="CA90" s="94"/>
      <c r="CB90" s="94"/>
      <c r="CC90" s="94"/>
      <c r="CD90" s="94"/>
      <c r="CE90" s="94"/>
      <c r="CF90" s="94"/>
      <c r="CG90" s="94"/>
      <c r="CH90" s="94"/>
      <c r="CI90" s="94"/>
      <c r="CJ90" s="94"/>
      <c r="CK90" s="94"/>
      <c r="CL90" s="94"/>
      <c r="CM90" s="94"/>
      <c r="CN90" s="94"/>
      <c r="CO90" s="94"/>
      <c r="CP90" s="94"/>
      <c r="CQ90" s="94"/>
      <c r="CR90" s="94"/>
      <c r="CS90" s="94"/>
      <c r="CT90" s="94"/>
    </row>
    <row r="91" spans="1:98" s="9" customFormat="1" ht="12" customHeight="1" x14ac:dyDescent="0.2">
      <c r="A91" s="99">
        <v>22</v>
      </c>
      <c r="B91" s="133" t="s">
        <v>83</v>
      </c>
      <c r="C91" s="134"/>
      <c r="D91" s="135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94"/>
      <c r="AA91" s="94"/>
      <c r="AB91" s="94"/>
      <c r="AC91" s="94"/>
      <c r="AD91" s="94"/>
      <c r="AE91" s="94"/>
      <c r="AF91" s="94"/>
      <c r="AG91" s="94"/>
      <c r="AH91" s="94"/>
      <c r="AI91" s="94"/>
      <c r="AJ91" s="94"/>
      <c r="AK91" s="94"/>
      <c r="AL91" s="94"/>
      <c r="AM91" s="94"/>
      <c r="AN91" s="94"/>
      <c r="AO91" s="94"/>
      <c r="AP91" s="94"/>
      <c r="AQ91" s="94"/>
      <c r="AR91" s="94"/>
      <c r="AS91" s="94"/>
      <c r="AT91" s="94"/>
      <c r="AU91" s="94"/>
      <c r="AV91" s="94"/>
      <c r="AW91" s="94"/>
      <c r="AX91" s="94"/>
      <c r="AY91" s="94"/>
      <c r="AZ91" s="94"/>
      <c r="BA91" s="94"/>
      <c r="BB91" s="94"/>
      <c r="BC91" s="94"/>
      <c r="BD91" s="94"/>
      <c r="BE91" s="94"/>
      <c r="BF91" s="94"/>
      <c r="BG91" s="94"/>
      <c r="BH91" s="94"/>
      <c r="BI91" s="94"/>
      <c r="BJ91" s="94"/>
      <c r="BK91" s="94"/>
      <c r="BL91" s="94"/>
      <c r="BM91" s="94"/>
      <c r="BN91" s="94"/>
      <c r="BO91" s="94"/>
      <c r="BP91" s="94"/>
      <c r="BQ91" s="94"/>
      <c r="BR91" s="94"/>
      <c r="BS91" s="94"/>
      <c r="BT91" s="94"/>
      <c r="BU91" s="94"/>
      <c r="BV91" s="94"/>
      <c r="BW91" s="94"/>
      <c r="BX91" s="94"/>
      <c r="BY91" s="94"/>
      <c r="BZ91" s="94"/>
      <c r="CA91" s="94"/>
      <c r="CB91" s="94"/>
      <c r="CC91" s="94"/>
      <c r="CD91" s="94"/>
      <c r="CE91" s="94"/>
      <c r="CF91" s="94"/>
      <c r="CG91" s="94"/>
      <c r="CH91" s="94"/>
      <c r="CI91" s="94"/>
      <c r="CJ91" s="94"/>
      <c r="CK91" s="94"/>
      <c r="CL91" s="94"/>
      <c r="CM91" s="94"/>
      <c r="CN91" s="94"/>
      <c r="CO91" s="94"/>
      <c r="CP91" s="94"/>
      <c r="CQ91" s="94"/>
      <c r="CR91" s="94"/>
      <c r="CS91" s="94"/>
      <c r="CT91" s="94"/>
    </row>
    <row r="92" spans="1:98" s="9" customFormat="1" ht="12" customHeight="1" x14ac:dyDescent="0.2">
      <c r="A92" s="99">
        <v>23</v>
      </c>
      <c r="B92" s="133" t="s">
        <v>84</v>
      </c>
      <c r="C92" s="134"/>
      <c r="D92" s="135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4"/>
      <c r="AH92" s="94"/>
      <c r="AI92" s="94"/>
      <c r="AJ92" s="94"/>
      <c r="AK92" s="94"/>
      <c r="AL92" s="94"/>
      <c r="AM92" s="94"/>
      <c r="AN92" s="94"/>
      <c r="AO92" s="94"/>
      <c r="AP92" s="94"/>
      <c r="AQ92" s="94"/>
      <c r="AR92" s="94"/>
      <c r="AS92" s="94"/>
      <c r="AT92" s="94"/>
      <c r="AU92" s="94"/>
      <c r="AV92" s="94"/>
      <c r="AW92" s="94"/>
      <c r="AX92" s="94"/>
      <c r="AY92" s="94"/>
      <c r="AZ92" s="94"/>
      <c r="BA92" s="94"/>
      <c r="BB92" s="94"/>
      <c r="BC92" s="94"/>
      <c r="BD92" s="94"/>
      <c r="BE92" s="94"/>
      <c r="BF92" s="94"/>
      <c r="BG92" s="94"/>
      <c r="BH92" s="94"/>
      <c r="BI92" s="94"/>
      <c r="BJ92" s="94"/>
      <c r="BK92" s="94"/>
      <c r="BL92" s="94"/>
      <c r="BM92" s="94"/>
      <c r="BN92" s="94"/>
      <c r="BO92" s="94"/>
      <c r="BP92" s="94"/>
      <c r="BQ92" s="94"/>
      <c r="BR92" s="94"/>
      <c r="BS92" s="94"/>
      <c r="BT92" s="94"/>
      <c r="BU92" s="94"/>
      <c r="BV92" s="94"/>
      <c r="BW92" s="94"/>
      <c r="BX92" s="94"/>
      <c r="BY92" s="94"/>
      <c r="BZ92" s="94"/>
      <c r="CA92" s="94"/>
      <c r="CB92" s="94"/>
      <c r="CC92" s="94"/>
      <c r="CD92" s="94"/>
      <c r="CE92" s="94"/>
      <c r="CF92" s="94"/>
      <c r="CG92" s="94"/>
      <c r="CH92" s="94"/>
      <c r="CI92" s="94"/>
      <c r="CJ92" s="94"/>
      <c r="CK92" s="94"/>
      <c r="CL92" s="94"/>
      <c r="CM92" s="94"/>
      <c r="CN92" s="94"/>
      <c r="CO92" s="94"/>
      <c r="CP92" s="94"/>
      <c r="CQ92" s="94"/>
      <c r="CR92" s="94"/>
      <c r="CS92" s="94"/>
      <c r="CT92" s="94"/>
    </row>
    <row r="93" spans="1:98" s="9" customFormat="1" ht="12" customHeight="1" x14ac:dyDescent="0.2">
      <c r="A93" s="99">
        <v>24</v>
      </c>
      <c r="B93" s="133" t="s">
        <v>85</v>
      </c>
      <c r="C93" s="134"/>
      <c r="D93" s="135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4"/>
      <c r="T93" s="94"/>
      <c r="U93" s="94"/>
      <c r="V93" s="94"/>
      <c r="W93" s="94"/>
      <c r="X93" s="94"/>
      <c r="Y93" s="94"/>
      <c r="Z93" s="94"/>
      <c r="AA93" s="94"/>
      <c r="AB93" s="94"/>
      <c r="AC93" s="94"/>
      <c r="AD93" s="94"/>
      <c r="AE93" s="94"/>
      <c r="AF93" s="94"/>
      <c r="AG93" s="94"/>
      <c r="AH93" s="94"/>
      <c r="AI93" s="94"/>
      <c r="AJ93" s="94"/>
      <c r="AK93" s="94"/>
      <c r="AL93" s="94"/>
      <c r="AM93" s="94"/>
      <c r="AN93" s="94"/>
      <c r="AO93" s="94"/>
      <c r="AP93" s="94"/>
      <c r="AQ93" s="94"/>
      <c r="AR93" s="94"/>
      <c r="AS93" s="94"/>
      <c r="AT93" s="94"/>
      <c r="AU93" s="94"/>
      <c r="AV93" s="94"/>
      <c r="AW93" s="94"/>
      <c r="AX93" s="94"/>
      <c r="AY93" s="94"/>
      <c r="AZ93" s="94"/>
      <c r="BA93" s="94"/>
      <c r="BB93" s="94"/>
      <c r="BC93" s="94"/>
      <c r="BD93" s="94"/>
      <c r="BE93" s="94"/>
      <c r="BF93" s="94"/>
      <c r="BG93" s="94"/>
      <c r="BH93" s="94"/>
      <c r="BI93" s="94"/>
      <c r="BJ93" s="94"/>
      <c r="BK93" s="94"/>
      <c r="BL93" s="94"/>
      <c r="BM93" s="94"/>
      <c r="BN93" s="94"/>
      <c r="BO93" s="94"/>
      <c r="BP93" s="94"/>
      <c r="BQ93" s="94"/>
      <c r="BR93" s="94"/>
      <c r="BS93" s="94"/>
      <c r="BT93" s="94"/>
      <c r="BU93" s="94"/>
      <c r="BV93" s="94"/>
      <c r="BW93" s="94"/>
      <c r="BX93" s="94"/>
      <c r="BY93" s="94"/>
      <c r="BZ93" s="94"/>
      <c r="CA93" s="94"/>
      <c r="CB93" s="94"/>
      <c r="CC93" s="94"/>
      <c r="CD93" s="94"/>
      <c r="CE93" s="94"/>
      <c r="CF93" s="94"/>
      <c r="CG93" s="94"/>
      <c r="CH93" s="94"/>
      <c r="CI93" s="94"/>
      <c r="CJ93" s="94"/>
      <c r="CK93" s="94"/>
      <c r="CL93" s="94"/>
      <c r="CM93" s="94"/>
      <c r="CN93" s="94"/>
      <c r="CO93" s="94"/>
      <c r="CP93" s="94"/>
      <c r="CQ93" s="94"/>
      <c r="CR93" s="94"/>
      <c r="CS93" s="94"/>
      <c r="CT93" s="94"/>
    </row>
    <row r="94" spans="1:98" s="9" customFormat="1" ht="12" customHeight="1" x14ac:dyDescent="0.2">
      <c r="A94" s="99">
        <v>25</v>
      </c>
      <c r="B94" s="133" t="s">
        <v>86</v>
      </c>
      <c r="C94" s="134"/>
      <c r="D94" s="135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4"/>
      <c r="AB94" s="94"/>
      <c r="AC94" s="94"/>
      <c r="AD94" s="94"/>
      <c r="AE94" s="94"/>
      <c r="AF94" s="94"/>
      <c r="AG94" s="94"/>
      <c r="AH94" s="94"/>
      <c r="AI94" s="94"/>
      <c r="AJ94" s="94"/>
      <c r="AK94" s="94"/>
      <c r="AL94" s="94"/>
      <c r="AM94" s="94"/>
      <c r="AN94" s="94"/>
      <c r="AO94" s="94"/>
      <c r="AP94" s="94"/>
      <c r="AQ94" s="94"/>
      <c r="AR94" s="94"/>
      <c r="AS94" s="94"/>
      <c r="AT94" s="94"/>
      <c r="AU94" s="94"/>
      <c r="AV94" s="94"/>
      <c r="AW94" s="94"/>
      <c r="AX94" s="94"/>
      <c r="AY94" s="94"/>
      <c r="AZ94" s="94"/>
      <c r="BA94" s="94"/>
      <c r="BB94" s="94"/>
      <c r="BC94" s="94"/>
      <c r="BD94" s="94"/>
      <c r="BE94" s="94"/>
      <c r="BF94" s="94"/>
      <c r="BG94" s="94"/>
      <c r="BH94" s="94"/>
      <c r="BI94" s="94"/>
      <c r="BJ94" s="94"/>
      <c r="BK94" s="94"/>
      <c r="BL94" s="94"/>
      <c r="BM94" s="94"/>
      <c r="BN94" s="94"/>
      <c r="BO94" s="94"/>
      <c r="BP94" s="94"/>
      <c r="BQ94" s="94"/>
      <c r="BR94" s="94"/>
      <c r="BS94" s="94"/>
      <c r="BT94" s="94"/>
      <c r="BU94" s="94"/>
      <c r="BV94" s="94"/>
      <c r="BW94" s="94"/>
      <c r="BX94" s="94"/>
      <c r="BY94" s="94"/>
      <c r="BZ94" s="94"/>
      <c r="CA94" s="94"/>
      <c r="CB94" s="94"/>
      <c r="CC94" s="94"/>
      <c r="CD94" s="94"/>
      <c r="CE94" s="94"/>
      <c r="CF94" s="94"/>
      <c r="CG94" s="94"/>
      <c r="CH94" s="94"/>
      <c r="CI94" s="94"/>
      <c r="CJ94" s="94"/>
      <c r="CK94" s="94"/>
      <c r="CL94" s="94"/>
      <c r="CM94" s="94"/>
      <c r="CN94" s="94"/>
      <c r="CO94" s="94"/>
      <c r="CP94" s="94"/>
      <c r="CQ94" s="94"/>
      <c r="CR94" s="94"/>
      <c r="CS94" s="94"/>
      <c r="CT94" s="94"/>
    </row>
    <row r="95" spans="1:98" s="9" customFormat="1" ht="12" customHeight="1" x14ac:dyDescent="0.2">
      <c r="A95" s="99">
        <v>26</v>
      </c>
      <c r="B95" s="133" t="s">
        <v>87</v>
      </c>
      <c r="C95" s="134"/>
      <c r="D95" s="135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  <c r="S95" s="94"/>
      <c r="T95" s="94"/>
      <c r="U95" s="94"/>
      <c r="V95" s="94"/>
      <c r="W95" s="94"/>
      <c r="X95" s="94"/>
      <c r="Y95" s="94"/>
      <c r="Z95" s="94"/>
      <c r="AA95" s="94"/>
      <c r="AB95" s="94"/>
      <c r="AC95" s="94"/>
      <c r="AD95" s="94"/>
      <c r="AE95" s="94"/>
      <c r="AF95" s="94"/>
      <c r="AG95" s="94"/>
      <c r="AH95" s="94"/>
      <c r="AI95" s="94"/>
      <c r="AJ95" s="94"/>
      <c r="AK95" s="94"/>
      <c r="AL95" s="94"/>
      <c r="AM95" s="94"/>
      <c r="AN95" s="94"/>
      <c r="AO95" s="94"/>
      <c r="AP95" s="94"/>
      <c r="AQ95" s="94"/>
      <c r="AR95" s="94"/>
      <c r="AS95" s="94"/>
      <c r="AT95" s="94"/>
      <c r="AU95" s="94"/>
      <c r="AV95" s="94"/>
      <c r="AW95" s="94"/>
      <c r="AX95" s="94"/>
      <c r="AY95" s="94"/>
      <c r="AZ95" s="94"/>
      <c r="BA95" s="94"/>
      <c r="BB95" s="94"/>
      <c r="BC95" s="94"/>
      <c r="BD95" s="94"/>
      <c r="BE95" s="94"/>
      <c r="BF95" s="94"/>
      <c r="BG95" s="94"/>
      <c r="BH95" s="94"/>
      <c r="BI95" s="94"/>
      <c r="BJ95" s="94"/>
      <c r="BK95" s="94"/>
      <c r="BL95" s="94"/>
      <c r="BM95" s="94"/>
      <c r="BN95" s="94"/>
      <c r="BO95" s="94"/>
      <c r="BP95" s="94"/>
      <c r="BQ95" s="94"/>
      <c r="BR95" s="94"/>
      <c r="BS95" s="94"/>
      <c r="BT95" s="94"/>
      <c r="BU95" s="94"/>
      <c r="BV95" s="94"/>
      <c r="BW95" s="94"/>
      <c r="BX95" s="94"/>
      <c r="BY95" s="94"/>
      <c r="BZ95" s="94"/>
      <c r="CA95" s="94"/>
      <c r="CB95" s="94"/>
      <c r="CC95" s="94"/>
      <c r="CD95" s="94"/>
      <c r="CE95" s="94"/>
      <c r="CF95" s="94"/>
      <c r="CG95" s="94"/>
      <c r="CH95" s="94"/>
      <c r="CI95" s="94"/>
      <c r="CJ95" s="94"/>
      <c r="CK95" s="94"/>
      <c r="CL95" s="94"/>
      <c r="CM95" s="94"/>
      <c r="CN95" s="94"/>
      <c r="CO95" s="94"/>
      <c r="CP95" s="94"/>
      <c r="CQ95" s="94"/>
      <c r="CR95" s="94"/>
      <c r="CS95" s="94"/>
      <c r="CT95" s="94"/>
    </row>
    <row r="96" spans="1:98" s="9" customFormat="1" ht="12" customHeight="1" x14ac:dyDescent="0.2">
      <c r="A96" s="99">
        <v>27</v>
      </c>
      <c r="B96" s="133" t="s">
        <v>88</v>
      </c>
      <c r="C96" s="134"/>
      <c r="D96" s="135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94"/>
      <c r="S96" s="94"/>
      <c r="T96" s="94"/>
      <c r="U96" s="94"/>
      <c r="V96" s="94"/>
      <c r="W96" s="94"/>
      <c r="X96" s="94"/>
      <c r="Y96" s="94"/>
      <c r="Z96" s="94"/>
      <c r="AA96" s="94"/>
      <c r="AB96" s="94"/>
      <c r="AC96" s="94"/>
      <c r="AD96" s="94"/>
      <c r="AE96" s="94"/>
      <c r="AF96" s="94"/>
      <c r="AG96" s="94"/>
      <c r="AH96" s="94"/>
      <c r="AI96" s="94"/>
      <c r="AJ96" s="94"/>
      <c r="AK96" s="94"/>
      <c r="AL96" s="94"/>
      <c r="AM96" s="94"/>
      <c r="AN96" s="94"/>
      <c r="AO96" s="94"/>
      <c r="AP96" s="94"/>
      <c r="AQ96" s="94"/>
      <c r="AR96" s="94"/>
      <c r="AS96" s="94"/>
      <c r="AT96" s="94"/>
      <c r="AU96" s="94"/>
      <c r="AV96" s="94"/>
      <c r="AW96" s="94"/>
      <c r="AX96" s="94"/>
      <c r="AY96" s="94"/>
      <c r="AZ96" s="94"/>
      <c r="BA96" s="94"/>
      <c r="BB96" s="94"/>
      <c r="BC96" s="94"/>
      <c r="BD96" s="94"/>
      <c r="BE96" s="94"/>
      <c r="BF96" s="94"/>
      <c r="BG96" s="94"/>
      <c r="BH96" s="94"/>
      <c r="BI96" s="94"/>
      <c r="BJ96" s="94"/>
      <c r="BK96" s="94"/>
      <c r="BL96" s="94"/>
      <c r="BM96" s="94"/>
      <c r="BN96" s="94"/>
      <c r="BO96" s="94"/>
      <c r="BP96" s="94"/>
      <c r="BQ96" s="94"/>
      <c r="BR96" s="94"/>
      <c r="BS96" s="94"/>
      <c r="BT96" s="94"/>
      <c r="BU96" s="94"/>
      <c r="BV96" s="94"/>
      <c r="BW96" s="94"/>
      <c r="BX96" s="94"/>
      <c r="BY96" s="94"/>
      <c r="BZ96" s="94"/>
      <c r="CA96" s="94"/>
      <c r="CB96" s="94"/>
      <c r="CC96" s="94"/>
      <c r="CD96" s="94"/>
      <c r="CE96" s="94"/>
      <c r="CF96" s="94"/>
      <c r="CG96" s="94"/>
      <c r="CH96" s="94"/>
      <c r="CI96" s="94"/>
      <c r="CJ96" s="94"/>
      <c r="CK96" s="94"/>
      <c r="CL96" s="94"/>
      <c r="CM96" s="94"/>
      <c r="CN96" s="94"/>
      <c r="CO96" s="94"/>
      <c r="CP96" s="94"/>
      <c r="CQ96" s="94"/>
      <c r="CR96" s="94"/>
      <c r="CS96" s="94"/>
      <c r="CT96" s="94"/>
    </row>
    <row r="97" spans="1:98" s="9" customFormat="1" ht="12" customHeight="1" x14ac:dyDescent="0.2">
      <c r="A97" s="99">
        <v>28</v>
      </c>
      <c r="B97" s="133" t="s">
        <v>89</v>
      </c>
      <c r="C97" s="134"/>
      <c r="D97" s="135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  <c r="T97" s="94"/>
      <c r="U97" s="94"/>
      <c r="V97" s="94"/>
      <c r="W97" s="94"/>
      <c r="X97" s="94"/>
      <c r="Y97" s="94"/>
      <c r="Z97" s="94"/>
      <c r="AA97" s="94"/>
      <c r="AB97" s="94"/>
      <c r="AC97" s="94"/>
      <c r="AD97" s="94"/>
      <c r="AE97" s="94"/>
      <c r="AF97" s="94"/>
      <c r="AG97" s="94"/>
      <c r="AH97" s="94"/>
      <c r="AI97" s="94"/>
      <c r="AJ97" s="94"/>
      <c r="AK97" s="94"/>
      <c r="AL97" s="94"/>
      <c r="AM97" s="94"/>
      <c r="AN97" s="94"/>
      <c r="AO97" s="94"/>
      <c r="AP97" s="94"/>
      <c r="AQ97" s="94"/>
      <c r="AR97" s="94"/>
      <c r="AS97" s="94"/>
      <c r="AT97" s="94"/>
      <c r="AU97" s="94"/>
      <c r="AV97" s="94"/>
      <c r="AW97" s="94"/>
      <c r="AX97" s="94"/>
      <c r="AY97" s="94"/>
      <c r="AZ97" s="94"/>
      <c r="BA97" s="94"/>
      <c r="BB97" s="94"/>
      <c r="BC97" s="94"/>
      <c r="BD97" s="94"/>
      <c r="BE97" s="94"/>
      <c r="BF97" s="94"/>
      <c r="BG97" s="94"/>
      <c r="BH97" s="94"/>
      <c r="BI97" s="94"/>
      <c r="BJ97" s="94"/>
      <c r="BK97" s="94"/>
      <c r="BL97" s="94"/>
      <c r="BM97" s="94"/>
      <c r="BN97" s="94"/>
      <c r="BO97" s="94"/>
      <c r="BP97" s="94"/>
      <c r="BQ97" s="94"/>
      <c r="BR97" s="94"/>
      <c r="BS97" s="94"/>
      <c r="BT97" s="94"/>
      <c r="BU97" s="94"/>
      <c r="BV97" s="94"/>
      <c r="BW97" s="94"/>
      <c r="BX97" s="94"/>
      <c r="BY97" s="94"/>
      <c r="BZ97" s="94"/>
      <c r="CA97" s="94"/>
      <c r="CB97" s="94"/>
      <c r="CC97" s="94"/>
      <c r="CD97" s="94"/>
      <c r="CE97" s="94"/>
      <c r="CF97" s="94"/>
      <c r="CG97" s="94"/>
      <c r="CH97" s="94"/>
      <c r="CI97" s="94"/>
      <c r="CJ97" s="94"/>
      <c r="CK97" s="94"/>
      <c r="CL97" s="94"/>
      <c r="CM97" s="94"/>
      <c r="CN97" s="94"/>
      <c r="CO97" s="94"/>
      <c r="CP97" s="94"/>
      <c r="CQ97" s="94"/>
      <c r="CR97" s="94"/>
      <c r="CS97" s="94"/>
      <c r="CT97" s="94"/>
    </row>
    <row r="98" spans="1:98" s="9" customFormat="1" ht="12" customHeight="1" x14ac:dyDescent="0.2">
      <c r="A98" s="99">
        <v>29</v>
      </c>
      <c r="B98" s="133" t="s">
        <v>90</v>
      </c>
      <c r="C98" s="134"/>
      <c r="D98" s="135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94"/>
      <c r="AA98" s="94"/>
      <c r="AB98" s="94"/>
      <c r="AC98" s="94"/>
      <c r="AD98" s="94"/>
      <c r="AE98" s="94"/>
      <c r="AF98" s="94"/>
      <c r="AG98" s="94"/>
      <c r="AH98" s="94"/>
      <c r="AI98" s="94"/>
      <c r="AJ98" s="94"/>
      <c r="AK98" s="94"/>
      <c r="AL98" s="94"/>
      <c r="AM98" s="94"/>
      <c r="AN98" s="94"/>
      <c r="AO98" s="94"/>
      <c r="AP98" s="94"/>
      <c r="AQ98" s="94"/>
      <c r="AR98" s="94"/>
      <c r="AS98" s="94"/>
      <c r="AT98" s="94"/>
      <c r="AU98" s="94"/>
      <c r="AV98" s="94"/>
      <c r="AW98" s="94"/>
      <c r="AX98" s="94"/>
      <c r="AY98" s="94"/>
      <c r="AZ98" s="94"/>
      <c r="BA98" s="94"/>
      <c r="BB98" s="94"/>
      <c r="BC98" s="94"/>
      <c r="BD98" s="94"/>
      <c r="BE98" s="94"/>
      <c r="BF98" s="94"/>
      <c r="BG98" s="94"/>
      <c r="BH98" s="94"/>
      <c r="BI98" s="94"/>
      <c r="BJ98" s="94"/>
      <c r="BK98" s="94"/>
      <c r="BL98" s="94"/>
      <c r="BM98" s="94"/>
      <c r="BN98" s="94"/>
      <c r="BO98" s="94"/>
      <c r="BP98" s="94"/>
      <c r="BQ98" s="94"/>
      <c r="BR98" s="94"/>
      <c r="BS98" s="94"/>
      <c r="BT98" s="94"/>
      <c r="BU98" s="94"/>
      <c r="BV98" s="94"/>
      <c r="BW98" s="94"/>
      <c r="BX98" s="94"/>
      <c r="BY98" s="94"/>
      <c r="BZ98" s="94"/>
      <c r="CA98" s="94"/>
      <c r="CB98" s="94"/>
      <c r="CC98" s="94"/>
      <c r="CD98" s="94"/>
      <c r="CE98" s="94"/>
      <c r="CF98" s="94"/>
      <c r="CG98" s="94"/>
      <c r="CH98" s="94"/>
      <c r="CI98" s="94"/>
      <c r="CJ98" s="94"/>
      <c r="CK98" s="94"/>
      <c r="CL98" s="94"/>
      <c r="CM98" s="94"/>
      <c r="CN98" s="94"/>
      <c r="CO98" s="94"/>
      <c r="CP98" s="94"/>
      <c r="CQ98" s="94"/>
      <c r="CR98" s="94"/>
      <c r="CS98" s="94"/>
      <c r="CT98" s="94"/>
    </row>
    <row r="99" spans="1:98" s="9" customFormat="1" ht="12" customHeight="1" x14ac:dyDescent="0.2">
      <c r="A99" s="99">
        <v>30</v>
      </c>
      <c r="B99" s="133" t="s">
        <v>91</v>
      </c>
      <c r="C99" s="134"/>
      <c r="D99" s="135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94"/>
      <c r="AA99" s="94"/>
      <c r="AB99" s="94"/>
      <c r="AC99" s="94"/>
      <c r="AD99" s="94"/>
      <c r="AE99" s="94"/>
      <c r="AF99" s="94"/>
      <c r="AG99" s="94"/>
      <c r="AH99" s="94"/>
      <c r="AI99" s="94"/>
      <c r="AJ99" s="94"/>
      <c r="AK99" s="94"/>
      <c r="AL99" s="94"/>
      <c r="AM99" s="94"/>
      <c r="AN99" s="94"/>
      <c r="AO99" s="94"/>
      <c r="AP99" s="94"/>
      <c r="AQ99" s="94"/>
      <c r="AR99" s="94"/>
      <c r="AS99" s="94"/>
      <c r="AT99" s="94"/>
      <c r="AU99" s="94"/>
      <c r="AV99" s="94"/>
      <c r="AW99" s="94"/>
      <c r="AX99" s="94"/>
      <c r="AY99" s="94"/>
      <c r="AZ99" s="94"/>
      <c r="BA99" s="94"/>
      <c r="BB99" s="94"/>
      <c r="BC99" s="94"/>
      <c r="BD99" s="94"/>
      <c r="BE99" s="94"/>
      <c r="BF99" s="94"/>
      <c r="BG99" s="94"/>
      <c r="BH99" s="94"/>
      <c r="BI99" s="94"/>
      <c r="BJ99" s="94"/>
      <c r="BK99" s="94"/>
      <c r="BL99" s="94"/>
      <c r="BM99" s="94"/>
      <c r="BN99" s="94"/>
      <c r="BO99" s="94"/>
      <c r="BP99" s="94"/>
      <c r="BQ99" s="94"/>
      <c r="BR99" s="94"/>
      <c r="BS99" s="94"/>
      <c r="BT99" s="94"/>
      <c r="BU99" s="94"/>
      <c r="BV99" s="94"/>
      <c r="BW99" s="94"/>
      <c r="BX99" s="94"/>
      <c r="BY99" s="94"/>
      <c r="BZ99" s="94"/>
      <c r="CA99" s="94"/>
      <c r="CB99" s="94"/>
      <c r="CC99" s="94"/>
      <c r="CD99" s="94"/>
      <c r="CE99" s="94"/>
      <c r="CF99" s="94"/>
      <c r="CG99" s="94"/>
      <c r="CH99" s="94"/>
      <c r="CI99" s="94"/>
      <c r="CJ99" s="94"/>
      <c r="CK99" s="94"/>
      <c r="CL99" s="94"/>
      <c r="CM99" s="94"/>
      <c r="CN99" s="94"/>
      <c r="CO99" s="94"/>
      <c r="CP99" s="94"/>
      <c r="CQ99" s="94"/>
      <c r="CR99" s="94"/>
      <c r="CS99" s="94"/>
      <c r="CT99" s="94"/>
    </row>
    <row r="100" spans="1:98" s="9" customFormat="1" ht="12" customHeight="1" x14ac:dyDescent="0.2">
      <c r="A100" s="99">
        <v>31</v>
      </c>
      <c r="B100" s="133" t="s">
        <v>92</v>
      </c>
      <c r="C100" s="134"/>
      <c r="D100" s="135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94"/>
      <c r="AA100" s="94"/>
      <c r="AB100" s="94"/>
      <c r="AC100" s="94"/>
      <c r="AD100" s="94"/>
      <c r="AE100" s="94"/>
      <c r="AF100" s="94"/>
      <c r="AG100" s="94"/>
      <c r="AH100" s="94"/>
      <c r="AI100" s="94"/>
      <c r="AJ100" s="94"/>
      <c r="AK100" s="94"/>
      <c r="AL100" s="94"/>
      <c r="AM100" s="94"/>
      <c r="AN100" s="94"/>
      <c r="AO100" s="94"/>
      <c r="AP100" s="94"/>
      <c r="AQ100" s="94"/>
      <c r="AR100" s="94"/>
      <c r="AS100" s="94"/>
      <c r="AT100" s="94"/>
      <c r="AU100" s="94"/>
      <c r="AV100" s="94"/>
      <c r="AW100" s="94"/>
      <c r="AX100" s="94"/>
      <c r="AY100" s="94"/>
      <c r="AZ100" s="94"/>
      <c r="BA100" s="94"/>
      <c r="BB100" s="94"/>
      <c r="BC100" s="94"/>
      <c r="BD100" s="94"/>
      <c r="BE100" s="94"/>
      <c r="BF100" s="94"/>
      <c r="BG100" s="94"/>
      <c r="BH100" s="94"/>
      <c r="BI100" s="94"/>
      <c r="BJ100" s="94"/>
      <c r="BK100" s="94"/>
      <c r="BL100" s="94"/>
      <c r="BM100" s="94"/>
      <c r="BN100" s="94"/>
      <c r="BO100" s="94"/>
      <c r="BP100" s="94"/>
      <c r="BQ100" s="94"/>
      <c r="BR100" s="94"/>
      <c r="BS100" s="94"/>
      <c r="BT100" s="94"/>
      <c r="BU100" s="94"/>
      <c r="BV100" s="94"/>
      <c r="BW100" s="94"/>
      <c r="BX100" s="94"/>
      <c r="BY100" s="94"/>
      <c r="BZ100" s="94"/>
      <c r="CA100" s="94"/>
      <c r="CB100" s="94"/>
      <c r="CC100" s="94"/>
      <c r="CD100" s="94"/>
      <c r="CE100" s="94"/>
      <c r="CF100" s="94"/>
      <c r="CG100" s="94"/>
      <c r="CH100" s="94"/>
      <c r="CI100" s="94"/>
      <c r="CJ100" s="94"/>
      <c r="CK100" s="94"/>
      <c r="CL100" s="94"/>
      <c r="CM100" s="94"/>
      <c r="CN100" s="94"/>
      <c r="CO100" s="94"/>
      <c r="CP100" s="94"/>
      <c r="CQ100" s="94"/>
      <c r="CR100" s="94"/>
      <c r="CS100" s="94"/>
      <c r="CT100" s="94"/>
    </row>
    <row r="101" spans="1:98" s="9" customFormat="1" ht="12" customHeight="1" x14ac:dyDescent="0.2">
      <c r="A101" s="99">
        <v>32</v>
      </c>
      <c r="B101" s="133" t="s">
        <v>93</v>
      </c>
      <c r="C101" s="134"/>
      <c r="D101" s="135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94"/>
      <c r="AA101" s="94"/>
      <c r="AB101" s="94"/>
      <c r="AC101" s="94"/>
      <c r="AD101" s="94"/>
      <c r="AE101" s="94"/>
      <c r="AF101" s="94"/>
      <c r="AG101" s="94"/>
      <c r="AH101" s="94"/>
      <c r="AI101" s="94"/>
      <c r="AJ101" s="94"/>
      <c r="AK101" s="94"/>
      <c r="AL101" s="94"/>
      <c r="AM101" s="94"/>
      <c r="AN101" s="94"/>
      <c r="AO101" s="94"/>
      <c r="AP101" s="94"/>
      <c r="AQ101" s="94"/>
      <c r="AR101" s="94"/>
      <c r="AS101" s="94"/>
      <c r="AT101" s="94"/>
      <c r="AU101" s="94"/>
      <c r="AV101" s="94"/>
      <c r="AW101" s="94"/>
      <c r="AX101" s="94"/>
      <c r="AY101" s="94"/>
      <c r="AZ101" s="94"/>
      <c r="BA101" s="94"/>
      <c r="BB101" s="94"/>
      <c r="BC101" s="94"/>
      <c r="BD101" s="94"/>
      <c r="BE101" s="94"/>
      <c r="BF101" s="94"/>
      <c r="BG101" s="94"/>
      <c r="BH101" s="94"/>
      <c r="BI101" s="94"/>
      <c r="BJ101" s="94"/>
      <c r="BK101" s="94"/>
      <c r="BL101" s="94"/>
      <c r="BM101" s="94"/>
      <c r="BN101" s="94"/>
      <c r="BO101" s="94"/>
      <c r="BP101" s="94"/>
      <c r="BQ101" s="94"/>
      <c r="BR101" s="94"/>
      <c r="BS101" s="94"/>
      <c r="BT101" s="94"/>
      <c r="BU101" s="94"/>
      <c r="BV101" s="94"/>
      <c r="BW101" s="94"/>
      <c r="BX101" s="94"/>
      <c r="BY101" s="94"/>
      <c r="BZ101" s="94"/>
      <c r="CA101" s="94"/>
      <c r="CB101" s="94"/>
      <c r="CC101" s="94"/>
      <c r="CD101" s="94"/>
      <c r="CE101" s="94"/>
      <c r="CF101" s="94"/>
      <c r="CG101" s="94"/>
      <c r="CH101" s="94"/>
      <c r="CI101" s="94"/>
      <c r="CJ101" s="94"/>
      <c r="CK101" s="94"/>
      <c r="CL101" s="94"/>
      <c r="CM101" s="94"/>
      <c r="CN101" s="94"/>
      <c r="CO101" s="94"/>
      <c r="CP101" s="94"/>
      <c r="CQ101" s="94"/>
      <c r="CR101" s="94"/>
      <c r="CS101" s="94"/>
      <c r="CT101" s="94"/>
    </row>
    <row r="102" spans="1:98" s="9" customFormat="1" ht="12" customHeight="1" x14ac:dyDescent="0.2">
      <c r="A102" s="99">
        <v>33</v>
      </c>
      <c r="B102" s="133" t="s">
        <v>94</v>
      </c>
      <c r="C102" s="134"/>
      <c r="D102" s="135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Z102" s="94"/>
      <c r="AA102" s="94"/>
      <c r="AB102" s="94"/>
      <c r="AC102" s="94"/>
      <c r="AD102" s="94"/>
      <c r="AE102" s="94"/>
      <c r="AF102" s="94"/>
      <c r="AG102" s="94"/>
      <c r="AH102" s="94"/>
      <c r="AI102" s="94"/>
      <c r="AJ102" s="94"/>
      <c r="AK102" s="94"/>
      <c r="AL102" s="94"/>
      <c r="AM102" s="94"/>
      <c r="AN102" s="94"/>
      <c r="AO102" s="94"/>
      <c r="AP102" s="94"/>
      <c r="AQ102" s="94"/>
      <c r="AR102" s="94"/>
      <c r="AS102" s="94"/>
      <c r="AT102" s="94"/>
      <c r="AU102" s="94"/>
      <c r="AV102" s="94"/>
      <c r="AW102" s="94"/>
      <c r="AX102" s="94"/>
      <c r="AY102" s="94"/>
      <c r="AZ102" s="94"/>
      <c r="BA102" s="94"/>
      <c r="BB102" s="94"/>
      <c r="BC102" s="94"/>
      <c r="BD102" s="94"/>
      <c r="BE102" s="94"/>
      <c r="BF102" s="94"/>
      <c r="BG102" s="94"/>
      <c r="BH102" s="94"/>
      <c r="BI102" s="94"/>
      <c r="BJ102" s="94"/>
      <c r="BK102" s="94"/>
      <c r="BL102" s="94"/>
      <c r="BM102" s="94"/>
      <c r="BN102" s="94"/>
      <c r="BO102" s="94"/>
      <c r="BP102" s="94"/>
      <c r="BQ102" s="94"/>
      <c r="BR102" s="94"/>
      <c r="BS102" s="94"/>
      <c r="BT102" s="94"/>
      <c r="BU102" s="94"/>
      <c r="BV102" s="94"/>
      <c r="BW102" s="94"/>
      <c r="BX102" s="94"/>
      <c r="BY102" s="94"/>
      <c r="BZ102" s="94"/>
      <c r="CA102" s="94"/>
      <c r="CB102" s="94"/>
      <c r="CC102" s="94"/>
      <c r="CD102" s="94"/>
      <c r="CE102" s="94"/>
      <c r="CF102" s="94"/>
      <c r="CG102" s="94"/>
      <c r="CH102" s="94"/>
      <c r="CI102" s="94"/>
      <c r="CJ102" s="94"/>
      <c r="CK102" s="94"/>
      <c r="CL102" s="94"/>
      <c r="CM102" s="94"/>
      <c r="CN102" s="94"/>
      <c r="CO102" s="94"/>
      <c r="CP102" s="94"/>
      <c r="CQ102" s="94"/>
      <c r="CR102" s="94"/>
      <c r="CS102" s="94"/>
      <c r="CT102" s="94"/>
    </row>
    <row r="103" spans="1:98" s="9" customFormat="1" ht="12" customHeight="1" x14ac:dyDescent="0.2">
      <c r="A103" s="99">
        <v>34</v>
      </c>
      <c r="B103" s="133" t="s">
        <v>95</v>
      </c>
      <c r="C103" s="134"/>
      <c r="D103" s="135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  <c r="R103" s="94"/>
      <c r="S103" s="94"/>
      <c r="T103" s="94"/>
      <c r="U103" s="94"/>
      <c r="V103" s="94"/>
      <c r="W103" s="94"/>
      <c r="X103" s="94"/>
      <c r="Y103" s="94"/>
      <c r="Z103" s="94"/>
      <c r="AA103" s="94"/>
      <c r="AB103" s="94"/>
      <c r="AC103" s="94"/>
      <c r="AD103" s="94"/>
      <c r="AE103" s="94"/>
      <c r="AF103" s="94"/>
      <c r="AG103" s="94"/>
      <c r="AH103" s="94"/>
      <c r="AI103" s="94"/>
      <c r="AJ103" s="94"/>
      <c r="AK103" s="94"/>
      <c r="AL103" s="94"/>
      <c r="AM103" s="94"/>
      <c r="AN103" s="94"/>
      <c r="AO103" s="94"/>
      <c r="AP103" s="94"/>
      <c r="AQ103" s="94"/>
      <c r="AR103" s="94"/>
      <c r="AS103" s="94"/>
      <c r="AT103" s="94"/>
      <c r="AU103" s="94"/>
      <c r="AV103" s="94"/>
      <c r="AW103" s="94"/>
      <c r="AX103" s="94"/>
      <c r="AY103" s="94"/>
      <c r="AZ103" s="94"/>
      <c r="BA103" s="94"/>
      <c r="BB103" s="94"/>
      <c r="BC103" s="94"/>
      <c r="BD103" s="94"/>
      <c r="BE103" s="94"/>
      <c r="BF103" s="94"/>
      <c r="BG103" s="94"/>
      <c r="BH103" s="94"/>
      <c r="BI103" s="94"/>
      <c r="BJ103" s="94"/>
      <c r="BK103" s="94"/>
      <c r="BL103" s="94"/>
      <c r="BM103" s="94"/>
      <c r="BN103" s="94"/>
      <c r="BO103" s="94"/>
      <c r="BP103" s="94"/>
      <c r="BQ103" s="94"/>
      <c r="BR103" s="94"/>
      <c r="BS103" s="94"/>
      <c r="BT103" s="94"/>
      <c r="BU103" s="94"/>
      <c r="BV103" s="94"/>
      <c r="BW103" s="94"/>
      <c r="BX103" s="94"/>
      <c r="BY103" s="94"/>
      <c r="BZ103" s="94"/>
      <c r="CA103" s="94"/>
      <c r="CB103" s="94"/>
      <c r="CC103" s="94"/>
      <c r="CD103" s="94"/>
      <c r="CE103" s="94"/>
      <c r="CF103" s="94"/>
      <c r="CG103" s="94"/>
      <c r="CH103" s="94"/>
      <c r="CI103" s="94"/>
      <c r="CJ103" s="94"/>
      <c r="CK103" s="94"/>
      <c r="CL103" s="94"/>
      <c r="CM103" s="94"/>
      <c r="CN103" s="94"/>
      <c r="CO103" s="94"/>
      <c r="CP103" s="94"/>
      <c r="CQ103" s="94"/>
      <c r="CR103" s="94"/>
      <c r="CS103" s="94"/>
      <c r="CT103" s="94"/>
    </row>
    <row r="104" spans="1:98" s="9" customFormat="1" ht="12" customHeight="1" x14ac:dyDescent="0.2">
      <c r="A104" s="99">
        <v>35</v>
      </c>
      <c r="B104" s="133" t="s">
        <v>96</v>
      </c>
      <c r="C104" s="134"/>
      <c r="D104" s="135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  <c r="R104" s="94"/>
      <c r="S104" s="94"/>
      <c r="T104" s="94"/>
      <c r="U104" s="94"/>
      <c r="V104" s="94"/>
      <c r="W104" s="94"/>
      <c r="X104" s="94"/>
      <c r="Y104" s="94"/>
      <c r="Z104" s="94"/>
      <c r="AA104" s="94"/>
      <c r="AB104" s="94"/>
      <c r="AC104" s="94"/>
      <c r="AD104" s="94"/>
      <c r="AE104" s="94"/>
      <c r="AF104" s="94"/>
      <c r="AG104" s="94"/>
      <c r="AH104" s="94"/>
      <c r="AI104" s="94"/>
      <c r="AJ104" s="94"/>
      <c r="AK104" s="94"/>
      <c r="AL104" s="94"/>
      <c r="AM104" s="94"/>
      <c r="AN104" s="94"/>
      <c r="AO104" s="94"/>
      <c r="AP104" s="94"/>
      <c r="AQ104" s="94"/>
      <c r="AR104" s="94"/>
      <c r="AS104" s="94"/>
      <c r="AT104" s="94"/>
      <c r="AU104" s="94"/>
      <c r="AV104" s="94"/>
      <c r="AW104" s="94"/>
      <c r="AX104" s="94"/>
      <c r="AY104" s="94"/>
      <c r="AZ104" s="94"/>
      <c r="BA104" s="94"/>
      <c r="BB104" s="94"/>
      <c r="BC104" s="94"/>
      <c r="BD104" s="94"/>
      <c r="BE104" s="94"/>
      <c r="BF104" s="94"/>
      <c r="BG104" s="94"/>
      <c r="BH104" s="94"/>
      <c r="BI104" s="94"/>
      <c r="BJ104" s="94"/>
      <c r="BK104" s="94"/>
      <c r="BL104" s="94"/>
      <c r="BM104" s="94"/>
      <c r="BN104" s="94"/>
      <c r="BO104" s="94"/>
      <c r="BP104" s="94"/>
      <c r="BQ104" s="94"/>
      <c r="BR104" s="94"/>
      <c r="BS104" s="94"/>
      <c r="BT104" s="94"/>
      <c r="BU104" s="94"/>
      <c r="BV104" s="94"/>
      <c r="BW104" s="94"/>
      <c r="BX104" s="94"/>
      <c r="BY104" s="94"/>
      <c r="BZ104" s="94"/>
      <c r="CA104" s="94"/>
      <c r="CB104" s="94"/>
      <c r="CC104" s="94"/>
      <c r="CD104" s="94"/>
      <c r="CE104" s="94"/>
      <c r="CF104" s="94"/>
      <c r="CG104" s="94"/>
      <c r="CH104" s="94"/>
      <c r="CI104" s="94"/>
      <c r="CJ104" s="94"/>
      <c r="CK104" s="94"/>
      <c r="CL104" s="94"/>
      <c r="CM104" s="94"/>
      <c r="CN104" s="94"/>
      <c r="CO104" s="94"/>
      <c r="CP104" s="94"/>
      <c r="CQ104" s="94"/>
      <c r="CR104" s="94"/>
      <c r="CS104" s="94"/>
      <c r="CT104" s="94"/>
    </row>
    <row r="105" spans="1:98" s="9" customFormat="1" ht="12" customHeight="1" x14ac:dyDescent="0.2">
      <c r="A105" s="99">
        <v>36</v>
      </c>
      <c r="B105" s="133" t="s">
        <v>97</v>
      </c>
      <c r="C105" s="134"/>
      <c r="D105" s="135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4"/>
      <c r="AL105" s="94"/>
      <c r="AM105" s="94"/>
      <c r="AN105" s="94"/>
      <c r="AO105" s="94"/>
      <c r="AP105" s="94"/>
      <c r="AQ105" s="94"/>
      <c r="AR105" s="94"/>
      <c r="AS105" s="94"/>
      <c r="AT105" s="94"/>
      <c r="AU105" s="94"/>
      <c r="AV105" s="94"/>
      <c r="AW105" s="94"/>
      <c r="AX105" s="94"/>
      <c r="AY105" s="94"/>
      <c r="AZ105" s="94"/>
      <c r="BA105" s="94"/>
      <c r="BB105" s="94"/>
      <c r="BC105" s="94"/>
      <c r="BD105" s="94"/>
      <c r="BE105" s="94"/>
      <c r="BF105" s="94"/>
      <c r="BG105" s="94"/>
      <c r="BH105" s="94"/>
      <c r="BI105" s="94"/>
      <c r="BJ105" s="94"/>
      <c r="BK105" s="94"/>
      <c r="BL105" s="94"/>
      <c r="BM105" s="94"/>
      <c r="BN105" s="94"/>
      <c r="BO105" s="94"/>
      <c r="BP105" s="94"/>
      <c r="BQ105" s="94"/>
      <c r="BR105" s="94"/>
      <c r="BS105" s="94"/>
      <c r="BT105" s="94"/>
      <c r="BU105" s="94"/>
      <c r="BV105" s="94"/>
      <c r="BW105" s="94"/>
      <c r="BX105" s="94"/>
      <c r="BY105" s="94"/>
      <c r="BZ105" s="94"/>
      <c r="CA105" s="94"/>
      <c r="CB105" s="94"/>
      <c r="CC105" s="94"/>
      <c r="CD105" s="94"/>
      <c r="CE105" s="94"/>
      <c r="CF105" s="94"/>
      <c r="CG105" s="94"/>
      <c r="CH105" s="94"/>
      <c r="CI105" s="94"/>
      <c r="CJ105" s="94"/>
      <c r="CK105" s="94"/>
      <c r="CL105" s="94"/>
      <c r="CM105" s="94"/>
      <c r="CN105" s="94"/>
      <c r="CO105" s="94"/>
      <c r="CP105" s="94"/>
      <c r="CQ105" s="94"/>
      <c r="CR105" s="94"/>
      <c r="CS105" s="94"/>
      <c r="CT105" s="94"/>
    </row>
    <row r="106" spans="1:98" s="9" customFormat="1" ht="12" customHeight="1" x14ac:dyDescent="0.2">
      <c r="A106" s="99">
        <v>37</v>
      </c>
      <c r="B106" s="133" t="s">
        <v>98</v>
      </c>
      <c r="C106" s="134"/>
      <c r="D106" s="135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  <c r="R106" s="94"/>
      <c r="S106" s="94"/>
      <c r="T106" s="94"/>
      <c r="U106" s="94"/>
      <c r="V106" s="94"/>
      <c r="W106" s="94"/>
      <c r="X106" s="94"/>
      <c r="Y106" s="94"/>
      <c r="Z106" s="94"/>
      <c r="AA106" s="94"/>
      <c r="AB106" s="94"/>
      <c r="AC106" s="94"/>
      <c r="AD106" s="94"/>
      <c r="AE106" s="94"/>
      <c r="AF106" s="94"/>
      <c r="AG106" s="94"/>
      <c r="AH106" s="94"/>
      <c r="AI106" s="94"/>
      <c r="AJ106" s="94"/>
      <c r="AK106" s="94"/>
      <c r="AL106" s="94"/>
      <c r="AM106" s="94"/>
      <c r="AN106" s="94"/>
      <c r="AO106" s="94"/>
      <c r="AP106" s="94"/>
      <c r="AQ106" s="94"/>
      <c r="AR106" s="94"/>
      <c r="AS106" s="94"/>
      <c r="AT106" s="94"/>
      <c r="AU106" s="94"/>
      <c r="AV106" s="94"/>
      <c r="AW106" s="94"/>
      <c r="AX106" s="94"/>
      <c r="AY106" s="94"/>
      <c r="AZ106" s="94"/>
      <c r="BA106" s="94"/>
      <c r="BB106" s="94"/>
      <c r="BC106" s="94"/>
      <c r="BD106" s="94"/>
      <c r="BE106" s="94"/>
      <c r="BF106" s="94"/>
      <c r="BG106" s="94"/>
      <c r="BH106" s="94"/>
      <c r="BI106" s="94"/>
      <c r="BJ106" s="94"/>
      <c r="BK106" s="94"/>
      <c r="BL106" s="94"/>
      <c r="BM106" s="94"/>
      <c r="BN106" s="94"/>
      <c r="BO106" s="94"/>
      <c r="BP106" s="94"/>
      <c r="BQ106" s="94"/>
      <c r="BR106" s="94"/>
      <c r="BS106" s="94"/>
      <c r="BT106" s="94"/>
      <c r="BU106" s="94"/>
      <c r="BV106" s="94"/>
      <c r="BW106" s="94"/>
      <c r="BX106" s="94"/>
      <c r="BY106" s="94"/>
      <c r="BZ106" s="94"/>
      <c r="CA106" s="94"/>
      <c r="CB106" s="94"/>
      <c r="CC106" s="94"/>
      <c r="CD106" s="94"/>
      <c r="CE106" s="94"/>
      <c r="CF106" s="94"/>
      <c r="CG106" s="94"/>
      <c r="CH106" s="94"/>
      <c r="CI106" s="94"/>
      <c r="CJ106" s="94"/>
      <c r="CK106" s="94"/>
      <c r="CL106" s="94"/>
      <c r="CM106" s="94"/>
      <c r="CN106" s="94"/>
      <c r="CO106" s="94"/>
      <c r="CP106" s="94"/>
      <c r="CQ106" s="94"/>
      <c r="CR106" s="94"/>
      <c r="CS106" s="94"/>
      <c r="CT106" s="94"/>
    </row>
    <row r="107" spans="1:98" s="9" customFormat="1" ht="12" customHeight="1" x14ac:dyDescent="0.2">
      <c r="A107" s="99">
        <v>38</v>
      </c>
      <c r="B107" s="133" t="s">
        <v>99</v>
      </c>
      <c r="C107" s="134"/>
      <c r="D107" s="135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  <c r="R107" s="94"/>
      <c r="S107" s="94"/>
      <c r="T107" s="94"/>
      <c r="U107" s="94"/>
      <c r="V107" s="94"/>
      <c r="W107" s="94"/>
      <c r="X107" s="94"/>
      <c r="Y107" s="94"/>
      <c r="Z107" s="94"/>
      <c r="AA107" s="94"/>
      <c r="AB107" s="94"/>
      <c r="AC107" s="94"/>
      <c r="AD107" s="94"/>
      <c r="AE107" s="94"/>
      <c r="AF107" s="94"/>
      <c r="AG107" s="94"/>
      <c r="AH107" s="94"/>
      <c r="AI107" s="94"/>
      <c r="AJ107" s="94"/>
      <c r="AK107" s="94"/>
      <c r="AL107" s="94"/>
      <c r="AM107" s="94"/>
      <c r="AN107" s="94"/>
      <c r="AO107" s="94"/>
      <c r="AP107" s="94"/>
      <c r="AQ107" s="94"/>
      <c r="AR107" s="94"/>
      <c r="AS107" s="94"/>
      <c r="AT107" s="94"/>
      <c r="AU107" s="94"/>
      <c r="AV107" s="94"/>
      <c r="AW107" s="94"/>
      <c r="AX107" s="94"/>
      <c r="AY107" s="94"/>
      <c r="AZ107" s="94"/>
      <c r="BA107" s="94"/>
      <c r="BB107" s="94"/>
      <c r="BC107" s="94"/>
      <c r="BD107" s="94"/>
      <c r="BE107" s="94"/>
      <c r="BF107" s="94"/>
      <c r="BG107" s="94"/>
      <c r="BH107" s="94"/>
      <c r="BI107" s="94"/>
      <c r="BJ107" s="94"/>
      <c r="BK107" s="94"/>
      <c r="BL107" s="94"/>
      <c r="BM107" s="94"/>
      <c r="BN107" s="94"/>
      <c r="BO107" s="94"/>
      <c r="BP107" s="94"/>
      <c r="BQ107" s="94"/>
      <c r="BR107" s="94"/>
      <c r="BS107" s="94"/>
      <c r="BT107" s="94"/>
      <c r="BU107" s="94"/>
      <c r="BV107" s="94"/>
      <c r="BW107" s="94"/>
      <c r="BX107" s="94"/>
      <c r="BY107" s="94"/>
      <c r="BZ107" s="94"/>
      <c r="CA107" s="94"/>
      <c r="CB107" s="94"/>
      <c r="CC107" s="94"/>
      <c r="CD107" s="94"/>
      <c r="CE107" s="94"/>
      <c r="CF107" s="94"/>
      <c r="CG107" s="94"/>
      <c r="CH107" s="94"/>
      <c r="CI107" s="94"/>
      <c r="CJ107" s="94"/>
      <c r="CK107" s="94"/>
      <c r="CL107" s="94"/>
      <c r="CM107" s="94"/>
      <c r="CN107" s="94"/>
      <c r="CO107" s="94"/>
      <c r="CP107" s="94"/>
      <c r="CQ107" s="94"/>
      <c r="CR107" s="94"/>
      <c r="CS107" s="94"/>
      <c r="CT107" s="94"/>
    </row>
    <row r="108" spans="1:98" s="9" customFormat="1" ht="12" customHeight="1" x14ac:dyDescent="0.2">
      <c r="A108" s="99">
        <v>39</v>
      </c>
      <c r="B108" s="133" t="s">
        <v>100</v>
      </c>
      <c r="C108" s="134"/>
      <c r="D108" s="135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4"/>
      <c r="R108" s="94"/>
      <c r="S108" s="94"/>
      <c r="T108" s="94"/>
      <c r="U108" s="94"/>
      <c r="V108" s="94"/>
      <c r="W108" s="94"/>
      <c r="X108" s="94"/>
      <c r="Y108" s="94"/>
      <c r="Z108" s="94"/>
      <c r="AA108" s="94"/>
      <c r="AB108" s="94"/>
      <c r="AC108" s="94"/>
      <c r="AD108" s="94"/>
      <c r="AE108" s="94"/>
      <c r="AF108" s="94"/>
      <c r="AG108" s="94"/>
      <c r="AH108" s="94"/>
      <c r="AI108" s="94"/>
      <c r="AJ108" s="94"/>
      <c r="AK108" s="94"/>
      <c r="AL108" s="94"/>
      <c r="AM108" s="94"/>
      <c r="AN108" s="94"/>
      <c r="AO108" s="94"/>
      <c r="AP108" s="94"/>
      <c r="AQ108" s="94"/>
      <c r="AR108" s="94"/>
      <c r="AS108" s="94"/>
      <c r="AT108" s="94"/>
      <c r="AU108" s="94"/>
      <c r="AV108" s="94"/>
      <c r="AW108" s="94"/>
      <c r="AX108" s="94"/>
      <c r="AY108" s="94"/>
      <c r="AZ108" s="94"/>
      <c r="BA108" s="94"/>
      <c r="BB108" s="94"/>
      <c r="BC108" s="94"/>
      <c r="BD108" s="94"/>
      <c r="BE108" s="94"/>
      <c r="BF108" s="94"/>
      <c r="BG108" s="94"/>
      <c r="BH108" s="94"/>
      <c r="BI108" s="94"/>
      <c r="BJ108" s="94"/>
      <c r="BK108" s="94"/>
      <c r="BL108" s="94"/>
      <c r="BM108" s="94"/>
      <c r="BN108" s="94"/>
      <c r="BO108" s="94"/>
      <c r="BP108" s="94"/>
      <c r="BQ108" s="94"/>
      <c r="BR108" s="94"/>
      <c r="BS108" s="94"/>
      <c r="BT108" s="94"/>
      <c r="BU108" s="94"/>
      <c r="BV108" s="94"/>
      <c r="BW108" s="94"/>
      <c r="BX108" s="94"/>
      <c r="BY108" s="94"/>
      <c r="BZ108" s="94"/>
      <c r="CA108" s="94"/>
      <c r="CB108" s="94"/>
      <c r="CC108" s="94"/>
      <c r="CD108" s="94"/>
      <c r="CE108" s="94"/>
      <c r="CF108" s="94"/>
      <c r="CG108" s="94"/>
      <c r="CH108" s="94"/>
      <c r="CI108" s="94"/>
      <c r="CJ108" s="94"/>
      <c r="CK108" s="94"/>
      <c r="CL108" s="94"/>
      <c r="CM108" s="94"/>
      <c r="CN108" s="94"/>
      <c r="CO108" s="94"/>
      <c r="CP108" s="94"/>
      <c r="CQ108" s="94"/>
      <c r="CR108" s="94"/>
      <c r="CS108" s="94"/>
      <c r="CT108" s="94"/>
    </row>
    <row r="109" spans="1:98" s="9" customFormat="1" ht="12" customHeight="1" x14ac:dyDescent="0.2">
      <c r="A109" s="99">
        <v>40</v>
      </c>
      <c r="B109" s="133" t="s">
        <v>101</v>
      </c>
      <c r="C109" s="134"/>
      <c r="D109" s="135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  <c r="R109" s="94"/>
      <c r="S109" s="94"/>
      <c r="T109" s="94"/>
      <c r="U109" s="94"/>
      <c r="V109" s="94"/>
      <c r="W109" s="94"/>
      <c r="X109" s="94"/>
      <c r="Y109" s="94"/>
      <c r="Z109" s="94"/>
      <c r="AA109" s="94"/>
      <c r="AB109" s="94"/>
      <c r="AC109" s="94"/>
      <c r="AD109" s="94"/>
      <c r="AE109" s="94"/>
      <c r="AF109" s="94"/>
      <c r="AG109" s="94"/>
      <c r="AH109" s="94"/>
      <c r="AI109" s="94"/>
      <c r="AJ109" s="94"/>
      <c r="AK109" s="94"/>
      <c r="AL109" s="94"/>
      <c r="AM109" s="94"/>
      <c r="AN109" s="94"/>
      <c r="AO109" s="94"/>
      <c r="AP109" s="94"/>
      <c r="AQ109" s="94"/>
      <c r="AR109" s="94"/>
      <c r="AS109" s="94"/>
      <c r="AT109" s="94"/>
      <c r="AU109" s="94"/>
      <c r="AV109" s="94"/>
      <c r="AW109" s="94"/>
      <c r="AX109" s="94"/>
      <c r="AY109" s="94"/>
      <c r="AZ109" s="94"/>
      <c r="BA109" s="94"/>
      <c r="BB109" s="94"/>
      <c r="BC109" s="94"/>
      <c r="BD109" s="94"/>
      <c r="BE109" s="94"/>
      <c r="BF109" s="94"/>
      <c r="BG109" s="94"/>
      <c r="BH109" s="94"/>
      <c r="BI109" s="94"/>
      <c r="BJ109" s="94"/>
      <c r="BK109" s="94"/>
      <c r="BL109" s="94"/>
      <c r="BM109" s="94"/>
      <c r="BN109" s="94"/>
      <c r="BO109" s="94"/>
      <c r="BP109" s="94"/>
      <c r="BQ109" s="94"/>
      <c r="BR109" s="94"/>
      <c r="BS109" s="94"/>
      <c r="BT109" s="94"/>
      <c r="BU109" s="94"/>
      <c r="BV109" s="94"/>
      <c r="BW109" s="94"/>
      <c r="BX109" s="94"/>
      <c r="BY109" s="94"/>
      <c r="BZ109" s="94"/>
      <c r="CA109" s="94"/>
      <c r="CB109" s="94"/>
      <c r="CC109" s="94"/>
      <c r="CD109" s="94"/>
      <c r="CE109" s="94"/>
      <c r="CF109" s="94"/>
      <c r="CG109" s="94"/>
      <c r="CH109" s="94"/>
      <c r="CI109" s="94"/>
      <c r="CJ109" s="94"/>
      <c r="CK109" s="94"/>
      <c r="CL109" s="94"/>
      <c r="CM109" s="94"/>
      <c r="CN109" s="94"/>
      <c r="CO109" s="94"/>
      <c r="CP109" s="94"/>
      <c r="CQ109" s="94"/>
      <c r="CR109" s="94"/>
      <c r="CS109" s="94"/>
      <c r="CT109" s="94"/>
    </row>
    <row r="110" spans="1:98" ht="12.75" customHeight="1" x14ac:dyDescent="0.2">
      <c r="A110" s="99">
        <v>41</v>
      </c>
      <c r="B110" s="133" t="s">
        <v>102</v>
      </c>
      <c r="C110" s="134"/>
      <c r="D110" s="135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  <c r="R110" s="94"/>
      <c r="S110" s="94"/>
      <c r="T110" s="94"/>
      <c r="U110" s="94"/>
      <c r="V110" s="94"/>
      <c r="W110" s="94"/>
      <c r="X110" s="94"/>
      <c r="Y110" s="94"/>
      <c r="Z110" s="94"/>
      <c r="AA110" s="94"/>
      <c r="AB110" s="94"/>
      <c r="AC110" s="94"/>
      <c r="AD110" s="94"/>
      <c r="AE110" s="94"/>
      <c r="AF110" s="94"/>
      <c r="AG110" s="94"/>
      <c r="AH110" s="94"/>
      <c r="AI110" s="94"/>
      <c r="AJ110" s="94"/>
      <c r="AK110" s="94"/>
      <c r="AL110" s="94"/>
      <c r="AM110" s="94"/>
      <c r="AN110" s="94"/>
      <c r="AO110" s="94"/>
      <c r="AP110" s="94"/>
      <c r="AQ110" s="94"/>
      <c r="AR110" s="94"/>
      <c r="AS110" s="94"/>
      <c r="AT110" s="94"/>
      <c r="AU110" s="94"/>
      <c r="AV110" s="94"/>
      <c r="AW110" s="94"/>
      <c r="AX110" s="94"/>
      <c r="AY110" s="94"/>
      <c r="AZ110" s="94"/>
      <c r="BA110" s="94"/>
      <c r="BB110" s="94"/>
      <c r="BC110" s="94"/>
      <c r="BD110" s="94"/>
      <c r="BE110" s="94"/>
      <c r="BF110" s="94"/>
      <c r="BG110" s="94"/>
      <c r="BH110" s="94"/>
      <c r="BI110" s="94"/>
      <c r="BJ110" s="94"/>
      <c r="BK110" s="94"/>
      <c r="BL110" s="94"/>
      <c r="BM110" s="94"/>
      <c r="BN110" s="94"/>
      <c r="BO110" s="94"/>
      <c r="BP110" s="94"/>
      <c r="BQ110" s="94"/>
      <c r="BR110" s="94"/>
      <c r="BS110" s="94"/>
      <c r="BT110" s="94"/>
      <c r="BU110" s="94"/>
      <c r="BV110" s="94"/>
      <c r="BW110" s="94"/>
      <c r="BX110" s="94"/>
      <c r="BY110" s="94"/>
      <c r="BZ110" s="94"/>
      <c r="CA110" s="94"/>
      <c r="CB110" s="94"/>
      <c r="CC110" s="94"/>
      <c r="CD110" s="94"/>
      <c r="CE110" s="94"/>
      <c r="CF110" s="94"/>
      <c r="CG110" s="94"/>
      <c r="CH110" s="94"/>
      <c r="CI110" s="94"/>
      <c r="CJ110" s="94"/>
      <c r="CK110" s="94"/>
      <c r="CL110" s="94"/>
      <c r="CM110" s="94"/>
      <c r="CN110" s="94"/>
      <c r="CO110" s="94"/>
      <c r="CP110" s="94"/>
      <c r="CQ110" s="94"/>
      <c r="CR110" s="94"/>
      <c r="CS110" s="94"/>
      <c r="CT110" s="94"/>
    </row>
    <row r="111" spans="1:98" ht="12.75" customHeight="1" x14ac:dyDescent="0.2">
      <c r="A111" s="99">
        <v>42</v>
      </c>
      <c r="B111" s="133" t="s">
        <v>103</v>
      </c>
      <c r="C111" s="134"/>
      <c r="D111" s="135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  <c r="T111" s="94"/>
      <c r="U111" s="94"/>
      <c r="V111" s="94"/>
      <c r="W111" s="94"/>
      <c r="X111" s="94"/>
      <c r="Y111" s="94"/>
      <c r="Z111" s="94"/>
      <c r="AA111" s="94"/>
      <c r="AB111" s="94"/>
      <c r="AC111" s="94"/>
      <c r="AD111" s="94"/>
      <c r="AE111" s="94"/>
      <c r="AF111" s="94"/>
      <c r="AG111" s="94"/>
      <c r="AH111" s="94"/>
      <c r="AI111" s="94"/>
      <c r="AJ111" s="94"/>
      <c r="AK111" s="94"/>
      <c r="AL111" s="94"/>
      <c r="AM111" s="94"/>
      <c r="AN111" s="94"/>
      <c r="AO111" s="94"/>
      <c r="AP111" s="94"/>
      <c r="AQ111" s="94"/>
      <c r="AR111" s="94"/>
      <c r="AS111" s="94"/>
      <c r="AT111" s="94"/>
      <c r="AU111" s="94"/>
      <c r="AV111" s="94"/>
      <c r="AW111" s="94"/>
      <c r="AX111" s="94"/>
      <c r="AY111" s="94"/>
      <c r="AZ111" s="94"/>
      <c r="BA111" s="94"/>
      <c r="BB111" s="94"/>
      <c r="BC111" s="94"/>
      <c r="BD111" s="94"/>
      <c r="BE111" s="94"/>
      <c r="BF111" s="94"/>
      <c r="BG111" s="94"/>
      <c r="BH111" s="94"/>
      <c r="BI111" s="94"/>
      <c r="BJ111" s="94"/>
      <c r="BK111" s="94"/>
      <c r="BL111" s="94"/>
      <c r="BM111" s="94"/>
      <c r="BN111" s="94"/>
      <c r="BO111" s="94"/>
      <c r="BP111" s="94"/>
      <c r="BQ111" s="94"/>
      <c r="BR111" s="94"/>
      <c r="BS111" s="94"/>
      <c r="BT111" s="94"/>
      <c r="BU111" s="94"/>
      <c r="BV111" s="94"/>
      <c r="BW111" s="94"/>
      <c r="BX111" s="94"/>
      <c r="BY111" s="94"/>
      <c r="BZ111" s="94"/>
      <c r="CA111" s="94"/>
      <c r="CB111" s="94"/>
      <c r="CC111" s="94"/>
      <c r="CD111" s="94"/>
      <c r="CE111" s="94"/>
      <c r="CF111" s="94"/>
      <c r="CG111" s="94"/>
      <c r="CH111" s="94"/>
      <c r="CI111" s="94"/>
      <c r="CJ111" s="94"/>
      <c r="CK111" s="94"/>
      <c r="CL111" s="94"/>
      <c r="CM111" s="94"/>
      <c r="CN111" s="94"/>
      <c r="CO111" s="94"/>
      <c r="CP111" s="94"/>
      <c r="CQ111" s="94"/>
      <c r="CR111" s="94"/>
      <c r="CS111" s="94"/>
      <c r="CT111" s="94"/>
    </row>
    <row r="112" spans="1:98" ht="12.75" customHeight="1" x14ac:dyDescent="0.2">
      <c r="A112" s="99">
        <v>43</v>
      </c>
      <c r="B112" s="133" t="s">
        <v>104</v>
      </c>
      <c r="C112" s="134"/>
      <c r="D112" s="135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  <c r="S112" s="94"/>
      <c r="T112" s="94"/>
      <c r="U112" s="94"/>
      <c r="V112" s="94"/>
      <c r="W112" s="94"/>
      <c r="X112" s="94"/>
      <c r="Y112" s="94"/>
      <c r="Z112" s="94"/>
      <c r="AA112" s="94"/>
      <c r="AB112" s="94"/>
      <c r="AC112" s="94"/>
      <c r="AD112" s="94"/>
      <c r="AE112" s="94"/>
      <c r="AF112" s="94"/>
      <c r="AG112" s="94"/>
      <c r="AH112" s="94"/>
      <c r="AI112" s="94"/>
      <c r="AJ112" s="94"/>
      <c r="AK112" s="94"/>
      <c r="AL112" s="94"/>
      <c r="AM112" s="94"/>
      <c r="AN112" s="94"/>
      <c r="AO112" s="94"/>
      <c r="AP112" s="94"/>
      <c r="AQ112" s="94"/>
      <c r="AR112" s="94"/>
      <c r="AS112" s="94"/>
      <c r="AT112" s="94"/>
      <c r="AU112" s="94"/>
      <c r="AV112" s="94"/>
      <c r="AW112" s="94"/>
      <c r="AX112" s="94"/>
      <c r="AY112" s="94"/>
      <c r="AZ112" s="94"/>
      <c r="BA112" s="94"/>
      <c r="BB112" s="94"/>
      <c r="BC112" s="94"/>
      <c r="BD112" s="94"/>
      <c r="BE112" s="94"/>
      <c r="BF112" s="94"/>
      <c r="BG112" s="94"/>
      <c r="BH112" s="94"/>
      <c r="BI112" s="94"/>
      <c r="BJ112" s="94"/>
      <c r="BK112" s="94"/>
      <c r="BL112" s="94"/>
      <c r="BM112" s="94"/>
      <c r="BN112" s="94"/>
      <c r="BO112" s="94"/>
      <c r="BP112" s="94"/>
      <c r="BQ112" s="94"/>
      <c r="BR112" s="94"/>
      <c r="BS112" s="94"/>
      <c r="BT112" s="94"/>
      <c r="BU112" s="94"/>
      <c r="BV112" s="94"/>
      <c r="BW112" s="94"/>
      <c r="BX112" s="94"/>
      <c r="BY112" s="94"/>
      <c r="BZ112" s="94"/>
      <c r="CA112" s="94"/>
      <c r="CB112" s="94"/>
      <c r="CC112" s="94"/>
      <c r="CD112" s="94"/>
      <c r="CE112" s="94"/>
      <c r="CF112" s="94"/>
      <c r="CG112" s="94"/>
      <c r="CH112" s="94"/>
      <c r="CI112" s="94"/>
      <c r="CJ112" s="94"/>
      <c r="CK112" s="94"/>
      <c r="CL112" s="94"/>
      <c r="CM112" s="94"/>
      <c r="CN112" s="94"/>
      <c r="CO112" s="94"/>
      <c r="CP112" s="94"/>
      <c r="CQ112" s="94"/>
      <c r="CR112" s="94"/>
      <c r="CS112" s="94"/>
      <c r="CT112" s="94"/>
    </row>
    <row r="113" spans="1:98" ht="12.75" customHeight="1" x14ac:dyDescent="0.2">
      <c r="A113" s="99">
        <v>44</v>
      </c>
      <c r="B113" s="133" t="s">
        <v>105</v>
      </c>
      <c r="C113" s="134"/>
      <c r="D113" s="135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  <c r="T113" s="94"/>
      <c r="U113" s="94"/>
      <c r="V113" s="94"/>
      <c r="W113" s="94"/>
      <c r="X113" s="94"/>
      <c r="Y113" s="94"/>
      <c r="Z113" s="94"/>
      <c r="AA113" s="94"/>
      <c r="AB113" s="94"/>
      <c r="AC113" s="94"/>
      <c r="AD113" s="94"/>
      <c r="AE113" s="94"/>
      <c r="AF113" s="94"/>
      <c r="AG113" s="94"/>
      <c r="AH113" s="94"/>
      <c r="AI113" s="94"/>
      <c r="AJ113" s="94"/>
      <c r="AK113" s="94"/>
      <c r="AL113" s="94"/>
      <c r="AM113" s="94"/>
      <c r="AN113" s="94"/>
      <c r="AO113" s="94"/>
      <c r="AP113" s="94"/>
      <c r="AQ113" s="94"/>
      <c r="AR113" s="94"/>
      <c r="AS113" s="94"/>
      <c r="AT113" s="94"/>
      <c r="AU113" s="94"/>
      <c r="AV113" s="94"/>
      <c r="AW113" s="94"/>
      <c r="AX113" s="94"/>
      <c r="AY113" s="94"/>
      <c r="AZ113" s="94"/>
      <c r="BA113" s="94"/>
      <c r="BB113" s="94"/>
      <c r="BC113" s="94"/>
      <c r="BD113" s="94"/>
      <c r="BE113" s="94"/>
      <c r="BF113" s="94"/>
      <c r="BG113" s="94"/>
      <c r="BH113" s="94"/>
      <c r="BI113" s="94"/>
      <c r="BJ113" s="94"/>
      <c r="BK113" s="94"/>
      <c r="BL113" s="94"/>
      <c r="BM113" s="94"/>
      <c r="BN113" s="94"/>
      <c r="BO113" s="94"/>
      <c r="BP113" s="94"/>
      <c r="BQ113" s="94"/>
      <c r="BR113" s="94"/>
      <c r="BS113" s="94"/>
      <c r="BT113" s="94"/>
      <c r="BU113" s="94"/>
      <c r="BV113" s="94"/>
      <c r="BW113" s="94"/>
      <c r="BX113" s="94"/>
      <c r="BY113" s="94"/>
      <c r="BZ113" s="94"/>
      <c r="CA113" s="94"/>
      <c r="CB113" s="94"/>
      <c r="CC113" s="94"/>
      <c r="CD113" s="94"/>
      <c r="CE113" s="94"/>
      <c r="CF113" s="94"/>
      <c r="CG113" s="94"/>
      <c r="CH113" s="94"/>
      <c r="CI113" s="94"/>
      <c r="CJ113" s="94"/>
      <c r="CK113" s="94"/>
      <c r="CL113" s="94"/>
      <c r="CM113" s="94"/>
      <c r="CN113" s="94"/>
      <c r="CO113" s="94"/>
      <c r="CP113" s="94"/>
      <c r="CQ113" s="94"/>
      <c r="CR113" s="94"/>
      <c r="CS113" s="94"/>
      <c r="CT113" s="94"/>
    </row>
    <row r="114" spans="1:98" ht="12.75" customHeight="1" x14ac:dyDescent="0.2">
      <c r="A114" s="99">
        <v>45</v>
      </c>
      <c r="B114" s="133" t="s">
        <v>106</v>
      </c>
      <c r="C114" s="134"/>
      <c r="D114" s="135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  <c r="S114" s="94"/>
      <c r="T114" s="94"/>
      <c r="U114" s="94"/>
      <c r="V114" s="94"/>
      <c r="W114" s="94"/>
      <c r="X114" s="94"/>
      <c r="Y114" s="94"/>
      <c r="Z114" s="94"/>
      <c r="AA114" s="94"/>
      <c r="AB114" s="94"/>
      <c r="AC114" s="94"/>
      <c r="AD114" s="94"/>
      <c r="AE114" s="94"/>
      <c r="AF114" s="94"/>
      <c r="AG114" s="94"/>
      <c r="AH114" s="94"/>
      <c r="AI114" s="94"/>
      <c r="AJ114" s="94"/>
      <c r="AK114" s="94"/>
      <c r="AL114" s="94"/>
      <c r="AM114" s="94"/>
      <c r="AN114" s="94"/>
      <c r="AO114" s="94"/>
      <c r="AP114" s="94"/>
      <c r="AQ114" s="94"/>
      <c r="AR114" s="94"/>
      <c r="AS114" s="94"/>
      <c r="AT114" s="94"/>
      <c r="AU114" s="94"/>
      <c r="AV114" s="94"/>
      <c r="AW114" s="94"/>
      <c r="AX114" s="94"/>
      <c r="AY114" s="94"/>
      <c r="AZ114" s="94"/>
      <c r="BA114" s="94"/>
      <c r="BB114" s="94"/>
      <c r="BC114" s="94"/>
      <c r="BD114" s="94"/>
      <c r="BE114" s="94"/>
      <c r="BF114" s="94"/>
      <c r="BG114" s="94"/>
      <c r="BH114" s="94"/>
      <c r="BI114" s="94"/>
      <c r="BJ114" s="94"/>
      <c r="BK114" s="94"/>
      <c r="BL114" s="94"/>
      <c r="BM114" s="94"/>
      <c r="BN114" s="94"/>
      <c r="BO114" s="94"/>
      <c r="BP114" s="94"/>
      <c r="BQ114" s="94"/>
      <c r="BR114" s="94"/>
      <c r="BS114" s="94"/>
      <c r="BT114" s="94"/>
      <c r="BU114" s="94"/>
      <c r="BV114" s="94"/>
      <c r="BW114" s="94"/>
      <c r="BX114" s="94"/>
      <c r="BY114" s="94"/>
      <c r="BZ114" s="94"/>
      <c r="CA114" s="94"/>
      <c r="CB114" s="94"/>
      <c r="CC114" s="94"/>
      <c r="CD114" s="94"/>
      <c r="CE114" s="94"/>
      <c r="CF114" s="94"/>
      <c r="CG114" s="94"/>
      <c r="CH114" s="94"/>
      <c r="CI114" s="94"/>
      <c r="CJ114" s="94"/>
      <c r="CK114" s="94"/>
      <c r="CL114" s="94"/>
      <c r="CM114" s="94"/>
      <c r="CN114" s="94"/>
      <c r="CO114" s="94"/>
      <c r="CP114" s="94"/>
      <c r="CQ114" s="94"/>
      <c r="CR114" s="94"/>
      <c r="CS114" s="94"/>
      <c r="CT114" s="94"/>
    </row>
    <row r="115" spans="1:98" ht="12.75" customHeight="1" x14ac:dyDescent="0.2">
      <c r="A115" s="99">
        <v>46</v>
      </c>
      <c r="B115" s="133" t="s">
        <v>107</v>
      </c>
      <c r="C115" s="134"/>
      <c r="D115" s="135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  <c r="T115" s="94"/>
      <c r="U115" s="94"/>
      <c r="V115" s="94"/>
      <c r="W115" s="94"/>
      <c r="X115" s="94"/>
      <c r="Y115" s="94"/>
      <c r="Z115" s="94"/>
      <c r="AA115" s="94"/>
      <c r="AB115" s="94"/>
      <c r="AC115" s="94"/>
      <c r="AD115" s="94"/>
      <c r="AE115" s="94"/>
      <c r="AF115" s="94"/>
      <c r="AG115" s="94"/>
      <c r="AH115" s="94"/>
      <c r="AI115" s="94"/>
      <c r="AJ115" s="94"/>
      <c r="AK115" s="94"/>
      <c r="AL115" s="94"/>
      <c r="AM115" s="94"/>
      <c r="AN115" s="94"/>
      <c r="AO115" s="94"/>
      <c r="AP115" s="94"/>
      <c r="AQ115" s="94"/>
      <c r="AR115" s="94"/>
      <c r="AS115" s="94"/>
      <c r="AT115" s="94"/>
      <c r="AU115" s="94"/>
      <c r="AV115" s="94"/>
      <c r="AW115" s="94"/>
      <c r="AX115" s="94"/>
      <c r="AY115" s="94"/>
      <c r="AZ115" s="94"/>
      <c r="BA115" s="94"/>
      <c r="BB115" s="94"/>
      <c r="BC115" s="94"/>
      <c r="BD115" s="94"/>
      <c r="BE115" s="94"/>
      <c r="BF115" s="94"/>
      <c r="BG115" s="94"/>
      <c r="BH115" s="94"/>
      <c r="BI115" s="94"/>
      <c r="BJ115" s="94"/>
      <c r="BK115" s="94"/>
      <c r="BL115" s="94"/>
      <c r="BM115" s="94"/>
      <c r="BN115" s="94"/>
      <c r="BO115" s="94"/>
      <c r="BP115" s="94"/>
      <c r="BQ115" s="94"/>
      <c r="BR115" s="94"/>
      <c r="BS115" s="94"/>
      <c r="BT115" s="94"/>
      <c r="BU115" s="94"/>
      <c r="BV115" s="94"/>
      <c r="BW115" s="94"/>
      <c r="BX115" s="94"/>
      <c r="BY115" s="94"/>
      <c r="BZ115" s="94"/>
      <c r="CA115" s="94"/>
      <c r="CB115" s="94"/>
      <c r="CC115" s="94"/>
      <c r="CD115" s="94"/>
      <c r="CE115" s="94"/>
      <c r="CF115" s="94"/>
      <c r="CG115" s="94"/>
      <c r="CH115" s="94"/>
      <c r="CI115" s="94"/>
      <c r="CJ115" s="94"/>
      <c r="CK115" s="94"/>
      <c r="CL115" s="94"/>
      <c r="CM115" s="94"/>
      <c r="CN115" s="94"/>
      <c r="CO115" s="94"/>
      <c r="CP115" s="94"/>
      <c r="CQ115" s="94"/>
      <c r="CR115" s="94"/>
      <c r="CS115" s="94"/>
      <c r="CT115" s="94"/>
    </row>
    <row r="116" spans="1:98" ht="12.75" customHeight="1" x14ac:dyDescent="0.2">
      <c r="A116" s="99">
        <v>47</v>
      </c>
      <c r="B116" s="133" t="s">
        <v>108</v>
      </c>
      <c r="C116" s="134"/>
      <c r="D116" s="135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  <c r="R116" s="94"/>
      <c r="S116" s="94"/>
      <c r="T116" s="94"/>
      <c r="U116" s="94"/>
      <c r="V116" s="94"/>
      <c r="W116" s="94"/>
      <c r="X116" s="94"/>
      <c r="Y116" s="94"/>
      <c r="Z116" s="94"/>
      <c r="AA116" s="94"/>
      <c r="AB116" s="94"/>
      <c r="AC116" s="94"/>
      <c r="AD116" s="94"/>
      <c r="AE116" s="94"/>
      <c r="AF116" s="94"/>
      <c r="AG116" s="94"/>
      <c r="AH116" s="94"/>
      <c r="AI116" s="94"/>
      <c r="AJ116" s="94"/>
      <c r="AK116" s="94"/>
      <c r="AL116" s="94"/>
      <c r="AM116" s="94"/>
      <c r="AN116" s="94"/>
      <c r="AO116" s="94"/>
      <c r="AP116" s="94"/>
      <c r="AQ116" s="94"/>
      <c r="AR116" s="94"/>
      <c r="AS116" s="94"/>
      <c r="AT116" s="94"/>
      <c r="AU116" s="94"/>
      <c r="AV116" s="94"/>
      <c r="AW116" s="94"/>
      <c r="AX116" s="94"/>
      <c r="AY116" s="94"/>
      <c r="AZ116" s="94"/>
      <c r="BA116" s="94"/>
      <c r="BB116" s="94"/>
      <c r="BC116" s="94"/>
      <c r="BD116" s="94"/>
      <c r="BE116" s="94"/>
      <c r="BF116" s="94"/>
      <c r="BG116" s="94"/>
      <c r="BH116" s="94"/>
      <c r="BI116" s="94"/>
      <c r="BJ116" s="94"/>
      <c r="BK116" s="94"/>
      <c r="BL116" s="94"/>
      <c r="BM116" s="94"/>
      <c r="BN116" s="94"/>
      <c r="BO116" s="94"/>
      <c r="BP116" s="94"/>
      <c r="BQ116" s="94"/>
      <c r="BR116" s="94"/>
      <c r="BS116" s="94"/>
      <c r="BT116" s="94"/>
      <c r="BU116" s="94"/>
      <c r="BV116" s="94"/>
      <c r="BW116" s="94"/>
      <c r="BX116" s="94"/>
      <c r="BY116" s="94"/>
      <c r="BZ116" s="94"/>
      <c r="CA116" s="94"/>
      <c r="CB116" s="94"/>
      <c r="CC116" s="94"/>
      <c r="CD116" s="94"/>
      <c r="CE116" s="94"/>
      <c r="CF116" s="94"/>
      <c r="CG116" s="94"/>
      <c r="CH116" s="94"/>
      <c r="CI116" s="94"/>
      <c r="CJ116" s="94"/>
      <c r="CK116" s="94"/>
      <c r="CL116" s="94"/>
      <c r="CM116" s="94"/>
      <c r="CN116" s="94"/>
      <c r="CO116" s="94"/>
      <c r="CP116" s="94"/>
      <c r="CQ116" s="94"/>
      <c r="CR116" s="94"/>
      <c r="CS116" s="94"/>
      <c r="CT116" s="94"/>
    </row>
    <row r="117" spans="1:98" ht="12.75" customHeight="1" x14ac:dyDescent="0.2">
      <c r="A117" s="99">
        <v>48</v>
      </c>
      <c r="B117" s="133" t="s">
        <v>109</v>
      </c>
      <c r="C117" s="134"/>
      <c r="D117" s="135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  <c r="R117" s="94"/>
      <c r="S117" s="94"/>
      <c r="T117" s="94"/>
      <c r="U117" s="94"/>
      <c r="V117" s="94"/>
      <c r="W117" s="94"/>
      <c r="X117" s="94"/>
      <c r="Y117" s="94"/>
      <c r="Z117" s="94"/>
      <c r="AA117" s="94"/>
      <c r="AB117" s="94"/>
      <c r="AC117" s="94"/>
      <c r="AD117" s="94"/>
      <c r="AE117" s="94"/>
      <c r="AF117" s="94"/>
      <c r="AG117" s="94"/>
      <c r="AH117" s="94"/>
      <c r="AI117" s="94"/>
      <c r="AJ117" s="94"/>
      <c r="AK117" s="94"/>
      <c r="AL117" s="94"/>
      <c r="AM117" s="94"/>
      <c r="AN117" s="94"/>
      <c r="AO117" s="94"/>
      <c r="AP117" s="94"/>
      <c r="AQ117" s="94"/>
      <c r="AR117" s="94"/>
      <c r="AS117" s="94"/>
      <c r="AT117" s="94"/>
      <c r="AU117" s="94"/>
      <c r="AV117" s="94"/>
      <c r="AW117" s="94"/>
      <c r="AX117" s="94"/>
      <c r="AY117" s="94"/>
      <c r="AZ117" s="94"/>
      <c r="BA117" s="94"/>
      <c r="BB117" s="94"/>
      <c r="BC117" s="94"/>
      <c r="BD117" s="94"/>
      <c r="BE117" s="94"/>
      <c r="BF117" s="94"/>
      <c r="BG117" s="94"/>
      <c r="BH117" s="94"/>
      <c r="BI117" s="94"/>
      <c r="BJ117" s="94"/>
      <c r="BK117" s="94"/>
      <c r="BL117" s="94"/>
      <c r="BM117" s="94"/>
      <c r="BN117" s="94"/>
      <c r="BO117" s="94"/>
      <c r="BP117" s="94"/>
      <c r="BQ117" s="94"/>
      <c r="BR117" s="94"/>
      <c r="BS117" s="94"/>
      <c r="BT117" s="94"/>
      <c r="BU117" s="94"/>
      <c r="BV117" s="94"/>
      <c r="BW117" s="94"/>
      <c r="BX117" s="94"/>
      <c r="BY117" s="94"/>
      <c r="BZ117" s="94"/>
      <c r="CA117" s="94"/>
      <c r="CB117" s="94"/>
      <c r="CC117" s="94"/>
      <c r="CD117" s="94"/>
      <c r="CE117" s="94"/>
      <c r="CF117" s="94"/>
      <c r="CG117" s="94"/>
      <c r="CH117" s="94"/>
      <c r="CI117" s="94"/>
      <c r="CJ117" s="94"/>
      <c r="CK117" s="94"/>
      <c r="CL117" s="94"/>
      <c r="CM117" s="94"/>
      <c r="CN117" s="94"/>
      <c r="CO117" s="94"/>
      <c r="CP117" s="94"/>
      <c r="CQ117" s="94"/>
      <c r="CR117" s="94"/>
      <c r="CS117" s="94"/>
      <c r="CT117" s="94"/>
    </row>
    <row r="118" spans="1:98" ht="12.75" customHeight="1" x14ac:dyDescent="0.2">
      <c r="A118" s="99">
        <v>49</v>
      </c>
      <c r="B118" s="136" t="s">
        <v>130</v>
      </c>
      <c r="C118" s="137"/>
      <c r="D118" s="138"/>
      <c r="E118" s="94">
        <f>E79+E80+E81+E82+E83+E84+E86+E87+E88+E93+E94+E95+E112+E114+E115+E116+E117</f>
        <v>0</v>
      </c>
      <c r="F118" s="94">
        <f t="shared" ref="F118:BQ118" si="30">F79+F80+F81+F82+F83+F84+F86+F87+F88+F93+F94+F95+F112+F114+F115+F116+F117</f>
        <v>0</v>
      </c>
      <c r="G118" s="94">
        <f t="shared" si="30"/>
        <v>0</v>
      </c>
      <c r="H118" s="94">
        <f t="shared" si="30"/>
        <v>0</v>
      </c>
      <c r="I118" s="94">
        <f t="shared" si="30"/>
        <v>0</v>
      </c>
      <c r="J118" s="94">
        <f t="shared" si="30"/>
        <v>0</v>
      </c>
      <c r="K118" s="94">
        <f t="shared" si="30"/>
        <v>0</v>
      </c>
      <c r="L118" s="94">
        <f t="shared" si="30"/>
        <v>0</v>
      </c>
      <c r="M118" s="94">
        <f t="shared" si="30"/>
        <v>0</v>
      </c>
      <c r="N118" s="94">
        <f t="shared" si="30"/>
        <v>0</v>
      </c>
      <c r="O118" s="94">
        <f t="shared" si="30"/>
        <v>0</v>
      </c>
      <c r="P118" s="94">
        <f t="shared" si="30"/>
        <v>0</v>
      </c>
      <c r="Q118" s="94">
        <f t="shared" si="30"/>
        <v>0</v>
      </c>
      <c r="R118" s="94">
        <f t="shared" si="30"/>
        <v>0</v>
      </c>
      <c r="S118" s="94">
        <f t="shared" si="30"/>
        <v>0</v>
      </c>
      <c r="T118" s="94">
        <f t="shared" si="30"/>
        <v>0</v>
      </c>
      <c r="U118" s="94">
        <f t="shared" si="30"/>
        <v>0</v>
      </c>
      <c r="V118" s="94">
        <f t="shared" si="30"/>
        <v>0</v>
      </c>
      <c r="W118" s="94">
        <f t="shared" si="30"/>
        <v>0</v>
      </c>
      <c r="X118" s="94">
        <f t="shared" si="30"/>
        <v>0</v>
      </c>
      <c r="Y118" s="94">
        <f t="shared" si="30"/>
        <v>0</v>
      </c>
      <c r="Z118" s="94">
        <f t="shared" si="30"/>
        <v>0</v>
      </c>
      <c r="AA118" s="94">
        <f t="shared" si="30"/>
        <v>0</v>
      </c>
      <c r="AB118" s="94">
        <f t="shared" si="30"/>
        <v>0</v>
      </c>
      <c r="AC118" s="94">
        <f t="shared" si="30"/>
        <v>0</v>
      </c>
      <c r="AD118" s="94">
        <f t="shared" si="30"/>
        <v>0</v>
      </c>
      <c r="AE118" s="94">
        <f t="shared" si="30"/>
        <v>0</v>
      </c>
      <c r="AF118" s="94">
        <f t="shared" si="30"/>
        <v>0</v>
      </c>
      <c r="AG118" s="94">
        <f t="shared" si="30"/>
        <v>0</v>
      </c>
      <c r="AH118" s="94">
        <f t="shared" si="30"/>
        <v>0</v>
      </c>
      <c r="AI118" s="94">
        <f t="shared" si="30"/>
        <v>0</v>
      </c>
      <c r="AJ118" s="94">
        <f t="shared" si="30"/>
        <v>0</v>
      </c>
      <c r="AK118" s="94">
        <f t="shared" si="30"/>
        <v>0</v>
      </c>
      <c r="AL118" s="94">
        <f t="shared" si="30"/>
        <v>0</v>
      </c>
      <c r="AM118" s="94">
        <f t="shared" si="30"/>
        <v>0</v>
      </c>
      <c r="AN118" s="94">
        <f t="shared" si="30"/>
        <v>0</v>
      </c>
      <c r="AO118" s="94">
        <f t="shared" si="30"/>
        <v>0</v>
      </c>
      <c r="AP118" s="94">
        <f t="shared" si="30"/>
        <v>0</v>
      </c>
      <c r="AQ118" s="94">
        <f t="shared" si="30"/>
        <v>0</v>
      </c>
      <c r="AR118" s="94">
        <f t="shared" si="30"/>
        <v>0</v>
      </c>
      <c r="AS118" s="94">
        <f t="shared" si="30"/>
        <v>0</v>
      </c>
      <c r="AT118" s="94">
        <f t="shared" si="30"/>
        <v>0</v>
      </c>
      <c r="AU118" s="94">
        <f t="shared" si="30"/>
        <v>0</v>
      </c>
      <c r="AV118" s="94">
        <f t="shared" si="30"/>
        <v>0</v>
      </c>
      <c r="AW118" s="94">
        <f t="shared" si="30"/>
        <v>0</v>
      </c>
      <c r="AX118" s="94">
        <f t="shared" si="30"/>
        <v>0</v>
      </c>
      <c r="AY118" s="94">
        <f t="shared" si="30"/>
        <v>0</v>
      </c>
      <c r="AZ118" s="94">
        <f t="shared" si="30"/>
        <v>0</v>
      </c>
      <c r="BA118" s="94">
        <f t="shared" si="30"/>
        <v>0</v>
      </c>
      <c r="BB118" s="94">
        <f t="shared" si="30"/>
        <v>0</v>
      </c>
      <c r="BC118" s="94">
        <f t="shared" si="30"/>
        <v>0</v>
      </c>
      <c r="BD118" s="94">
        <f t="shared" si="30"/>
        <v>0</v>
      </c>
      <c r="BE118" s="94">
        <f t="shared" si="30"/>
        <v>0</v>
      </c>
      <c r="BF118" s="94">
        <f t="shared" si="30"/>
        <v>0</v>
      </c>
      <c r="BG118" s="94">
        <f t="shared" si="30"/>
        <v>0</v>
      </c>
      <c r="BH118" s="94">
        <f t="shared" si="30"/>
        <v>0</v>
      </c>
      <c r="BI118" s="94">
        <f t="shared" si="30"/>
        <v>0</v>
      </c>
      <c r="BJ118" s="94">
        <f t="shared" si="30"/>
        <v>0</v>
      </c>
      <c r="BK118" s="94">
        <f t="shared" si="30"/>
        <v>0</v>
      </c>
      <c r="BL118" s="94">
        <f t="shared" si="30"/>
        <v>0</v>
      </c>
      <c r="BM118" s="94">
        <f t="shared" si="30"/>
        <v>0</v>
      </c>
      <c r="BN118" s="94">
        <f t="shared" si="30"/>
        <v>0</v>
      </c>
      <c r="BO118" s="94">
        <f t="shared" si="30"/>
        <v>0</v>
      </c>
      <c r="BP118" s="94">
        <f t="shared" si="30"/>
        <v>0</v>
      </c>
      <c r="BQ118" s="94">
        <f t="shared" si="30"/>
        <v>0</v>
      </c>
      <c r="BR118" s="94">
        <f t="shared" ref="BR118:CT118" si="31">BR79+BR80+BR81+BR82+BR83+BR84+BR86+BR87+BR88+BR93+BR94+BR95+BR112+BR114+BR115+BR116+BR117</f>
        <v>0</v>
      </c>
      <c r="BS118" s="94">
        <f t="shared" si="31"/>
        <v>0</v>
      </c>
      <c r="BT118" s="94">
        <f t="shared" si="31"/>
        <v>0</v>
      </c>
      <c r="BU118" s="94">
        <f t="shared" si="31"/>
        <v>0</v>
      </c>
      <c r="BV118" s="94">
        <f t="shared" si="31"/>
        <v>0</v>
      </c>
      <c r="BW118" s="94">
        <f t="shared" si="31"/>
        <v>0</v>
      </c>
      <c r="BX118" s="94">
        <f t="shared" si="31"/>
        <v>0</v>
      </c>
      <c r="BY118" s="94">
        <f t="shared" si="31"/>
        <v>0</v>
      </c>
      <c r="BZ118" s="94">
        <f t="shared" si="31"/>
        <v>0</v>
      </c>
      <c r="CA118" s="94">
        <f t="shared" si="31"/>
        <v>0</v>
      </c>
      <c r="CB118" s="94">
        <f t="shared" si="31"/>
        <v>0</v>
      </c>
      <c r="CC118" s="94">
        <f t="shared" si="31"/>
        <v>0</v>
      </c>
      <c r="CD118" s="94">
        <f t="shared" si="31"/>
        <v>0</v>
      </c>
      <c r="CE118" s="94">
        <f t="shared" si="31"/>
        <v>0</v>
      </c>
      <c r="CF118" s="94">
        <f t="shared" si="31"/>
        <v>0</v>
      </c>
      <c r="CG118" s="94">
        <f t="shared" si="31"/>
        <v>0</v>
      </c>
      <c r="CH118" s="94">
        <f t="shared" si="31"/>
        <v>0</v>
      </c>
      <c r="CI118" s="94">
        <f t="shared" si="31"/>
        <v>0</v>
      </c>
      <c r="CJ118" s="94">
        <f t="shared" si="31"/>
        <v>0</v>
      </c>
      <c r="CK118" s="94">
        <f t="shared" si="31"/>
        <v>0</v>
      </c>
      <c r="CL118" s="94">
        <f t="shared" si="31"/>
        <v>0</v>
      </c>
      <c r="CM118" s="94">
        <f t="shared" si="31"/>
        <v>0</v>
      </c>
      <c r="CN118" s="94">
        <f t="shared" si="31"/>
        <v>0</v>
      </c>
      <c r="CO118" s="94">
        <f t="shared" si="31"/>
        <v>0</v>
      </c>
      <c r="CP118" s="94">
        <f t="shared" si="31"/>
        <v>0</v>
      </c>
      <c r="CQ118" s="94">
        <f t="shared" si="31"/>
        <v>0</v>
      </c>
      <c r="CR118" s="94">
        <f t="shared" si="31"/>
        <v>0</v>
      </c>
      <c r="CS118" s="94">
        <f t="shared" si="31"/>
        <v>0</v>
      </c>
      <c r="CT118" s="94">
        <f t="shared" si="31"/>
        <v>0</v>
      </c>
    </row>
    <row r="119" spans="1:98" ht="12.75" customHeight="1" x14ac:dyDescent="0.2">
      <c r="A119" s="99">
        <v>50</v>
      </c>
      <c r="B119" s="136" t="s">
        <v>84</v>
      </c>
      <c r="C119" s="137"/>
      <c r="D119" s="138"/>
      <c r="E119" s="94">
        <f>E92</f>
        <v>0</v>
      </c>
      <c r="F119" s="94">
        <f t="shared" ref="F119:BQ119" si="32">F92</f>
        <v>0</v>
      </c>
      <c r="G119" s="94">
        <f t="shared" si="32"/>
        <v>0</v>
      </c>
      <c r="H119" s="94">
        <f t="shared" si="32"/>
        <v>0</v>
      </c>
      <c r="I119" s="94">
        <f t="shared" si="32"/>
        <v>0</v>
      </c>
      <c r="J119" s="94">
        <f t="shared" si="32"/>
        <v>0</v>
      </c>
      <c r="K119" s="94">
        <f t="shared" si="32"/>
        <v>0</v>
      </c>
      <c r="L119" s="94">
        <f t="shared" si="32"/>
        <v>0</v>
      </c>
      <c r="M119" s="94">
        <f t="shared" si="32"/>
        <v>0</v>
      </c>
      <c r="N119" s="94">
        <f t="shared" si="32"/>
        <v>0</v>
      </c>
      <c r="O119" s="94">
        <f t="shared" si="32"/>
        <v>0</v>
      </c>
      <c r="P119" s="94">
        <f t="shared" si="32"/>
        <v>0</v>
      </c>
      <c r="Q119" s="94">
        <f t="shared" si="32"/>
        <v>0</v>
      </c>
      <c r="R119" s="94">
        <f t="shared" si="32"/>
        <v>0</v>
      </c>
      <c r="S119" s="94">
        <f t="shared" si="32"/>
        <v>0</v>
      </c>
      <c r="T119" s="94">
        <f t="shared" si="32"/>
        <v>0</v>
      </c>
      <c r="U119" s="94">
        <f t="shared" si="32"/>
        <v>0</v>
      </c>
      <c r="V119" s="94">
        <f t="shared" si="32"/>
        <v>0</v>
      </c>
      <c r="W119" s="94">
        <f t="shared" si="32"/>
        <v>0</v>
      </c>
      <c r="X119" s="94">
        <f t="shared" si="32"/>
        <v>0</v>
      </c>
      <c r="Y119" s="94">
        <f t="shared" si="32"/>
        <v>0</v>
      </c>
      <c r="Z119" s="94">
        <f t="shared" si="32"/>
        <v>0</v>
      </c>
      <c r="AA119" s="94">
        <f t="shared" si="32"/>
        <v>0</v>
      </c>
      <c r="AB119" s="94">
        <f t="shared" si="32"/>
        <v>0</v>
      </c>
      <c r="AC119" s="94">
        <f t="shared" si="32"/>
        <v>0</v>
      </c>
      <c r="AD119" s="94">
        <f t="shared" si="32"/>
        <v>0</v>
      </c>
      <c r="AE119" s="94">
        <f t="shared" si="32"/>
        <v>0</v>
      </c>
      <c r="AF119" s="94">
        <f t="shared" si="32"/>
        <v>0</v>
      </c>
      <c r="AG119" s="94">
        <f t="shared" si="32"/>
        <v>0</v>
      </c>
      <c r="AH119" s="94">
        <f t="shared" si="32"/>
        <v>0</v>
      </c>
      <c r="AI119" s="94">
        <f t="shared" si="32"/>
        <v>0</v>
      </c>
      <c r="AJ119" s="94">
        <f t="shared" si="32"/>
        <v>0</v>
      </c>
      <c r="AK119" s="94">
        <f t="shared" si="32"/>
        <v>0</v>
      </c>
      <c r="AL119" s="94">
        <f t="shared" si="32"/>
        <v>0</v>
      </c>
      <c r="AM119" s="94">
        <f t="shared" si="32"/>
        <v>0</v>
      </c>
      <c r="AN119" s="94">
        <f t="shared" si="32"/>
        <v>0</v>
      </c>
      <c r="AO119" s="94">
        <f t="shared" si="32"/>
        <v>0</v>
      </c>
      <c r="AP119" s="94">
        <f t="shared" si="32"/>
        <v>0</v>
      </c>
      <c r="AQ119" s="94">
        <f t="shared" si="32"/>
        <v>0</v>
      </c>
      <c r="AR119" s="94">
        <f t="shared" si="32"/>
        <v>0</v>
      </c>
      <c r="AS119" s="94">
        <f t="shared" si="32"/>
        <v>0</v>
      </c>
      <c r="AT119" s="94">
        <f t="shared" si="32"/>
        <v>0</v>
      </c>
      <c r="AU119" s="94">
        <f t="shared" si="32"/>
        <v>0</v>
      </c>
      <c r="AV119" s="94">
        <f t="shared" si="32"/>
        <v>0</v>
      </c>
      <c r="AW119" s="94">
        <f t="shared" si="32"/>
        <v>0</v>
      </c>
      <c r="AX119" s="94">
        <f t="shared" si="32"/>
        <v>0</v>
      </c>
      <c r="AY119" s="94">
        <f t="shared" si="32"/>
        <v>0</v>
      </c>
      <c r="AZ119" s="94">
        <f t="shared" si="32"/>
        <v>0</v>
      </c>
      <c r="BA119" s="94">
        <f t="shared" si="32"/>
        <v>0</v>
      </c>
      <c r="BB119" s="94">
        <f t="shared" si="32"/>
        <v>0</v>
      </c>
      <c r="BC119" s="94">
        <f t="shared" si="32"/>
        <v>0</v>
      </c>
      <c r="BD119" s="94">
        <f t="shared" si="32"/>
        <v>0</v>
      </c>
      <c r="BE119" s="94">
        <f t="shared" si="32"/>
        <v>0</v>
      </c>
      <c r="BF119" s="94">
        <f t="shared" si="32"/>
        <v>0</v>
      </c>
      <c r="BG119" s="94">
        <f t="shared" si="32"/>
        <v>0</v>
      </c>
      <c r="BH119" s="94">
        <f t="shared" si="32"/>
        <v>0</v>
      </c>
      <c r="BI119" s="94">
        <f t="shared" si="32"/>
        <v>0</v>
      </c>
      <c r="BJ119" s="94">
        <f t="shared" si="32"/>
        <v>0</v>
      </c>
      <c r="BK119" s="94">
        <f t="shared" si="32"/>
        <v>0</v>
      </c>
      <c r="BL119" s="94">
        <f t="shared" si="32"/>
        <v>0</v>
      </c>
      <c r="BM119" s="94">
        <f t="shared" si="32"/>
        <v>0</v>
      </c>
      <c r="BN119" s="94">
        <f t="shared" si="32"/>
        <v>0</v>
      </c>
      <c r="BO119" s="94">
        <f t="shared" si="32"/>
        <v>0</v>
      </c>
      <c r="BP119" s="94">
        <f t="shared" si="32"/>
        <v>0</v>
      </c>
      <c r="BQ119" s="94">
        <f t="shared" si="32"/>
        <v>0</v>
      </c>
      <c r="BR119" s="94">
        <f t="shared" ref="BR119:CT119" si="33">BR92</f>
        <v>0</v>
      </c>
      <c r="BS119" s="94">
        <f t="shared" si="33"/>
        <v>0</v>
      </c>
      <c r="BT119" s="94">
        <f t="shared" si="33"/>
        <v>0</v>
      </c>
      <c r="BU119" s="94">
        <f t="shared" si="33"/>
        <v>0</v>
      </c>
      <c r="BV119" s="94">
        <f t="shared" si="33"/>
        <v>0</v>
      </c>
      <c r="BW119" s="94">
        <f t="shared" si="33"/>
        <v>0</v>
      </c>
      <c r="BX119" s="94">
        <f t="shared" si="33"/>
        <v>0</v>
      </c>
      <c r="BY119" s="94">
        <f t="shared" si="33"/>
        <v>0</v>
      </c>
      <c r="BZ119" s="94">
        <f t="shared" si="33"/>
        <v>0</v>
      </c>
      <c r="CA119" s="94">
        <f t="shared" si="33"/>
        <v>0</v>
      </c>
      <c r="CB119" s="94">
        <f t="shared" si="33"/>
        <v>0</v>
      </c>
      <c r="CC119" s="94">
        <f t="shared" si="33"/>
        <v>0</v>
      </c>
      <c r="CD119" s="94">
        <f t="shared" si="33"/>
        <v>0</v>
      </c>
      <c r="CE119" s="94">
        <f t="shared" si="33"/>
        <v>0</v>
      </c>
      <c r="CF119" s="94">
        <f t="shared" si="33"/>
        <v>0</v>
      </c>
      <c r="CG119" s="94">
        <f t="shared" si="33"/>
        <v>0</v>
      </c>
      <c r="CH119" s="94">
        <f t="shared" si="33"/>
        <v>0</v>
      </c>
      <c r="CI119" s="94">
        <f t="shared" si="33"/>
        <v>0</v>
      </c>
      <c r="CJ119" s="94">
        <f t="shared" si="33"/>
        <v>0</v>
      </c>
      <c r="CK119" s="94">
        <f t="shared" si="33"/>
        <v>0</v>
      </c>
      <c r="CL119" s="94">
        <f t="shared" si="33"/>
        <v>0</v>
      </c>
      <c r="CM119" s="94">
        <f t="shared" si="33"/>
        <v>0</v>
      </c>
      <c r="CN119" s="94">
        <f t="shared" si="33"/>
        <v>0</v>
      </c>
      <c r="CO119" s="94">
        <f t="shared" si="33"/>
        <v>0</v>
      </c>
      <c r="CP119" s="94">
        <f t="shared" si="33"/>
        <v>0</v>
      </c>
      <c r="CQ119" s="94">
        <f t="shared" si="33"/>
        <v>0</v>
      </c>
      <c r="CR119" s="94">
        <f t="shared" si="33"/>
        <v>0</v>
      </c>
      <c r="CS119" s="94">
        <f t="shared" si="33"/>
        <v>0</v>
      </c>
      <c r="CT119" s="94">
        <f t="shared" si="33"/>
        <v>0</v>
      </c>
    </row>
    <row r="120" spans="1:98" ht="12.75" customHeight="1" x14ac:dyDescent="0.2">
      <c r="A120" s="99">
        <v>51</v>
      </c>
      <c r="B120" s="136" t="s">
        <v>89</v>
      </c>
      <c r="C120" s="137"/>
      <c r="D120" s="138"/>
      <c r="E120" s="94">
        <f>E97+E98+E99+E100+E101</f>
        <v>0</v>
      </c>
      <c r="F120" s="94">
        <f t="shared" ref="F120:BQ120" si="34">F97+F98+F99+F100+F101</f>
        <v>0</v>
      </c>
      <c r="G120" s="94">
        <f t="shared" si="34"/>
        <v>0</v>
      </c>
      <c r="H120" s="94">
        <f t="shared" si="34"/>
        <v>0</v>
      </c>
      <c r="I120" s="94">
        <f t="shared" si="34"/>
        <v>0</v>
      </c>
      <c r="J120" s="94">
        <f t="shared" si="34"/>
        <v>0</v>
      </c>
      <c r="K120" s="94">
        <f t="shared" si="34"/>
        <v>0</v>
      </c>
      <c r="L120" s="94">
        <f t="shared" si="34"/>
        <v>0</v>
      </c>
      <c r="M120" s="94">
        <f t="shared" si="34"/>
        <v>0</v>
      </c>
      <c r="N120" s="94">
        <f t="shared" si="34"/>
        <v>0</v>
      </c>
      <c r="O120" s="94">
        <f t="shared" si="34"/>
        <v>0</v>
      </c>
      <c r="P120" s="94">
        <f t="shared" si="34"/>
        <v>0</v>
      </c>
      <c r="Q120" s="94">
        <f t="shared" si="34"/>
        <v>0</v>
      </c>
      <c r="R120" s="94">
        <f t="shared" si="34"/>
        <v>0</v>
      </c>
      <c r="S120" s="94">
        <f t="shared" si="34"/>
        <v>0</v>
      </c>
      <c r="T120" s="94">
        <f t="shared" si="34"/>
        <v>0</v>
      </c>
      <c r="U120" s="94">
        <f t="shared" si="34"/>
        <v>0</v>
      </c>
      <c r="V120" s="94">
        <f t="shared" si="34"/>
        <v>0</v>
      </c>
      <c r="W120" s="94">
        <f t="shared" si="34"/>
        <v>0</v>
      </c>
      <c r="X120" s="94">
        <f t="shared" si="34"/>
        <v>0</v>
      </c>
      <c r="Y120" s="94">
        <f t="shared" si="34"/>
        <v>0</v>
      </c>
      <c r="Z120" s="94">
        <f t="shared" si="34"/>
        <v>0</v>
      </c>
      <c r="AA120" s="94">
        <f t="shared" si="34"/>
        <v>0</v>
      </c>
      <c r="AB120" s="94">
        <f t="shared" si="34"/>
        <v>0</v>
      </c>
      <c r="AC120" s="94">
        <f t="shared" si="34"/>
        <v>0</v>
      </c>
      <c r="AD120" s="94">
        <f t="shared" si="34"/>
        <v>0</v>
      </c>
      <c r="AE120" s="94">
        <f t="shared" si="34"/>
        <v>0</v>
      </c>
      <c r="AF120" s="94">
        <f t="shared" si="34"/>
        <v>0</v>
      </c>
      <c r="AG120" s="94">
        <f t="shared" si="34"/>
        <v>0</v>
      </c>
      <c r="AH120" s="94">
        <f t="shared" si="34"/>
        <v>0</v>
      </c>
      <c r="AI120" s="94">
        <f t="shared" si="34"/>
        <v>0</v>
      </c>
      <c r="AJ120" s="94">
        <f t="shared" si="34"/>
        <v>0</v>
      </c>
      <c r="AK120" s="94">
        <f t="shared" si="34"/>
        <v>0</v>
      </c>
      <c r="AL120" s="94">
        <f t="shared" si="34"/>
        <v>0</v>
      </c>
      <c r="AM120" s="94">
        <f t="shared" si="34"/>
        <v>0</v>
      </c>
      <c r="AN120" s="94">
        <f t="shared" si="34"/>
        <v>0</v>
      </c>
      <c r="AO120" s="94">
        <f t="shared" si="34"/>
        <v>0</v>
      </c>
      <c r="AP120" s="94">
        <f t="shared" si="34"/>
        <v>0</v>
      </c>
      <c r="AQ120" s="94">
        <f t="shared" si="34"/>
        <v>0</v>
      </c>
      <c r="AR120" s="94">
        <f t="shared" si="34"/>
        <v>0</v>
      </c>
      <c r="AS120" s="94">
        <f t="shared" si="34"/>
        <v>0</v>
      </c>
      <c r="AT120" s="94">
        <f t="shared" si="34"/>
        <v>0</v>
      </c>
      <c r="AU120" s="94">
        <f t="shared" si="34"/>
        <v>0</v>
      </c>
      <c r="AV120" s="94">
        <f t="shared" si="34"/>
        <v>0</v>
      </c>
      <c r="AW120" s="94">
        <f t="shared" si="34"/>
        <v>0</v>
      </c>
      <c r="AX120" s="94">
        <f t="shared" si="34"/>
        <v>0</v>
      </c>
      <c r="AY120" s="94">
        <f t="shared" si="34"/>
        <v>0</v>
      </c>
      <c r="AZ120" s="94">
        <f t="shared" si="34"/>
        <v>0</v>
      </c>
      <c r="BA120" s="94">
        <f t="shared" si="34"/>
        <v>0</v>
      </c>
      <c r="BB120" s="94">
        <f t="shared" si="34"/>
        <v>0</v>
      </c>
      <c r="BC120" s="94">
        <f t="shared" si="34"/>
        <v>0</v>
      </c>
      <c r="BD120" s="94">
        <f t="shared" si="34"/>
        <v>0</v>
      </c>
      <c r="BE120" s="94">
        <f t="shared" si="34"/>
        <v>0</v>
      </c>
      <c r="BF120" s="94">
        <f t="shared" si="34"/>
        <v>0</v>
      </c>
      <c r="BG120" s="94">
        <f t="shared" si="34"/>
        <v>0</v>
      </c>
      <c r="BH120" s="94">
        <f t="shared" si="34"/>
        <v>0</v>
      </c>
      <c r="BI120" s="94">
        <f t="shared" si="34"/>
        <v>0</v>
      </c>
      <c r="BJ120" s="94">
        <f t="shared" si="34"/>
        <v>0</v>
      </c>
      <c r="BK120" s="94">
        <f t="shared" si="34"/>
        <v>0</v>
      </c>
      <c r="BL120" s="94">
        <f t="shared" si="34"/>
        <v>0</v>
      </c>
      <c r="BM120" s="94">
        <f t="shared" si="34"/>
        <v>0</v>
      </c>
      <c r="BN120" s="94">
        <f t="shared" si="34"/>
        <v>0</v>
      </c>
      <c r="BO120" s="94">
        <f t="shared" si="34"/>
        <v>0</v>
      </c>
      <c r="BP120" s="94">
        <f t="shared" si="34"/>
        <v>0</v>
      </c>
      <c r="BQ120" s="94">
        <f t="shared" si="34"/>
        <v>0</v>
      </c>
      <c r="BR120" s="94">
        <f t="shared" ref="BR120:CT120" si="35">BR97+BR98+BR99+BR100+BR101</f>
        <v>0</v>
      </c>
      <c r="BS120" s="94">
        <f t="shared" si="35"/>
        <v>0</v>
      </c>
      <c r="BT120" s="94">
        <f t="shared" si="35"/>
        <v>0</v>
      </c>
      <c r="BU120" s="94">
        <f t="shared" si="35"/>
        <v>0</v>
      </c>
      <c r="BV120" s="94">
        <f t="shared" si="35"/>
        <v>0</v>
      </c>
      <c r="BW120" s="94">
        <f t="shared" si="35"/>
        <v>0</v>
      </c>
      <c r="BX120" s="94">
        <f t="shared" si="35"/>
        <v>0</v>
      </c>
      <c r="BY120" s="94">
        <f t="shared" si="35"/>
        <v>0</v>
      </c>
      <c r="BZ120" s="94">
        <f t="shared" si="35"/>
        <v>0</v>
      </c>
      <c r="CA120" s="94">
        <f t="shared" si="35"/>
        <v>0</v>
      </c>
      <c r="CB120" s="94">
        <f t="shared" si="35"/>
        <v>0</v>
      </c>
      <c r="CC120" s="94">
        <f t="shared" si="35"/>
        <v>0</v>
      </c>
      <c r="CD120" s="94">
        <f t="shared" si="35"/>
        <v>0</v>
      </c>
      <c r="CE120" s="94">
        <f t="shared" si="35"/>
        <v>0</v>
      </c>
      <c r="CF120" s="94">
        <f t="shared" si="35"/>
        <v>0</v>
      </c>
      <c r="CG120" s="94">
        <f t="shared" si="35"/>
        <v>0</v>
      </c>
      <c r="CH120" s="94">
        <f t="shared" si="35"/>
        <v>0</v>
      </c>
      <c r="CI120" s="94">
        <f t="shared" si="35"/>
        <v>0</v>
      </c>
      <c r="CJ120" s="94">
        <f t="shared" si="35"/>
        <v>0</v>
      </c>
      <c r="CK120" s="94">
        <f t="shared" si="35"/>
        <v>0</v>
      </c>
      <c r="CL120" s="94">
        <f t="shared" si="35"/>
        <v>0</v>
      </c>
      <c r="CM120" s="94">
        <f t="shared" si="35"/>
        <v>0</v>
      </c>
      <c r="CN120" s="94">
        <f t="shared" si="35"/>
        <v>0</v>
      </c>
      <c r="CO120" s="94">
        <f t="shared" si="35"/>
        <v>0</v>
      </c>
      <c r="CP120" s="94">
        <f t="shared" si="35"/>
        <v>0</v>
      </c>
      <c r="CQ120" s="94">
        <f t="shared" si="35"/>
        <v>0</v>
      </c>
      <c r="CR120" s="94">
        <f t="shared" si="35"/>
        <v>0</v>
      </c>
      <c r="CS120" s="94">
        <f t="shared" si="35"/>
        <v>0</v>
      </c>
      <c r="CT120" s="94">
        <f t="shared" si="35"/>
        <v>0</v>
      </c>
    </row>
    <row r="121" spans="1:98" ht="12.75" customHeight="1" x14ac:dyDescent="0.2">
      <c r="A121" s="99">
        <v>52</v>
      </c>
      <c r="B121" s="136" t="s">
        <v>94</v>
      </c>
      <c r="C121" s="137"/>
      <c r="D121" s="138"/>
      <c r="E121" s="94">
        <f>E85+E89+E90+E91+E102+E103+E104+E105+E106+E111</f>
        <v>0</v>
      </c>
      <c r="F121" s="94">
        <f t="shared" ref="F121:BQ121" si="36">F85+F89+F90+F91+F102+F103+F104+F105+F106+F111</f>
        <v>0</v>
      </c>
      <c r="G121" s="94">
        <f t="shared" si="36"/>
        <v>0</v>
      </c>
      <c r="H121" s="94">
        <f t="shared" si="36"/>
        <v>0</v>
      </c>
      <c r="I121" s="94">
        <f t="shared" si="36"/>
        <v>0</v>
      </c>
      <c r="J121" s="94">
        <f t="shared" si="36"/>
        <v>0</v>
      </c>
      <c r="K121" s="94">
        <f t="shared" si="36"/>
        <v>0</v>
      </c>
      <c r="L121" s="94">
        <f t="shared" si="36"/>
        <v>0</v>
      </c>
      <c r="M121" s="94">
        <f t="shared" si="36"/>
        <v>0</v>
      </c>
      <c r="N121" s="94">
        <f t="shared" si="36"/>
        <v>0</v>
      </c>
      <c r="O121" s="94">
        <f t="shared" si="36"/>
        <v>0</v>
      </c>
      <c r="P121" s="94">
        <f t="shared" si="36"/>
        <v>0</v>
      </c>
      <c r="Q121" s="94">
        <f t="shared" si="36"/>
        <v>0</v>
      </c>
      <c r="R121" s="94">
        <f t="shared" si="36"/>
        <v>0</v>
      </c>
      <c r="S121" s="94">
        <f t="shared" si="36"/>
        <v>0</v>
      </c>
      <c r="T121" s="94">
        <f t="shared" si="36"/>
        <v>0</v>
      </c>
      <c r="U121" s="94">
        <f t="shared" si="36"/>
        <v>0</v>
      </c>
      <c r="V121" s="94">
        <f t="shared" si="36"/>
        <v>0</v>
      </c>
      <c r="W121" s="94">
        <f t="shared" si="36"/>
        <v>0</v>
      </c>
      <c r="X121" s="94">
        <f t="shared" si="36"/>
        <v>0</v>
      </c>
      <c r="Y121" s="94">
        <f t="shared" si="36"/>
        <v>0</v>
      </c>
      <c r="Z121" s="94">
        <f t="shared" si="36"/>
        <v>0</v>
      </c>
      <c r="AA121" s="94">
        <f t="shared" si="36"/>
        <v>0</v>
      </c>
      <c r="AB121" s="94">
        <f t="shared" si="36"/>
        <v>0</v>
      </c>
      <c r="AC121" s="94">
        <f t="shared" si="36"/>
        <v>0</v>
      </c>
      <c r="AD121" s="94">
        <f t="shared" si="36"/>
        <v>0</v>
      </c>
      <c r="AE121" s="94">
        <f t="shared" si="36"/>
        <v>0</v>
      </c>
      <c r="AF121" s="94">
        <f t="shared" si="36"/>
        <v>0</v>
      </c>
      <c r="AG121" s="94">
        <f t="shared" si="36"/>
        <v>0</v>
      </c>
      <c r="AH121" s="94">
        <f t="shared" si="36"/>
        <v>0</v>
      </c>
      <c r="AI121" s="94">
        <f t="shared" si="36"/>
        <v>0</v>
      </c>
      <c r="AJ121" s="94">
        <f t="shared" si="36"/>
        <v>0</v>
      </c>
      <c r="AK121" s="94">
        <f t="shared" si="36"/>
        <v>0</v>
      </c>
      <c r="AL121" s="94">
        <f t="shared" si="36"/>
        <v>0</v>
      </c>
      <c r="AM121" s="94">
        <f t="shared" si="36"/>
        <v>0</v>
      </c>
      <c r="AN121" s="94">
        <f t="shared" si="36"/>
        <v>0</v>
      </c>
      <c r="AO121" s="94">
        <f t="shared" si="36"/>
        <v>0</v>
      </c>
      <c r="AP121" s="94">
        <f t="shared" si="36"/>
        <v>0</v>
      </c>
      <c r="AQ121" s="94">
        <f t="shared" si="36"/>
        <v>0</v>
      </c>
      <c r="AR121" s="94">
        <f t="shared" si="36"/>
        <v>0</v>
      </c>
      <c r="AS121" s="94">
        <f t="shared" si="36"/>
        <v>0</v>
      </c>
      <c r="AT121" s="94">
        <f t="shared" si="36"/>
        <v>0</v>
      </c>
      <c r="AU121" s="94">
        <f t="shared" si="36"/>
        <v>0</v>
      </c>
      <c r="AV121" s="94">
        <f t="shared" si="36"/>
        <v>0</v>
      </c>
      <c r="AW121" s="94">
        <f t="shared" si="36"/>
        <v>0</v>
      </c>
      <c r="AX121" s="94">
        <f t="shared" si="36"/>
        <v>0</v>
      </c>
      <c r="AY121" s="94">
        <f t="shared" si="36"/>
        <v>0</v>
      </c>
      <c r="AZ121" s="94">
        <f t="shared" si="36"/>
        <v>0</v>
      </c>
      <c r="BA121" s="94">
        <f t="shared" si="36"/>
        <v>0</v>
      </c>
      <c r="BB121" s="94">
        <f t="shared" si="36"/>
        <v>0</v>
      </c>
      <c r="BC121" s="94">
        <f t="shared" si="36"/>
        <v>0</v>
      </c>
      <c r="BD121" s="94">
        <f t="shared" si="36"/>
        <v>0</v>
      </c>
      <c r="BE121" s="94">
        <f t="shared" si="36"/>
        <v>0</v>
      </c>
      <c r="BF121" s="94">
        <f t="shared" si="36"/>
        <v>0</v>
      </c>
      <c r="BG121" s="94">
        <f t="shared" si="36"/>
        <v>0</v>
      </c>
      <c r="BH121" s="94">
        <f t="shared" si="36"/>
        <v>0</v>
      </c>
      <c r="BI121" s="94">
        <f t="shared" si="36"/>
        <v>0</v>
      </c>
      <c r="BJ121" s="94">
        <f t="shared" si="36"/>
        <v>0</v>
      </c>
      <c r="BK121" s="94">
        <f t="shared" si="36"/>
        <v>0</v>
      </c>
      <c r="BL121" s="94">
        <f t="shared" si="36"/>
        <v>0</v>
      </c>
      <c r="BM121" s="94">
        <f t="shared" si="36"/>
        <v>0</v>
      </c>
      <c r="BN121" s="94">
        <f t="shared" si="36"/>
        <v>0</v>
      </c>
      <c r="BO121" s="94">
        <f t="shared" si="36"/>
        <v>0</v>
      </c>
      <c r="BP121" s="94">
        <f t="shared" si="36"/>
        <v>0</v>
      </c>
      <c r="BQ121" s="94">
        <f t="shared" si="36"/>
        <v>0</v>
      </c>
      <c r="BR121" s="94">
        <f t="shared" ref="BR121:CT121" si="37">BR85+BR89+BR90+BR91+BR102+BR103+BR104+BR105+BR106+BR111</f>
        <v>0</v>
      </c>
      <c r="BS121" s="94">
        <f t="shared" si="37"/>
        <v>0</v>
      </c>
      <c r="BT121" s="94">
        <f t="shared" si="37"/>
        <v>0</v>
      </c>
      <c r="BU121" s="94">
        <f t="shared" si="37"/>
        <v>0</v>
      </c>
      <c r="BV121" s="94">
        <f t="shared" si="37"/>
        <v>0</v>
      </c>
      <c r="BW121" s="94">
        <f t="shared" si="37"/>
        <v>0</v>
      </c>
      <c r="BX121" s="94">
        <f t="shared" si="37"/>
        <v>0</v>
      </c>
      <c r="BY121" s="94">
        <f t="shared" si="37"/>
        <v>0</v>
      </c>
      <c r="BZ121" s="94">
        <f t="shared" si="37"/>
        <v>0</v>
      </c>
      <c r="CA121" s="94">
        <f t="shared" si="37"/>
        <v>0</v>
      </c>
      <c r="CB121" s="94">
        <f t="shared" si="37"/>
        <v>0</v>
      </c>
      <c r="CC121" s="94">
        <f t="shared" si="37"/>
        <v>0</v>
      </c>
      <c r="CD121" s="94">
        <f t="shared" si="37"/>
        <v>0</v>
      </c>
      <c r="CE121" s="94">
        <f t="shared" si="37"/>
        <v>0</v>
      </c>
      <c r="CF121" s="94">
        <f t="shared" si="37"/>
        <v>0</v>
      </c>
      <c r="CG121" s="94">
        <f t="shared" si="37"/>
        <v>0</v>
      </c>
      <c r="CH121" s="94">
        <f t="shared" si="37"/>
        <v>0</v>
      </c>
      <c r="CI121" s="94">
        <f t="shared" si="37"/>
        <v>0</v>
      </c>
      <c r="CJ121" s="94">
        <f t="shared" si="37"/>
        <v>0</v>
      </c>
      <c r="CK121" s="94">
        <f t="shared" si="37"/>
        <v>0</v>
      </c>
      <c r="CL121" s="94">
        <f t="shared" si="37"/>
        <v>0</v>
      </c>
      <c r="CM121" s="94">
        <f t="shared" si="37"/>
        <v>0</v>
      </c>
      <c r="CN121" s="94">
        <f t="shared" si="37"/>
        <v>0</v>
      </c>
      <c r="CO121" s="94">
        <f t="shared" si="37"/>
        <v>0</v>
      </c>
      <c r="CP121" s="94">
        <f t="shared" si="37"/>
        <v>0</v>
      </c>
      <c r="CQ121" s="94">
        <f t="shared" si="37"/>
        <v>0</v>
      </c>
      <c r="CR121" s="94">
        <f t="shared" si="37"/>
        <v>0</v>
      </c>
      <c r="CS121" s="94">
        <f t="shared" si="37"/>
        <v>0</v>
      </c>
      <c r="CT121" s="94">
        <f t="shared" si="37"/>
        <v>0</v>
      </c>
    </row>
    <row r="122" spans="1:98" ht="12.75" customHeight="1" x14ac:dyDescent="0.2">
      <c r="A122" s="99">
        <v>53</v>
      </c>
      <c r="B122" s="136" t="s">
        <v>131</v>
      </c>
      <c r="C122" s="137"/>
      <c r="D122" s="138"/>
      <c r="E122" s="94">
        <f>E107+E108+E109</f>
        <v>0</v>
      </c>
      <c r="F122" s="94">
        <f t="shared" ref="F122:BQ122" si="38">F107+F108+F109</f>
        <v>0</v>
      </c>
      <c r="G122" s="94">
        <f t="shared" si="38"/>
        <v>0</v>
      </c>
      <c r="H122" s="94">
        <f t="shared" si="38"/>
        <v>0</v>
      </c>
      <c r="I122" s="94">
        <f t="shared" si="38"/>
        <v>0</v>
      </c>
      <c r="J122" s="94">
        <f t="shared" si="38"/>
        <v>0</v>
      </c>
      <c r="K122" s="94">
        <f t="shared" si="38"/>
        <v>0</v>
      </c>
      <c r="L122" s="94">
        <f t="shared" si="38"/>
        <v>0</v>
      </c>
      <c r="M122" s="94">
        <f t="shared" si="38"/>
        <v>0</v>
      </c>
      <c r="N122" s="94">
        <f t="shared" si="38"/>
        <v>0</v>
      </c>
      <c r="O122" s="94">
        <f t="shared" si="38"/>
        <v>0</v>
      </c>
      <c r="P122" s="94">
        <f t="shared" si="38"/>
        <v>0</v>
      </c>
      <c r="Q122" s="94">
        <f t="shared" si="38"/>
        <v>0</v>
      </c>
      <c r="R122" s="94">
        <f t="shared" si="38"/>
        <v>0</v>
      </c>
      <c r="S122" s="94">
        <f t="shared" si="38"/>
        <v>0</v>
      </c>
      <c r="T122" s="94">
        <f t="shared" si="38"/>
        <v>0</v>
      </c>
      <c r="U122" s="94">
        <f t="shared" si="38"/>
        <v>0</v>
      </c>
      <c r="V122" s="94">
        <f t="shared" si="38"/>
        <v>0</v>
      </c>
      <c r="W122" s="94">
        <f t="shared" si="38"/>
        <v>0</v>
      </c>
      <c r="X122" s="94">
        <f t="shared" si="38"/>
        <v>0</v>
      </c>
      <c r="Y122" s="94">
        <f t="shared" si="38"/>
        <v>0</v>
      </c>
      <c r="Z122" s="94">
        <f t="shared" si="38"/>
        <v>0</v>
      </c>
      <c r="AA122" s="94">
        <f t="shared" si="38"/>
        <v>0</v>
      </c>
      <c r="AB122" s="94">
        <f t="shared" si="38"/>
        <v>0</v>
      </c>
      <c r="AC122" s="94">
        <f t="shared" si="38"/>
        <v>0</v>
      </c>
      <c r="AD122" s="94">
        <f t="shared" si="38"/>
        <v>0</v>
      </c>
      <c r="AE122" s="94">
        <f t="shared" si="38"/>
        <v>0</v>
      </c>
      <c r="AF122" s="94">
        <f t="shared" si="38"/>
        <v>0</v>
      </c>
      <c r="AG122" s="94">
        <f t="shared" si="38"/>
        <v>0</v>
      </c>
      <c r="AH122" s="94">
        <f t="shared" si="38"/>
        <v>0</v>
      </c>
      <c r="AI122" s="94">
        <f t="shared" si="38"/>
        <v>0</v>
      </c>
      <c r="AJ122" s="94">
        <f t="shared" si="38"/>
        <v>0</v>
      </c>
      <c r="AK122" s="94">
        <f t="shared" si="38"/>
        <v>0</v>
      </c>
      <c r="AL122" s="94">
        <f t="shared" si="38"/>
        <v>0</v>
      </c>
      <c r="AM122" s="94">
        <f t="shared" si="38"/>
        <v>0</v>
      </c>
      <c r="AN122" s="94">
        <f t="shared" si="38"/>
        <v>0</v>
      </c>
      <c r="AO122" s="94">
        <f t="shared" si="38"/>
        <v>0</v>
      </c>
      <c r="AP122" s="94">
        <f t="shared" si="38"/>
        <v>0</v>
      </c>
      <c r="AQ122" s="94">
        <f t="shared" si="38"/>
        <v>0</v>
      </c>
      <c r="AR122" s="94">
        <f t="shared" si="38"/>
        <v>0</v>
      </c>
      <c r="AS122" s="94">
        <f t="shared" si="38"/>
        <v>0</v>
      </c>
      <c r="AT122" s="94">
        <f t="shared" si="38"/>
        <v>0</v>
      </c>
      <c r="AU122" s="94">
        <f t="shared" si="38"/>
        <v>0</v>
      </c>
      <c r="AV122" s="94">
        <f t="shared" si="38"/>
        <v>0</v>
      </c>
      <c r="AW122" s="94">
        <f t="shared" si="38"/>
        <v>0</v>
      </c>
      <c r="AX122" s="94">
        <f t="shared" si="38"/>
        <v>0</v>
      </c>
      <c r="AY122" s="94">
        <f t="shared" si="38"/>
        <v>0</v>
      </c>
      <c r="AZ122" s="94">
        <f t="shared" si="38"/>
        <v>0</v>
      </c>
      <c r="BA122" s="94">
        <f t="shared" si="38"/>
        <v>0</v>
      </c>
      <c r="BB122" s="94">
        <f t="shared" si="38"/>
        <v>0</v>
      </c>
      <c r="BC122" s="94">
        <f t="shared" si="38"/>
        <v>0</v>
      </c>
      <c r="BD122" s="94">
        <f t="shared" si="38"/>
        <v>0</v>
      </c>
      <c r="BE122" s="94">
        <f t="shared" si="38"/>
        <v>0</v>
      </c>
      <c r="BF122" s="94">
        <f t="shared" si="38"/>
        <v>0</v>
      </c>
      <c r="BG122" s="94">
        <f t="shared" si="38"/>
        <v>0</v>
      </c>
      <c r="BH122" s="94">
        <f t="shared" si="38"/>
        <v>0</v>
      </c>
      <c r="BI122" s="94">
        <f t="shared" si="38"/>
        <v>0</v>
      </c>
      <c r="BJ122" s="94">
        <f t="shared" si="38"/>
        <v>0</v>
      </c>
      <c r="BK122" s="94">
        <f t="shared" si="38"/>
        <v>0</v>
      </c>
      <c r="BL122" s="94">
        <f t="shared" si="38"/>
        <v>0</v>
      </c>
      <c r="BM122" s="94">
        <f t="shared" si="38"/>
        <v>0</v>
      </c>
      <c r="BN122" s="94">
        <f t="shared" si="38"/>
        <v>0</v>
      </c>
      <c r="BO122" s="94">
        <f t="shared" si="38"/>
        <v>0</v>
      </c>
      <c r="BP122" s="94">
        <f t="shared" si="38"/>
        <v>0</v>
      </c>
      <c r="BQ122" s="94">
        <f t="shared" si="38"/>
        <v>0</v>
      </c>
      <c r="BR122" s="94">
        <f t="shared" ref="BR122:CT122" si="39">BR107+BR108+BR109</f>
        <v>0</v>
      </c>
      <c r="BS122" s="94">
        <f t="shared" si="39"/>
        <v>0</v>
      </c>
      <c r="BT122" s="94">
        <f t="shared" si="39"/>
        <v>0</v>
      </c>
      <c r="BU122" s="94">
        <f t="shared" si="39"/>
        <v>0</v>
      </c>
      <c r="BV122" s="94">
        <f t="shared" si="39"/>
        <v>0</v>
      </c>
      <c r="BW122" s="94">
        <f t="shared" si="39"/>
        <v>0</v>
      </c>
      <c r="BX122" s="94">
        <f t="shared" si="39"/>
        <v>0</v>
      </c>
      <c r="BY122" s="94">
        <f t="shared" si="39"/>
        <v>0</v>
      </c>
      <c r="BZ122" s="94">
        <f t="shared" si="39"/>
        <v>0</v>
      </c>
      <c r="CA122" s="94">
        <f t="shared" si="39"/>
        <v>0</v>
      </c>
      <c r="CB122" s="94">
        <f t="shared" si="39"/>
        <v>0</v>
      </c>
      <c r="CC122" s="94">
        <f t="shared" si="39"/>
        <v>0</v>
      </c>
      <c r="CD122" s="94">
        <f t="shared" si="39"/>
        <v>0</v>
      </c>
      <c r="CE122" s="94">
        <f t="shared" si="39"/>
        <v>0</v>
      </c>
      <c r="CF122" s="94">
        <f t="shared" si="39"/>
        <v>0</v>
      </c>
      <c r="CG122" s="94">
        <f t="shared" si="39"/>
        <v>0</v>
      </c>
      <c r="CH122" s="94">
        <f t="shared" si="39"/>
        <v>0</v>
      </c>
      <c r="CI122" s="94">
        <f t="shared" si="39"/>
        <v>0</v>
      </c>
      <c r="CJ122" s="94">
        <f t="shared" si="39"/>
        <v>0</v>
      </c>
      <c r="CK122" s="94">
        <f t="shared" si="39"/>
        <v>0</v>
      </c>
      <c r="CL122" s="94">
        <f t="shared" si="39"/>
        <v>0</v>
      </c>
      <c r="CM122" s="94">
        <f t="shared" si="39"/>
        <v>0</v>
      </c>
      <c r="CN122" s="94">
        <f t="shared" si="39"/>
        <v>0</v>
      </c>
      <c r="CO122" s="94">
        <f t="shared" si="39"/>
        <v>0</v>
      </c>
      <c r="CP122" s="94">
        <f t="shared" si="39"/>
        <v>0</v>
      </c>
      <c r="CQ122" s="94">
        <f t="shared" si="39"/>
        <v>0</v>
      </c>
      <c r="CR122" s="94">
        <f t="shared" si="39"/>
        <v>0</v>
      </c>
      <c r="CS122" s="94">
        <f t="shared" si="39"/>
        <v>0</v>
      </c>
      <c r="CT122" s="94">
        <f t="shared" si="39"/>
        <v>0</v>
      </c>
    </row>
    <row r="123" spans="1:98" ht="12.75" customHeight="1" x14ac:dyDescent="0.2">
      <c r="A123" s="99">
        <v>54</v>
      </c>
      <c r="B123" s="136" t="s">
        <v>102</v>
      </c>
      <c r="C123" s="137"/>
      <c r="D123" s="138"/>
      <c r="E123" s="94">
        <f>E110+E113</f>
        <v>0</v>
      </c>
      <c r="F123" s="94">
        <f t="shared" ref="F123:BQ123" si="40">F110+F113</f>
        <v>0</v>
      </c>
      <c r="G123" s="94">
        <f t="shared" si="40"/>
        <v>0</v>
      </c>
      <c r="H123" s="94">
        <f t="shared" si="40"/>
        <v>0</v>
      </c>
      <c r="I123" s="94">
        <f t="shared" si="40"/>
        <v>0</v>
      </c>
      <c r="J123" s="94">
        <f t="shared" si="40"/>
        <v>0</v>
      </c>
      <c r="K123" s="94">
        <f t="shared" si="40"/>
        <v>0</v>
      </c>
      <c r="L123" s="94">
        <f t="shared" si="40"/>
        <v>0</v>
      </c>
      <c r="M123" s="94">
        <f t="shared" si="40"/>
        <v>0</v>
      </c>
      <c r="N123" s="94">
        <f t="shared" si="40"/>
        <v>0</v>
      </c>
      <c r="O123" s="94">
        <f t="shared" si="40"/>
        <v>0</v>
      </c>
      <c r="P123" s="94">
        <f t="shared" si="40"/>
        <v>0</v>
      </c>
      <c r="Q123" s="94">
        <f t="shared" si="40"/>
        <v>0</v>
      </c>
      <c r="R123" s="94">
        <f t="shared" si="40"/>
        <v>0</v>
      </c>
      <c r="S123" s="94">
        <f t="shared" si="40"/>
        <v>0</v>
      </c>
      <c r="T123" s="94">
        <f t="shared" si="40"/>
        <v>0</v>
      </c>
      <c r="U123" s="94">
        <f t="shared" si="40"/>
        <v>0</v>
      </c>
      <c r="V123" s="94">
        <f t="shared" si="40"/>
        <v>0</v>
      </c>
      <c r="W123" s="94">
        <f t="shared" si="40"/>
        <v>0</v>
      </c>
      <c r="X123" s="94">
        <f t="shared" si="40"/>
        <v>0</v>
      </c>
      <c r="Y123" s="94">
        <f t="shared" si="40"/>
        <v>0</v>
      </c>
      <c r="Z123" s="94">
        <f t="shared" si="40"/>
        <v>0</v>
      </c>
      <c r="AA123" s="94">
        <f t="shared" si="40"/>
        <v>0</v>
      </c>
      <c r="AB123" s="94">
        <f t="shared" si="40"/>
        <v>0</v>
      </c>
      <c r="AC123" s="94">
        <f t="shared" si="40"/>
        <v>0</v>
      </c>
      <c r="AD123" s="94">
        <f t="shared" si="40"/>
        <v>0</v>
      </c>
      <c r="AE123" s="94">
        <f t="shared" si="40"/>
        <v>0</v>
      </c>
      <c r="AF123" s="94">
        <f t="shared" si="40"/>
        <v>0</v>
      </c>
      <c r="AG123" s="94">
        <f t="shared" si="40"/>
        <v>0</v>
      </c>
      <c r="AH123" s="94">
        <f t="shared" si="40"/>
        <v>0</v>
      </c>
      <c r="AI123" s="94">
        <f t="shared" si="40"/>
        <v>0</v>
      </c>
      <c r="AJ123" s="94">
        <f t="shared" si="40"/>
        <v>0</v>
      </c>
      <c r="AK123" s="94">
        <f t="shared" si="40"/>
        <v>0</v>
      </c>
      <c r="AL123" s="94">
        <f t="shared" si="40"/>
        <v>0</v>
      </c>
      <c r="AM123" s="94">
        <f t="shared" si="40"/>
        <v>0</v>
      </c>
      <c r="AN123" s="94">
        <f t="shared" si="40"/>
        <v>0</v>
      </c>
      <c r="AO123" s="94">
        <f t="shared" si="40"/>
        <v>0</v>
      </c>
      <c r="AP123" s="94">
        <f t="shared" si="40"/>
        <v>0</v>
      </c>
      <c r="AQ123" s="94">
        <f t="shared" si="40"/>
        <v>0</v>
      </c>
      <c r="AR123" s="94">
        <f t="shared" si="40"/>
        <v>0</v>
      </c>
      <c r="AS123" s="94">
        <f t="shared" si="40"/>
        <v>0</v>
      </c>
      <c r="AT123" s="94">
        <f t="shared" si="40"/>
        <v>0</v>
      </c>
      <c r="AU123" s="94">
        <f t="shared" si="40"/>
        <v>0</v>
      </c>
      <c r="AV123" s="94">
        <f t="shared" si="40"/>
        <v>0</v>
      </c>
      <c r="AW123" s="94">
        <f t="shared" si="40"/>
        <v>0</v>
      </c>
      <c r="AX123" s="94">
        <f t="shared" si="40"/>
        <v>0</v>
      </c>
      <c r="AY123" s="94">
        <f t="shared" si="40"/>
        <v>0</v>
      </c>
      <c r="AZ123" s="94">
        <f t="shared" si="40"/>
        <v>0</v>
      </c>
      <c r="BA123" s="94">
        <f t="shared" si="40"/>
        <v>0</v>
      </c>
      <c r="BB123" s="94">
        <f t="shared" si="40"/>
        <v>0</v>
      </c>
      <c r="BC123" s="94">
        <f t="shared" si="40"/>
        <v>0</v>
      </c>
      <c r="BD123" s="94">
        <f t="shared" si="40"/>
        <v>0</v>
      </c>
      <c r="BE123" s="94">
        <f t="shared" si="40"/>
        <v>0</v>
      </c>
      <c r="BF123" s="94">
        <f t="shared" si="40"/>
        <v>0</v>
      </c>
      <c r="BG123" s="94">
        <f t="shared" si="40"/>
        <v>0</v>
      </c>
      <c r="BH123" s="94">
        <f t="shared" si="40"/>
        <v>0</v>
      </c>
      <c r="BI123" s="94">
        <f t="shared" si="40"/>
        <v>0</v>
      </c>
      <c r="BJ123" s="94">
        <f t="shared" si="40"/>
        <v>0</v>
      </c>
      <c r="BK123" s="94">
        <f t="shared" si="40"/>
        <v>0</v>
      </c>
      <c r="BL123" s="94">
        <f t="shared" si="40"/>
        <v>0</v>
      </c>
      <c r="BM123" s="94">
        <f t="shared" si="40"/>
        <v>0</v>
      </c>
      <c r="BN123" s="94">
        <f t="shared" si="40"/>
        <v>0</v>
      </c>
      <c r="BO123" s="94">
        <f t="shared" si="40"/>
        <v>0</v>
      </c>
      <c r="BP123" s="94">
        <f t="shared" si="40"/>
        <v>0</v>
      </c>
      <c r="BQ123" s="94">
        <f t="shared" si="40"/>
        <v>0</v>
      </c>
      <c r="BR123" s="94">
        <f t="shared" ref="BR123:CT123" si="41">BR110+BR113</f>
        <v>0</v>
      </c>
      <c r="BS123" s="94">
        <f t="shared" si="41"/>
        <v>0</v>
      </c>
      <c r="BT123" s="94">
        <f t="shared" si="41"/>
        <v>0</v>
      </c>
      <c r="BU123" s="94">
        <f t="shared" si="41"/>
        <v>0</v>
      </c>
      <c r="BV123" s="94">
        <f t="shared" si="41"/>
        <v>0</v>
      </c>
      <c r="BW123" s="94">
        <f t="shared" si="41"/>
        <v>0</v>
      </c>
      <c r="BX123" s="94">
        <f t="shared" si="41"/>
        <v>0</v>
      </c>
      <c r="BY123" s="94">
        <f t="shared" si="41"/>
        <v>0</v>
      </c>
      <c r="BZ123" s="94">
        <f t="shared" si="41"/>
        <v>0</v>
      </c>
      <c r="CA123" s="94">
        <f t="shared" si="41"/>
        <v>0</v>
      </c>
      <c r="CB123" s="94">
        <f t="shared" si="41"/>
        <v>0</v>
      </c>
      <c r="CC123" s="94">
        <f t="shared" si="41"/>
        <v>0</v>
      </c>
      <c r="CD123" s="94">
        <f t="shared" si="41"/>
        <v>0</v>
      </c>
      <c r="CE123" s="94">
        <f t="shared" si="41"/>
        <v>0</v>
      </c>
      <c r="CF123" s="94">
        <f t="shared" si="41"/>
        <v>0</v>
      </c>
      <c r="CG123" s="94">
        <f t="shared" si="41"/>
        <v>0</v>
      </c>
      <c r="CH123" s="94">
        <f t="shared" si="41"/>
        <v>0</v>
      </c>
      <c r="CI123" s="94">
        <f t="shared" si="41"/>
        <v>0</v>
      </c>
      <c r="CJ123" s="94">
        <f t="shared" si="41"/>
        <v>0</v>
      </c>
      <c r="CK123" s="94">
        <f t="shared" si="41"/>
        <v>0</v>
      </c>
      <c r="CL123" s="94">
        <f t="shared" si="41"/>
        <v>0</v>
      </c>
      <c r="CM123" s="94">
        <f t="shared" si="41"/>
        <v>0</v>
      </c>
      <c r="CN123" s="94">
        <f t="shared" si="41"/>
        <v>0</v>
      </c>
      <c r="CO123" s="94">
        <f t="shared" si="41"/>
        <v>0</v>
      </c>
      <c r="CP123" s="94">
        <f t="shared" si="41"/>
        <v>0</v>
      </c>
      <c r="CQ123" s="94">
        <f t="shared" si="41"/>
        <v>0</v>
      </c>
      <c r="CR123" s="94">
        <f t="shared" si="41"/>
        <v>0</v>
      </c>
      <c r="CS123" s="94">
        <f t="shared" si="41"/>
        <v>0</v>
      </c>
      <c r="CT123" s="94">
        <f t="shared" si="41"/>
        <v>0</v>
      </c>
    </row>
    <row r="124" spans="1:98" ht="12.75" customHeight="1" x14ac:dyDescent="0.2">
      <c r="A124" s="99">
        <v>55</v>
      </c>
      <c r="B124" s="136" t="s">
        <v>88</v>
      </c>
      <c r="C124" s="137"/>
      <c r="D124" s="138"/>
      <c r="E124" s="94">
        <f>E96</f>
        <v>0</v>
      </c>
      <c r="F124" s="94">
        <f t="shared" ref="F124:BQ124" si="42">F96</f>
        <v>0</v>
      </c>
      <c r="G124" s="94">
        <f t="shared" si="42"/>
        <v>0</v>
      </c>
      <c r="H124" s="94">
        <f t="shared" si="42"/>
        <v>0</v>
      </c>
      <c r="I124" s="94">
        <f t="shared" si="42"/>
        <v>0</v>
      </c>
      <c r="J124" s="94">
        <f t="shared" si="42"/>
        <v>0</v>
      </c>
      <c r="K124" s="94">
        <f t="shared" si="42"/>
        <v>0</v>
      </c>
      <c r="L124" s="94">
        <f t="shared" si="42"/>
        <v>0</v>
      </c>
      <c r="M124" s="94">
        <f t="shared" si="42"/>
        <v>0</v>
      </c>
      <c r="N124" s="94">
        <f t="shared" si="42"/>
        <v>0</v>
      </c>
      <c r="O124" s="94">
        <f t="shared" si="42"/>
        <v>0</v>
      </c>
      <c r="P124" s="94">
        <f t="shared" si="42"/>
        <v>0</v>
      </c>
      <c r="Q124" s="94">
        <f t="shared" si="42"/>
        <v>0</v>
      </c>
      <c r="R124" s="94">
        <f t="shared" si="42"/>
        <v>0</v>
      </c>
      <c r="S124" s="94">
        <f t="shared" si="42"/>
        <v>0</v>
      </c>
      <c r="T124" s="94">
        <f t="shared" si="42"/>
        <v>0</v>
      </c>
      <c r="U124" s="94">
        <f t="shared" si="42"/>
        <v>0</v>
      </c>
      <c r="V124" s="94">
        <f t="shared" si="42"/>
        <v>0</v>
      </c>
      <c r="W124" s="94">
        <f t="shared" si="42"/>
        <v>0</v>
      </c>
      <c r="X124" s="94">
        <f t="shared" si="42"/>
        <v>0</v>
      </c>
      <c r="Y124" s="94">
        <f t="shared" si="42"/>
        <v>0</v>
      </c>
      <c r="Z124" s="94">
        <f t="shared" si="42"/>
        <v>0</v>
      </c>
      <c r="AA124" s="94">
        <f t="shared" si="42"/>
        <v>0</v>
      </c>
      <c r="AB124" s="94">
        <f t="shared" si="42"/>
        <v>0</v>
      </c>
      <c r="AC124" s="94">
        <f t="shared" si="42"/>
        <v>0</v>
      </c>
      <c r="AD124" s="94">
        <f t="shared" si="42"/>
        <v>0</v>
      </c>
      <c r="AE124" s="94">
        <f t="shared" si="42"/>
        <v>0</v>
      </c>
      <c r="AF124" s="94">
        <f t="shared" si="42"/>
        <v>0</v>
      </c>
      <c r="AG124" s="94">
        <f t="shared" si="42"/>
        <v>0</v>
      </c>
      <c r="AH124" s="94">
        <f t="shared" si="42"/>
        <v>0</v>
      </c>
      <c r="AI124" s="94">
        <f t="shared" si="42"/>
        <v>0</v>
      </c>
      <c r="AJ124" s="94">
        <f t="shared" si="42"/>
        <v>0</v>
      </c>
      <c r="AK124" s="94">
        <f t="shared" si="42"/>
        <v>0</v>
      </c>
      <c r="AL124" s="94">
        <f t="shared" si="42"/>
        <v>0</v>
      </c>
      <c r="AM124" s="94">
        <f t="shared" si="42"/>
        <v>0</v>
      </c>
      <c r="AN124" s="94">
        <f t="shared" si="42"/>
        <v>0</v>
      </c>
      <c r="AO124" s="94">
        <f t="shared" si="42"/>
        <v>0</v>
      </c>
      <c r="AP124" s="94">
        <f t="shared" si="42"/>
        <v>0</v>
      </c>
      <c r="AQ124" s="94">
        <f t="shared" si="42"/>
        <v>0</v>
      </c>
      <c r="AR124" s="94">
        <f t="shared" si="42"/>
        <v>0</v>
      </c>
      <c r="AS124" s="94">
        <f t="shared" si="42"/>
        <v>0</v>
      </c>
      <c r="AT124" s="94">
        <f t="shared" si="42"/>
        <v>0</v>
      </c>
      <c r="AU124" s="94">
        <f t="shared" si="42"/>
        <v>0</v>
      </c>
      <c r="AV124" s="94">
        <f t="shared" si="42"/>
        <v>0</v>
      </c>
      <c r="AW124" s="94">
        <f t="shared" si="42"/>
        <v>0</v>
      </c>
      <c r="AX124" s="94">
        <f t="shared" si="42"/>
        <v>0</v>
      </c>
      <c r="AY124" s="94">
        <f t="shared" si="42"/>
        <v>0</v>
      </c>
      <c r="AZ124" s="94">
        <f t="shared" si="42"/>
        <v>0</v>
      </c>
      <c r="BA124" s="94">
        <f t="shared" si="42"/>
        <v>0</v>
      </c>
      <c r="BB124" s="94">
        <f t="shared" si="42"/>
        <v>0</v>
      </c>
      <c r="BC124" s="94">
        <f t="shared" si="42"/>
        <v>0</v>
      </c>
      <c r="BD124" s="94">
        <f t="shared" si="42"/>
        <v>0</v>
      </c>
      <c r="BE124" s="94">
        <f t="shared" si="42"/>
        <v>0</v>
      </c>
      <c r="BF124" s="94">
        <f t="shared" si="42"/>
        <v>0</v>
      </c>
      <c r="BG124" s="94">
        <f t="shared" si="42"/>
        <v>0</v>
      </c>
      <c r="BH124" s="94">
        <f t="shared" si="42"/>
        <v>0</v>
      </c>
      <c r="BI124" s="94">
        <f t="shared" si="42"/>
        <v>0</v>
      </c>
      <c r="BJ124" s="94">
        <f t="shared" si="42"/>
        <v>0</v>
      </c>
      <c r="BK124" s="94">
        <f t="shared" si="42"/>
        <v>0</v>
      </c>
      <c r="BL124" s="94">
        <f t="shared" si="42"/>
        <v>0</v>
      </c>
      <c r="BM124" s="94">
        <f t="shared" si="42"/>
        <v>0</v>
      </c>
      <c r="BN124" s="94">
        <f t="shared" si="42"/>
        <v>0</v>
      </c>
      <c r="BO124" s="94">
        <f t="shared" si="42"/>
        <v>0</v>
      </c>
      <c r="BP124" s="94">
        <f t="shared" si="42"/>
        <v>0</v>
      </c>
      <c r="BQ124" s="94">
        <f t="shared" si="42"/>
        <v>0</v>
      </c>
      <c r="BR124" s="94">
        <f t="shared" ref="BR124:CT124" si="43">BR96</f>
        <v>0</v>
      </c>
      <c r="BS124" s="94">
        <f t="shared" si="43"/>
        <v>0</v>
      </c>
      <c r="BT124" s="94">
        <f t="shared" si="43"/>
        <v>0</v>
      </c>
      <c r="BU124" s="94">
        <f t="shared" si="43"/>
        <v>0</v>
      </c>
      <c r="BV124" s="94">
        <f t="shared" si="43"/>
        <v>0</v>
      </c>
      <c r="BW124" s="94">
        <f t="shared" si="43"/>
        <v>0</v>
      </c>
      <c r="BX124" s="94">
        <f t="shared" si="43"/>
        <v>0</v>
      </c>
      <c r="BY124" s="94">
        <f t="shared" si="43"/>
        <v>0</v>
      </c>
      <c r="BZ124" s="94">
        <f t="shared" si="43"/>
        <v>0</v>
      </c>
      <c r="CA124" s="94">
        <f t="shared" si="43"/>
        <v>0</v>
      </c>
      <c r="CB124" s="94">
        <f t="shared" si="43"/>
        <v>0</v>
      </c>
      <c r="CC124" s="94">
        <f t="shared" si="43"/>
        <v>0</v>
      </c>
      <c r="CD124" s="94">
        <f t="shared" si="43"/>
        <v>0</v>
      </c>
      <c r="CE124" s="94">
        <f t="shared" si="43"/>
        <v>0</v>
      </c>
      <c r="CF124" s="94">
        <f t="shared" si="43"/>
        <v>0</v>
      </c>
      <c r="CG124" s="94">
        <f t="shared" si="43"/>
        <v>0</v>
      </c>
      <c r="CH124" s="94">
        <f t="shared" si="43"/>
        <v>0</v>
      </c>
      <c r="CI124" s="94">
        <f t="shared" si="43"/>
        <v>0</v>
      </c>
      <c r="CJ124" s="94">
        <f t="shared" si="43"/>
        <v>0</v>
      </c>
      <c r="CK124" s="94">
        <f t="shared" si="43"/>
        <v>0</v>
      </c>
      <c r="CL124" s="94">
        <f t="shared" si="43"/>
        <v>0</v>
      </c>
      <c r="CM124" s="94">
        <f t="shared" si="43"/>
        <v>0</v>
      </c>
      <c r="CN124" s="94">
        <f t="shared" si="43"/>
        <v>0</v>
      </c>
      <c r="CO124" s="94">
        <f t="shared" si="43"/>
        <v>0</v>
      </c>
      <c r="CP124" s="94">
        <f t="shared" si="43"/>
        <v>0</v>
      </c>
      <c r="CQ124" s="94">
        <f t="shared" si="43"/>
        <v>0</v>
      </c>
      <c r="CR124" s="94">
        <f t="shared" si="43"/>
        <v>0</v>
      </c>
      <c r="CS124" s="94">
        <f t="shared" si="43"/>
        <v>0</v>
      </c>
      <c r="CT124" s="94">
        <f t="shared" si="43"/>
        <v>0</v>
      </c>
    </row>
    <row r="125" spans="1:98" ht="12.75" customHeight="1" x14ac:dyDescent="0.2">
      <c r="A125" s="99"/>
      <c r="B125" s="133"/>
      <c r="C125" s="134"/>
      <c r="D125" s="135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  <c r="T125" s="94"/>
      <c r="U125" s="94"/>
      <c r="V125" s="94"/>
      <c r="W125" s="94"/>
      <c r="X125" s="94"/>
      <c r="Y125" s="94"/>
      <c r="Z125" s="94"/>
      <c r="AA125" s="94"/>
      <c r="AB125" s="94"/>
      <c r="AC125" s="94"/>
      <c r="AD125" s="94"/>
      <c r="AE125" s="94"/>
      <c r="AF125" s="94"/>
      <c r="AG125" s="94"/>
      <c r="AH125" s="94"/>
      <c r="AI125" s="94"/>
      <c r="AJ125" s="94"/>
      <c r="AK125" s="94"/>
      <c r="AL125" s="94"/>
      <c r="AM125" s="94"/>
      <c r="AN125" s="94"/>
      <c r="AO125" s="94"/>
      <c r="AP125" s="94"/>
      <c r="AQ125" s="94"/>
      <c r="AR125" s="94"/>
      <c r="AS125" s="94"/>
      <c r="AT125" s="94"/>
      <c r="AU125" s="94"/>
      <c r="AV125" s="94"/>
      <c r="AW125" s="94"/>
      <c r="AX125" s="94"/>
      <c r="AY125" s="94"/>
      <c r="AZ125" s="94"/>
      <c r="BA125" s="94"/>
      <c r="BB125" s="94"/>
      <c r="BC125" s="94"/>
      <c r="BD125" s="94"/>
      <c r="BE125" s="94"/>
      <c r="BF125" s="94"/>
      <c r="BG125" s="94"/>
      <c r="BH125" s="94"/>
      <c r="BI125" s="94"/>
      <c r="BJ125" s="94"/>
      <c r="BK125" s="94"/>
      <c r="BL125" s="94"/>
      <c r="BM125" s="94"/>
      <c r="BN125" s="94"/>
      <c r="BO125" s="94"/>
      <c r="BP125" s="94"/>
      <c r="BQ125" s="94"/>
      <c r="BR125" s="94"/>
      <c r="BS125" s="94"/>
      <c r="BT125" s="94"/>
      <c r="BU125" s="94"/>
      <c r="BV125" s="94"/>
      <c r="BW125" s="94"/>
      <c r="BX125" s="94"/>
      <c r="BY125" s="94"/>
      <c r="BZ125" s="94"/>
      <c r="CA125" s="94"/>
      <c r="CB125" s="94"/>
      <c r="CC125" s="94"/>
      <c r="CD125" s="94"/>
      <c r="CE125" s="94"/>
      <c r="CF125" s="94"/>
      <c r="CG125" s="94"/>
      <c r="CH125" s="94"/>
      <c r="CI125" s="94"/>
      <c r="CJ125" s="94"/>
      <c r="CK125" s="94"/>
      <c r="CL125" s="94"/>
      <c r="CM125" s="94"/>
      <c r="CN125" s="94"/>
      <c r="CO125" s="94"/>
      <c r="CP125" s="94"/>
      <c r="CQ125" s="94"/>
      <c r="CR125" s="94"/>
      <c r="CS125" s="94"/>
      <c r="CT125" s="94"/>
    </row>
  </sheetData>
  <mergeCells count="128">
    <mergeCell ref="B4:J4"/>
    <mergeCell ref="B45:C45"/>
    <mergeCell ref="B46:C46"/>
    <mergeCell ref="B47:C47"/>
    <mergeCell ref="B70:D70"/>
    <mergeCell ref="B110:D110"/>
    <mergeCell ref="B111:D111"/>
    <mergeCell ref="B112:D112"/>
    <mergeCell ref="B113:D113"/>
    <mergeCell ref="A67:A69"/>
    <mergeCell ref="B67:D69"/>
    <mergeCell ref="E67:O67"/>
    <mergeCell ref="P67:Z67"/>
    <mergeCell ref="AA67:AK67"/>
    <mergeCell ref="AL67:AV67"/>
    <mergeCell ref="AW67:BG67"/>
    <mergeCell ref="BH67:BR67"/>
    <mergeCell ref="BS67:CC67"/>
    <mergeCell ref="CA68:CB68"/>
    <mergeCell ref="CC68:CC69"/>
    <mergeCell ref="CD67:CI67"/>
    <mergeCell ref="CJ67:CO67"/>
    <mergeCell ref="CP67:CP69"/>
    <mergeCell ref="CQ67:CQ69"/>
    <mergeCell ref="CR67:CR69"/>
    <mergeCell ref="AL68:AM68"/>
    <mergeCell ref="AN68:AO68"/>
    <mergeCell ref="AP68:AQ68"/>
    <mergeCell ref="AR68:AS68"/>
    <mergeCell ref="AT68:AU68"/>
    <mergeCell ref="AV68:AV69"/>
    <mergeCell ref="AW68:AX68"/>
    <mergeCell ref="AY68:AZ68"/>
    <mergeCell ref="BA68:BB68"/>
    <mergeCell ref="BC68:BD68"/>
    <mergeCell ref="BE68:BF68"/>
    <mergeCell ref="BG68:BG69"/>
    <mergeCell ref="BH68:BI68"/>
    <mergeCell ref="BJ68:BK68"/>
    <mergeCell ref="BL68:BM68"/>
    <mergeCell ref="CM68:CM69"/>
    <mergeCell ref="CN68:CN69"/>
    <mergeCell ref="CO68:CO69"/>
    <mergeCell ref="BY68:BZ68"/>
    <mergeCell ref="CS67:CS69"/>
    <mergeCell ref="CG68:CG69"/>
    <mergeCell ref="CH68:CH69"/>
    <mergeCell ref="CI68:CI69"/>
    <mergeCell ref="CJ68:CJ69"/>
    <mergeCell ref="CT67:CT69"/>
    <mergeCell ref="E68:F68"/>
    <mergeCell ref="G68:H68"/>
    <mergeCell ref="I68:J68"/>
    <mergeCell ref="K68:L68"/>
    <mergeCell ref="M68:N68"/>
    <mergeCell ref="O68:O69"/>
    <mergeCell ref="P68:Q68"/>
    <mergeCell ref="R68:S68"/>
    <mergeCell ref="T68:U68"/>
    <mergeCell ref="V68:W68"/>
    <mergeCell ref="X68:Y68"/>
    <mergeCell ref="Z68:Z69"/>
    <mergeCell ref="AA68:AB68"/>
    <mergeCell ref="AC68:AD68"/>
    <mergeCell ref="AE68:AF68"/>
    <mergeCell ref="AG68:AH68"/>
    <mergeCell ref="AI68:AJ68"/>
    <mergeCell ref="AK68:AK69"/>
    <mergeCell ref="B75:D75"/>
    <mergeCell ref="B76:D76"/>
    <mergeCell ref="B77:D77"/>
    <mergeCell ref="B78:D78"/>
    <mergeCell ref="CD68:CD69"/>
    <mergeCell ref="CE68:CE69"/>
    <mergeCell ref="CF68:CF69"/>
    <mergeCell ref="BN68:BO68"/>
    <mergeCell ref="BP68:BQ68"/>
    <mergeCell ref="BR68:BR69"/>
    <mergeCell ref="BS68:BT68"/>
    <mergeCell ref="BU68:BV68"/>
    <mergeCell ref="BW68:BX68"/>
    <mergeCell ref="CL68:CL69"/>
    <mergeCell ref="B94:D94"/>
    <mergeCell ref="B95:D95"/>
    <mergeCell ref="B96:D96"/>
    <mergeCell ref="B98:D98"/>
    <mergeCell ref="B97:D97"/>
    <mergeCell ref="B81:D81"/>
    <mergeCell ref="B82:D82"/>
    <mergeCell ref="B83:D83"/>
    <mergeCell ref="B84:D84"/>
    <mergeCell ref="B85:D85"/>
    <mergeCell ref="B86:D86"/>
    <mergeCell ref="B87:D87"/>
    <mergeCell ref="B89:D89"/>
    <mergeCell ref="B80:D80"/>
    <mergeCell ref="B90:D90"/>
    <mergeCell ref="B91:D91"/>
    <mergeCell ref="B92:D92"/>
    <mergeCell ref="B93:D93"/>
    <mergeCell ref="CK68:CK69"/>
    <mergeCell ref="B71:D71"/>
    <mergeCell ref="B72:D72"/>
    <mergeCell ref="B73:D73"/>
    <mergeCell ref="B74:D74"/>
    <mergeCell ref="B125:D125"/>
    <mergeCell ref="B99:D99"/>
    <mergeCell ref="B100:D100"/>
    <mergeCell ref="B101:D101"/>
    <mergeCell ref="B108:D108"/>
    <mergeCell ref="B109:D109"/>
    <mergeCell ref="B102:D102"/>
    <mergeCell ref="B103:D103"/>
    <mergeCell ref="B104:D104"/>
    <mergeCell ref="B105:D105"/>
    <mergeCell ref="B106:D106"/>
    <mergeCell ref="B107:D107"/>
    <mergeCell ref="B117:D117"/>
    <mergeCell ref="B118:D118"/>
    <mergeCell ref="B119:D119"/>
    <mergeCell ref="B120:D120"/>
    <mergeCell ref="B124:D124"/>
    <mergeCell ref="B123:D123"/>
    <mergeCell ref="B122:D122"/>
    <mergeCell ref="B121:D121"/>
    <mergeCell ref="B114:D114"/>
    <mergeCell ref="B115:D115"/>
    <mergeCell ref="B116:D116"/>
  </mergeCells>
  <printOptions horizontalCentered="1" verticalCentered="1"/>
  <pageMargins left="0.19685039370078741" right="0.19685039370078741" top="0.19685039370078741" bottom="0.19685039370078741" header="0" footer="0"/>
  <pageSetup paperSize="9" scale="8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25"/>
  <sheetViews>
    <sheetView showGridLines="0" topLeftCell="A7" zoomScaleNormal="100" zoomScaleSheetLayoutView="100" workbookViewId="0">
      <selection activeCell="F17" sqref="F17"/>
    </sheetView>
  </sheetViews>
  <sheetFormatPr baseColWidth="10" defaultColWidth="11.42578125" defaultRowHeight="12.75" customHeight="1" x14ac:dyDescent="0.2"/>
  <cols>
    <col min="1" max="1" width="4.7109375" style="1" customWidth="1"/>
    <col min="2" max="2" width="32.28515625" style="1" customWidth="1"/>
    <col min="3" max="3" width="6.28515625" style="2" customWidth="1"/>
    <col min="4" max="10" width="10" style="1" customWidth="1"/>
    <col min="11" max="14" width="8.7109375" style="1" customWidth="1"/>
    <col min="15" max="21" width="11.42578125" style="1"/>
    <col min="22" max="23" width="8.7109375" style="1" customWidth="1"/>
    <col min="24" max="32" width="11.42578125" style="1"/>
    <col min="33" max="34" width="8.7109375" style="1" customWidth="1"/>
    <col min="35" max="43" width="11.42578125" style="1"/>
    <col min="44" max="45" width="8.7109375" style="1" customWidth="1"/>
    <col min="46" max="54" width="11.42578125" style="1"/>
    <col min="55" max="56" width="8.7109375" style="1" customWidth="1"/>
    <col min="57" max="65" width="11.42578125" style="1"/>
    <col min="66" max="67" width="8.7109375" style="1" customWidth="1"/>
    <col min="68" max="76" width="11.42578125" style="1"/>
    <col min="77" max="78" width="8.7109375" style="1" customWidth="1"/>
    <col min="79" max="16384" width="11.42578125" style="1"/>
  </cols>
  <sheetData>
    <row r="1" spans="2:78" customFormat="1" ht="12.75" customHeight="1" x14ac:dyDescent="0.2"/>
    <row r="2" spans="2:78" customFormat="1" ht="12.75" customHeight="1" x14ac:dyDescent="0.2"/>
    <row r="3" spans="2:78" customFormat="1" ht="12.75" customHeight="1" x14ac:dyDescent="0.2"/>
    <row r="4" spans="2:78" s="18" customFormat="1" ht="12.75" customHeight="1" x14ac:dyDescent="0.2">
      <c r="B4" s="166" t="s">
        <v>26</v>
      </c>
      <c r="C4" s="167"/>
      <c r="D4" s="167"/>
      <c r="E4" s="167"/>
      <c r="F4" s="167"/>
      <c r="G4" s="167"/>
      <c r="H4" s="167"/>
      <c r="I4" s="167"/>
      <c r="J4" s="168"/>
      <c r="K4"/>
      <c r="L4"/>
      <c r="M4"/>
      <c r="N4"/>
      <c r="V4"/>
      <c r="W4"/>
      <c r="AG4"/>
      <c r="AH4"/>
      <c r="AR4"/>
      <c r="AS4"/>
      <c r="BC4"/>
      <c r="BD4"/>
      <c r="BN4"/>
      <c r="BO4"/>
      <c r="BY4"/>
      <c r="BZ4"/>
    </row>
    <row r="5" spans="2:78" s="18" customFormat="1" ht="12.75" customHeight="1" x14ac:dyDescent="0.2">
      <c r="B5" s="70"/>
      <c r="C5"/>
      <c r="D5"/>
      <c r="E5" s="72"/>
      <c r="F5" s="72"/>
      <c r="G5"/>
      <c r="H5" s="74"/>
      <c r="I5"/>
      <c r="J5"/>
    </row>
    <row r="6" spans="2:78" s="18" customFormat="1" ht="12.75" customHeight="1" x14ac:dyDescent="0.2">
      <c r="B6" s="77" t="s">
        <v>39</v>
      </c>
      <c r="C6" s="100" t="s">
        <v>71</v>
      </c>
      <c r="D6" s="79"/>
      <c r="E6" s="80"/>
      <c r="F6" s="81"/>
      <c r="G6" s="82" t="s">
        <v>40</v>
      </c>
      <c r="H6" s="83"/>
      <c r="I6" s="84"/>
      <c r="J6" s="85"/>
    </row>
    <row r="7" spans="2:78" s="18" customFormat="1" ht="3" customHeight="1" x14ac:dyDescent="0.2">
      <c r="B7" s="77"/>
      <c r="C7" s="86"/>
      <c r="D7" s="86"/>
      <c r="E7" s="86"/>
      <c r="F7" s="81"/>
      <c r="G7" s="86"/>
      <c r="H7" s="83"/>
      <c r="I7" s="86"/>
      <c r="J7" s="85"/>
    </row>
    <row r="8" spans="2:78" s="18" customFormat="1" ht="12.75" customHeight="1" x14ac:dyDescent="0.2">
      <c r="B8" s="77" t="s">
        <v>41</v>
      </c>
      <c r="C8" s="78" t="str">
        <f>VLOOKUP($F$8,$A$70:$CT$109,2)</f>
        <v>CONSOLIDADO</v>
      </c>
      <c r="D8" s="79"/>
      <c r="E8" s="80"/>
      <c r="F8" s="102">
        <v>1</v>
      </c>
      <c r="G8" s="82" t="s">
        <v>42</v>
      </c>
      <c r="H8" s="83"/>
      <c r="I8" s="84"/>
      <c r="J8" s="85"/>
    </row>
    <row r="9" spans="2:78" s="18" customFormat="1" ht="3" customHeight="1" x14ac:dyDescent="0.2">
      <c r="B9" s="87"/>
      <c r="C9" s="88"/>
      <c r="D9" s="88"/>
      <c r="E9" s="88"/>
      <c r="F9" s="81"/>
      <c r="G9" s="89"/>
      <c r="H9" s="83"/>
      <c r="I9" s="88"/>
      <c r="J9" s="85"/>
    </row>
    <row r="10" spans="2:78" s="18" customFormat="1" ht="12.75" customHeight="1" x14ac:dyDescent="0.2">
      <c r="B10" s="77" t="s">
        <v>43</v>
      </c>
      <c r="C10" s="100" t="s">
        <v>116</v>
      </c>
      <c r="D10" s="103"/>
      <c r="E10" s="80"/>
      <c r="F10" s="81"/>
      <c r="G10" s="90" t="s">
        <v>44</v>
      </c>
      <c r="H10" s="83"/>
      <c r="I10" s="84"/>
      <c r="J10" s="85"/>
    </row>
    <row r="11" spans="2:78" s="18" customFormat="1" ht="3" customHeight="1" x14ac:dyDescent="0.2">
      <c r="B11" s="77"/>
      <c r="C11" s="91"/>
      <c r="D11" s="91"/>
      <c r="E11" s="91"/>
      <c r="F11" s="81"/>
      <c r="G11" s="92"/>
      <c r="H11" s="83"/>
      <c r="I11" s="83"/>
      <c r="J11" s="85"/>
    </row>
    <row r="12" spans="2:78" s="18" customFormat="1" ht="12.75" customHeight="1" x14ac:dyDescent="0.2">
      <c r="B12" s="77" t="s">
        <v>45</v>
      </c>
      <c r="C12" s="101">
        <v>2021</v>
      </c>
      <c r="D12" s="88"/>
      <c r="E12" s="88"/>
      <c r="F12" s="81"/>
      <c r="G12" s="82" t="s">
        <v>46</v>
      </c>
      <c r="H12" s="93"/>
      <c r="I12" s="84"/>
      <c r="J12" s="85"/>
    </row>
    <row r="13" spans="2:78" s="18" customFormat="1" ht="3" customHeight="1" thickBot="1" x14ac:dyDescent="0.25">
      <c r="B13" s="12"/>
      <c r="C13" s="13"/>
      <c r="D13" s="14"/>
      <c r="E13" s="14"/>
      <c r="F13" s="15"/>
      <c r="G13" s="15"/>
      <c r="H13" s="15"/>
      <c r="I13" s="15"/>
      <c r="J13" s="16"/>
    </row>
    <row r="14" spans="2:78" s="18" customFormat="1" ht="12.75" customHeight="1" x14ac:dyDescent="0.2">
      <c r="B14" s="17"/>
      <c r="C14" s="17"/>
      <c r="D14" s="17"/>
      <c r="E14" s="17"/>
      <c r="F14" s="17"/>
      <c r="G14" s="17"/>
      <c r="H14" s="17"/>
    </row>
    <row r="15" spans="2:78" s="18" customFormat="1" ht="12.75" customHeight="1" x14ac:dyDescent="0.2">
      <c r="B15" s="5" t="s">
        <v>37</v>
      </c>
      <c r="C15" s="5" t="s">
        <v>6</v>
      </c>
      <c r="D15" s="5" t="s">
        <v>0</v>
      </c>
      <c r="E15" s="5" t="s">
        <v>33</v>
      </c>
      <c r="F15" s="5" t="s">
        <v>47</v>
      </c>
      <c r="G15" s="5" t="s">
        <v>48</v>
      </c>
      <c r="H15" s="5" t="s">
        <v>49</v>
      </c>
      <c r="I15" s="6" t="s">
        <v>50</v>
      </c>
      <c r="J15" s="7" t="s">
        <v>2</v>
      </c>
    </row>
    <row r="16" spans="2:78" s="18" customFormat="1" ht="12.75" customHeight="1" x14ac:dyDescent="0.2">
      <c r="B16" s="19" t="s">
        <v>17</v>
      </c>
      <c r="C16" s="20" t="s">
        <v>7</v>
      </c>
      <c r="D16" s="21">
        <f t="shared" ref="D16:D24" si="0">SUM(E16:I16)</f>
        <v>0</v>
      </c>
      <c r="E16" s="21">
        <f t="shared" ref="E16:J19" si="1">SUM(E17:E18)</f>
        <v>0</v>
      </c>
      <c r="F16" s="21">
        <f t="shared" si="1"/>
        <v>0</v>
      </c>
      <c r="G16" s="21">
        <f t="shared" si="1"/>
        <v>0</v>
      </c>
      <c r="H16" s="21">
        <f t="shared" si="1"/>
        <v>0</v>
      </c>
      <c r="I16" s="21">
        <f t="shared" si="1"/>
        <v>0</v>
      </c>
      <c r="J16" s="21">
        <f t="shared" si="1"/>
        <v>0</v>
      </c>
    </row>
    <row r="17" spans="2:10" s="18" customFormat="1" ht="12.75" customHeight="1" x14ac:dyDescent="0.2">
      <c r="B17" s="19"/>
      <c r="C17" s="20" t="s">
        <v>8</v>
      </c>
      <c r="D17" s="21">
        <f t="shared" si="0"/>
        <v>0</v>
      </c>
      <c r="E17" s="21">
        <f>E20+E23</f>
        <v>0</v>
      </c>
      <c r="F17" s="21">
        <f t="shared" ref="F17:J18" si="2">F20+F23</f>
        <v>0</v>
      </c>
      <c r="G17" s="21">
        <f t="shared" si="2"/>
        <v>0</v>
      </c>
      <c r="H17" s="21">
        <f t="shared" si="2"/>
        <v>0</v>
      </c>
      <c r="I17" s="21">
        <f t="shared" si="2"/>
        <v>0</v>
      </c>
      <c r="J17" s="22">
        <v>0</v>
      </c>
    </row>
    <row r="18" spans="2:10" s="11" customFormat="1" ht="12.75" customHeight="1" thickBot="1" x14ac:dyDescent="0.25">
      <c r="B18" s="19"/>
      <c r="C18" s="20" t="s">
        <v>9</v>
      </c>
      <c r="D18" s="21">
        <f t="shared" si="0"/>
        <v>0</v>
      </c>
      <c r="E18" s="21">
        <f>E21+E24</f>
        <v>0</v>
      </c>
      <c r="F18" s="21">
        <f t="shared" si="2"/>
        <v>0</v>
      </c>
      <c r="G18" s="21">
        <f t="shared" si="2"/>
        <v>0</v>
      </c>
      <c r="H18" s="21">
        <f t="shared" si="2"/>
        <v>0</v>
      </c>
      <c r="I18" s="21">
        <f t="shared" si="2"/>
        <v>0</v>
      </c>
      <c r="J18" s="21">
        <f t="shared" si="2"/>
        <v>0</v>
      </c>
    </row>
    <row r="19" spans="2:10" s="11" customFormat="1" ht="12.75" customHeight="1" x14ac:dyDescent="0.2">
      <c r="B19" s="23" t="s">
        <v>27</v>
      </c>
      <c r="C19" s="20" t="s">
        <v>7</v>
      </c>
      <c r="D19" s="21">
        <f t="shared" si="0"/>
        <v>0</v>
      </c>
      <c r="E19" s="21">
        <f t="shared" si="1"/>
        <v>0</v>
      </c>
      <c r="F19" s="21">
        <f t="shared" si="1"/>
        <v>0</v>
      </c>
      <c r="G19" s="21">
        <f t="shared" si="1"/>
        <v>0</v>
      </c>
      <c r="H19" s="21">
        <f t="shared" si="1"/>
        <v>0</v>
      </c>
      <c r="I19" s="21">
        <f t="shared" si="1"/>
        <v>0</v>
      </c>
      <c r="J19" s="21">
        <f t="shared" si="1"/>
        <v>0</v>
      </c>
    </row>
    <row r="20" spans="2:10" s="11" customFormat="1" ht="12.75" customHeight="1" x14ac:dyDescent="0.2">
      <c r="B20" s="8"/>
      <c r="C20" s="20" t="s">
        <v>8</v>
      </c>
      <c r="D20" s="21">
        <f t="shared" si="0"/>
        <v>0</v>
      </c>
      <c r="E20" s="24">
        <f>VLOOKUP($F$8,$A$70:$CT$109,5)</f>
        <v>0</v>
      </c>
      <c r="F20" s="24">
        <f>VLOOKUP($F$8,$A$70:$CT$109,7)</f>
        <v>0</v>
      </c>
      <c r="G20" s="24">
        <f>VLOOKUP($F$8,$A$70:$CT$109,9)</f>
        <v>0</v>
      </c>
      <c r="H20" s="24">
        <f>VLOOKUP($F$8,$A$70:$CT$109,11)</f>
        <v>0</v>
      </c>
      <c r="I20" s="24">
        <f>VLOOKUP($F$8,$A$70:$CT$109,13)</f>
        <v>0</v>
      </c>
      <c r="J20" s="22">
        <v>0</v>
      </c>
    </row>
    <row r="21" spans="2:10" s="11" customFormat="1" ht="12.75" customHeight="1" thickBot="1" x14ac:dyDescent="0.25">
      <c r="B21" s="27"/>
      <c r="C21" s="20" t="s">
        <v>9</v>
      </c>
      <c r="D21" s="21">
        <f t="shared" si="0"/>
        <v>0</v>
      </c>
      <c r="E21" s="24">
        <f>VLOOKUP($F$8,$A$70:$CT$109,6)</f>
        <v>0</v>
      </c>
      <c r="F21" s="24">
        <f>VLOOKUP($F$8,$A$70:$CT$109,8)</f>
        <v>0</v>
      </c>
      <c r="G21" s="24">
        <f>VLOOKUP($F$8,$A$70:$CT$109,10)</f>
        <v>0</v>
      </c>
      <c r="H21" s="24">
        <f>VLOOKUP($F$8,$A$70:$CT$109,12)</f>
        <v>0</v>
      </c>
      <c r="I21" s="24">
        <f>VLOOKUP($F$8,$A$70:$CT$109,14)</f>
        <v>0</v>
      </c>
      <c r="J21" s="28">
        <f>VLOOKUP($F$8,$A$70:$CT$109,15)</f>
        <v>0</v>
      </c>
    </row>
    <row r="22" spans="2:10" s="11" customFormat="1" ht="12.75" customHeight="1" x14ac:dyDescent="0.2">
      <c r="B22" s="23" t="s">
        <v>32</v>
      </c>
      <c r="C22" s="20" t="s">
        <v>7</v>
      </c>
      <c r="D22" s="21">
        <f t="shared" si="0"/>
        <v>0</v>
      </c>
      <c r="E22" s="21">
        <f t="shared" ref="E22:J22" si="3">SUM(E23:E24)</f>
        <v>0</v>
      </c>
      <c r="F22" s="21">
        <f t="shared" si="3"/>
        <v>0</v>
      </c>
      <c r="G22" s="21">
        <f t="shared" si="3"/>
        <v>0</v>
      </c>
      <c r="H22" s="21">
        <f t="shared" si="3"/>
        <v>0</v>
      </c>
      <c r="I22" s="21">
        <f t="shared" si="3"/>
        <v>0</v>
      </c>
      <c r="J22" s="21">
        <f t="shared" si="3"/>
        <v>0</v>
      </c>
    </row>
    <row r="23" spans="2:10" s="18" customFormat="1" ht="12.75" customHeight="1" x14ac:dyDescent="0.2">
      <c r="B23" s="29"/>
      <c r="C23" s="20" t="s">
        <v>8</v>
      </c>
      <c r="D23" s="21">
        <f t="shared" si="0"/>
        <v>0</v>
      </c>
      <c r="E23" s="25">
        <f>VLOOKUP($F$8,$A$70:$CT$109,16)</f>
        <v>0</v>
      </c>
      <c r="F23" s="25">
        <f>VLOOKUP($F$8,$A$70:$CT$109,18)</f>
        <v>0</v>
      </c>
      <c r="G23" s="25">
        <f>VLOOKUP($F$8,$A$70:$CT$109,20)</f>
        <v>0</v>
      </c>
      <c r="H23" s="25">
        <f>VLOOKUP($F$8,$A$70:$CT$109,22)</f>
        <v>0</v>
      </c>
      <c r="I23" s="25">
        <f>VLOOKUP($F$8,$A$70:$CT$109,24)</f>
        <v>0</v>
      </c>
      <c r="J23" s="22">
        <v>0</v>
      </c>
    </row>
    <row r="24" spans="2:10" s="41" customFormat="1" ht="12.75" customHeight="1" thickBot="1" x14ac:dyDescent="0.25">
      <c r="B24" s="30"/>
      <c r="C24" s="20" t="s">
        <v>9</v>
      </c>
      <c r="D24" s="21">
        <f t="shared" si="0"/>
        <v>0</v>
      </c>
      <c r="E24" s="25">
        <f>VLOOKUP($F$8,$A$70:$CT$109,17)</f>
        <v>0</v>
      </c>
      <c r="F24" s="25">
        <f>VLOOKUP($F$8,$A$70:$CT$109,19)</f>
        <v>0</v>
      </c>
      <c r="G24" s="25">
        <f>VLOOKUP($F$8,$A$70:$CT$109,21)</f>
        <v>0</v>
      </c>
      <c r="H24" s="25">
        <f>VLOOKUP($F$8,$A$70:$CT$109,23)</f>
        <v>0</v>
      </c>
      <c r="I24" s="25">
        <f>VLOOKUP($F$8,$A$70:$CT$109,25)</f>
        <v>0</v>
      </c>
      <c r="J24" s="28">
        <f>VLOOKUP($F$8,$A$70:$CT$109,26)</f>
        <v>0</v>
      </c>
    </row>
    <row r="25" spans="2:10" s="41" customFormat="1" ht="12.75" customHeight="1" x14ac:dyDescent="0.2">
      <c r="B25" s="17"/>
      <c r="C25" s="17"/>
      <c r="D25" s="17"/>
      <c r="E25" s="17"/>
      <c r="F25" s="17"/>
      <c r="G25" s="17"/>
      <c r="H25" s="17"/>
      <c r="I25" s="18"/>
      <c r="J25" s="18"/>
    </row>
    <row r="26" spans="2:10" s="41" customFormat="1" ht="12.75" customHeight="1" x14ac:dyDescent="0.2">
      <c r="B26" s="31" t="s">
        <v>16</v>
      </c>
      <c r="C26" s="32"/>
      <c r="D26" s="33"/>
      <c r="E26" s="33"/>
      <c r="F26" s="33"/>
      <c r="G26" s="33"/>
      <c r="H26" s="33"/>
      <c r="I26" s="33"/>
      <c r="J26" s="33"/>
    </row>
    <row r="27" spans="2:10" s="41" customFormat="1" ht="12.75" customHeight="1" x14ac:dyDescent="0.2">
      <c r="B27" s="4" t="s">
        <v>38</v>
      </c>
      <c r="C27" s="5" t="s">
        <v>6</v>
      </c>
      <c r="D27" s="5" t="s">
        <v>0</v>
      </c>
      <c r="E27" s="5" t="s">
        <v>33</v>
      </c>
      <c r="F27" s="5" t="s">
        <v>47</v>
      </c>
      <c r="G27" s="5" t="s">
        <v>48</v>
      </c>
      <c r="H27" s="5" t="s">
        <v>49</v>
      </c>
      <c r="I27" s="6" t="s">
        <v>50</v>
      </c>
      <c r="J27" s="7" t="s">
        <v>2</v>
      </c>
    </row>
    <row r="28" spans="2:10" s="41" customFormat="1" ht="12.75" customHeight="1" x14ac:dyDescent="0.2">
      <c r="B28" s="34" t="s">
        <v>3</v>
      </c>
      <c r="C28" s="10" t="s">
        <v>7</v>
      </c>
      <c r="D28" s="21">
        <f t="shared" ref="D28:D42" si="4">SUM(E28:I28)</f>
        <v>0</v>
      </c>
      <c r="E28" s="21">
        <f t="shared" ref="E28:J28" si="5">SUM(E29:E30)</f>
        <v>0</v>
      </c>
      <c r="F28" s="21">
        <f t="shared" si="5"/>
        <v>0</v>
      </c>
      <c r="G28" s="21">
        <f t="shared" si="5"/>
        <v>0</v>
      </c>
      <c r="H28" s="21">
        <f t="shared" si="5"/>
        <v>0</v>
      </c>
      <c r="I28" s="21">
        <f t="shared" si="5"/>
        <v>0</v>
      </c>
      <c r="J28" s="21">
        <f t="shared" si="5"/>
        <v>0</v>
      </c>
    </row>
    <row r="29" spans="2:10" s="18" customFormat="1" ht="12.75" customHeight="1" x14ac:dyDescent="0.2">
      <c r="B29" s="29"/>
      <c r="C29" s="10" t="s">
        <v>8</v>
      </c>
      <c r="D29" s="21">
        <f t="shared" si="4"/>
        <v>0</v>
      </c>
      <c r="E29" s="21">
        <f t="shared" ref="E29:I30" si="6">E32+E35+E38+E41</f>
        <v>0</v>
      </c>
      <c r="F29" s="21">
        <f t="shared" si="6"/>
        <v>0</v>
      </c>
      <c r="G29" s="21">
        <f t="shared" si="6"/>
        <v>0</v>
      </c>
      <c r="H29" s="21">
        <f t="shared" si="6"/>
        <v>0</v>
      </c>
      <c r="I29" s="21">
        <f t="shared" si="6"/>
        <v>0</v>
      </c>
      <c r="J29" s="22">
        <v>0</v>
      </c>
    </row>
    <row r="30" spans="2:10" s="18" customFormat="1" ht="12.75" customHeight="1" x14ac:dyDescent="0.2">
      <c r="B30" s="35"/>
      <c r="C30" s="10" t="s">
        <v>9</v>
      </c>
      <c r="D30" s="21">
        <f t="shared" si="4"/>
        <v>0</v>
      </c>
      <c r="E30" s="21">
        <f t="shared" si="6"/>
        <v>0</v>
      </c>
      <c r="F30" s="21">
        <f t="shared" si="6"/>
        <v>0</v>
      </c>
      <c r="G30" s="21">
        <f t="shared" si="6"/>
        <v>0</v>
      </c>
      <c r="H30" s="21">
        <f t="shared" si="6"/>
        <v>0</v>
      </c>
      <c r="I30" s="21">
        <f t="shared" si="6"/>
        <v>0</v>
      </c>
      <c r="J30" s="21">
        <f>J33+J36+J39+J42</f>
        <v>0</v>
      </c>
    </row>
    <row r="31" spans="2:10" s="18" customFormat="1" ht="12.75" customHeight="1" x14ac:dyDescent="0.2">
      <c r="B31" s="36" t="s">
        <v>28</v>
      </c>
      <c r="C31" s="10" t="s">
        <v>7</v>
      </c>
      <c r="D31" s="21">
        <f t="shared" si="4"/>
        <v>0</v>
      </c>
      <c r="E31" s="21">
        <f t="shared" ref="E31:J31" si="7">SUM(E32:E33)</f>
        <v>0</v>
      </c>
      <c r="F31" s="21">
        <f t="shared" si="7"/>
        <v>0</v>
      </c>
      <c r="G31" s="21">
        <f t="shared" si="7"/>
        <v>0</v>
      </c>
      <c r="H31" s="21">
        <f t="shared" si="7"/>
        <v>0</v>
      </c>
      <c r="I31" s="21">
        <f t="shared" si="7"/>
        <v>0</v>
      </c>
      <c r="J31" s="21">
        <f t="shared" si="7"/>
        <v>0</v>
      </c>
    </row>
    <row r="32" spans="2:10" s="18" customFormat="1" ht="12.75" customHeight="1" x14ac:dyDescent="0.2">
      <c r="B32" s="29"/>
      <c r="C32" s="10" t="s">
        <v>8</v>
      </c>
      <c r="D32" s="21">
        <f t="shared" si="4"/>
        <v>0</v>
      </c>
      <c r="E32" s="25">
        <f>VLOOKUP($F$8,$A$70:$CT$109,27)</f>
        <v>0</v>
      </c>
      <c r="F32" s="25">
        <f>VLOOKUP($F$8,$A$70:$CT$109,29)</f>
        <v>0</v>
      </c>
      <c r="G32" s="25">
        <f>VLOOKUP($F$8,$A$70:$CT$109,31)</f>
        <v>0</v>
      </c>
      <c r="H32" s="25">
        <f>VLOOKUP($F$8,$A$70:$CT$109,33)</f>
        <v>0</v>
      </c>
      <c r="I32" s="26">
        <f>VLOOKUP($F$8,$A$70:$CT$109,35)</f>
        <v>0</v>
      </c>
      <c r="J32" s="22">
        <v>0</v>
      </c>
    </row>
    <row r="33" spans="2:10" s="18" customFormat="1" ht="12.75" customHeight="1" x14ac:dyDescent="0.2">
      <c r="B33" s="35"/>
      <c r="C33" s="10" t="s">
        <v>9</v>
      </c>
      <c r="D33" s="21">
        <f t="shared" si="4"/>
        <v>0</v>
      </c>
      <c r="E33" s="25">
        <f>VLOOKUP($F$8,$A$70:$CT$109,28)</f>
        <v>0</v>
      </c>
      <c r="F33" s="25">
        <f>VLOOKUP($F$8,$A$70:$CT$109,30)</f>
        <v>0</v>
      </c>
      <c r="G33" s="25">
        <f>VLOOKUP($F$8,$A$70:$CT$109,32)</f>
        <v>0</v>
      </c>
      <c r="H33" s="25">
        <f>VLOOKUP($F$8,$A$70:$CT$109,34)</f>
        <v>0</v>
      </c>
      <c r="I33" s="26">
        <f>VLOOKUP($F$8,$A$70:$CT$109,36)</f>
        <v>0</v>
      </c>
      <c r="J33" s="28">
        <f>VLOOKUP($F$8,$A$70:$CT$109,37)</f>
        <v>0</v>
      </c>
    </row>
    <row r="34" spans="2:10" s="18" customFormat="1" ht="12.75" customHeight="1" x14ac:dyDescent="0.2">
      <c r="B34" s="36" t="s">
        <v>29</v>
      </c>
      <c r="C34" s="10" t="s">
        <v>7</v>
      </c>
      <c r="D34" s="21">
        <f t="shared" si="4"/>
        <v>0</v>
      </c>
      <c r="E34" s="21">
        <f t="shared" ref="E34:J34" si="8">SUM(E35:E36)</f>
        <v>0</v>
      </c>
      <c r="F34" s="21">
        <f t="shared" si="8"/>
        <v>0</v>
      </c>
      <c r="G34" s="21">
        <f t="shared" si="8"/>
        <v>0</v>
      </c>
      <c r="H34" s="21">
        <f t="shared" si="8"/>
        <v>0</v>
      </c>
      <c r="I34" s="21">
        <f t="shared" si="8"/>
        <v>0</v>
      </c>
      <c r="J34" s="21">
        <f t="shared" si="8"/>
        <v>0</v>
      </c>
    </row>
    <row r="35" spans="2:10" s="41" customFormat="1" ht="12.75" customHeight="1" x14ac:dyDescent="0.2">
      <c r="B35" s="29"/>
      <c r="C35" s="10" t="s">
        <v>8</v>
      </c>
      <c r="D35" s="21">
        <f t="shared" si="4"/>
        <v>0</v>
      </c>
      <c r="E35" s="25">
        <f>VLOOKUP($F$8,$A$70:$CT$109,38)</f>
        <v>0</v>
      </c>
      <c r="F35" s="25">
        <f>VLOOKUP($F$8,$A$70:$CT$109,40)</f>
        <v>0</v>
      </c>
      <c r="G35" s="25">
        <f>VLOOKUP($F$8,$A$70:$CT$109,42)</f>
        <v>0</v>
      </c>
      <c r="H35" s="25">
        <f>VLOOKUP($F$8,$A$70:$CT$109,44)</f>
        <v>0</v>
      </c>
      <c r="I35" s="26">
        <f>VLOOKUP($F$8,$A$70:$CT$109,46)</f>
        <v>0</v>
      </c>
      <c r="J35" s="22">
        <v>0</v>
      </c>
    </row>
    <row r="36" spans="2:10" s="41" customFormat="1" ht="12.75" customHeight="1" x14ac:dyDescent="0.2">
      <c r="B36" s="35"/>
      <c r="C36" s="10" t="s">
        <v>9</v>
      </c>
      <c r="D36" s="21">
        <f t="shared" si="4"/>
        <v>0</v>
      </c>
      <c r="E36" s="25">
        <f>VLOOKUP($F$8,$A$70:$CT$109,39)</f>
        <v>0</v>
      </c>
      <c r="F36" s="25">
        <f>VLOOKUP($F$8,$A$70:$CT$109,41)</f>
        <v>0</v>
      </c>
      <c r="G36" s="25">
        <f>VLOOKUP($F$8,$A$70:$CT$109,43)</f>
        <v>0</v>
      </c>
      <c r="H36" s="25">
        <f>VLOOKUP($F$8,$A$70:$CT$109,45)</f>
        <v>0</v>
      </c>
      <c r="I36" s="26">
        <f>VLOOKUP($F$8,$A$70:$CT$109,47)</f>
        <v>0</v>
      </c>
      <c r="J36" s="28">
        <f>VLOOKUP($F$8,$A$70:$CT$109,48)</f>
        <v>0</v>
      </c>
    </row>
    <row r="37" spans="2:10" s="41" customFormat="1" ht="12.75" customHeight="1" x14ac:dyDescent="0.2">
      <c r="B37" s="36" t="s">
        <v>30</v>
      </c>
      <c r="C37" s="10" t="s">
        <v>7</v>
      </c>
      <c r="D37" s="21">
        <f t="shared" si="4"/>
        <v>0</v>
      </c>
      <c r="E37" s="21">
        <f t="shared" ref="E37:J37" si="9">SUM(E38:E39)</f>
        <v>0</v>
      </c>
      <c r="F37" s="21">
        <f t="shared" si="9"/>
        <v>0</v>
      </c>
      <c r="G37" s="21">
        <f t="shared" si="9"/>
        <v>0</v>
      </c>
      <c r="H37" s="21">
        <f t="shared" si="9"/>
        <v>0</v>
      </c>
      <c r="I37" s="21">
        <f t="shared" si="9"/>
        <v>0</v>
      </c>
      <c r="J37" s="21">
        <f t="shared" si="9"/>
        <v>0</v>
      </c>
    </row>
    <row r="38" spans="2:10" s="41" customFormat="1" ht="12.75" customHeight="1" x14ac:dyDescent="0.2">
      <c r="B38" s="29"/>
      <c r="C38" s="10" t="s">
        <v>8</v>
      </c>
      <c r="D38" s="21">
        <f t="shared" si="4"/>
        <v>0</v>
      </c>
      <c r="E38" s="25">
        <f>VLOOKUP($F$8,$A$70:$CT$109,49)</f>
        <v>0</v>
      </c>
      <c r="F38" s="25">
        <f>VLOOKUP($F$8,$A$70:$CT$109,51)</f>
        <v>0</v>
      </c>
      <c r="G38" s="25">
        <f>VLOOKUP($F$8,$A$70:$CT$109,53)</f>
        <v>0</v>
      </c>
      <c r="H38" s="25">
        <f>VLOOKUP($F$8,$A$70:$CT$109,55)</f>
        <v>0</v>
      </c>
      <c r="I38" s="26">
        <f>VLOOKUP($F$8,$A$70:$CT$109,57)</f>
        <v>0</v>
      </c>
      <c r="J38" s="22">
        <v>0</v>
      </c>
    </row>
    <row r="39" spans="2:10" s="41" customFormat="1" ht="12.75" customHeight="1" x14ac:dyDescent="0.2">
      <c r="B39" s="35"/>
      <c r="C39" s="10" t="s">
        <v>9</v>
      </c>
      <c r="D39" s="21">
        <f t="shared" si="4"/>
        <v>0</v>
      </c>
      <c r="E39" s="25">
        <f>VLOOKUP($F$8,$A$70:$CT$109,50)</f>
        <v>0</v>
      </c>
      <c r="F39" s="25">
        <f>VLOOKUP($F$8,$A$70:$CT$109,52)</f>
        <v>0</v>
      </c>
      <c r="G39" s="25">
        <f>VLOOKUP($F$8,$A$70:$CT$109,54)</f>
        <v>0</v>
      </c>
      <c r="H39" s="25">
        <f>VLOOKUP($F$8,$A$70:$CT$109,56)</f>
        <v>0</v>
      </c>
      <c r="I39" s="26">
        <f>VLOOKUP($F$8,$A$70:$CT$109,58)</f>
        <v>0</v>
      </c>
      <c r="J39" s="28">
        <f>VLOOKUP($F$8,$A$70:$CT$109,59)</f>
        <v>0</v>
      </c>
    </row>
    <row r="40" spans="2:10" s="41" customFormat="1" ht="12.75" customHeight="1" x14ac:dyDescent="0.2">
      <c r="B40" s="36" t="s">
        <v>31</v>
      </c>
      <c r="C40" s="10" t="s">
        <v>7</v>
      </c>
      <c r="D40" s="21">
        <f t="shared" si="4"/>
        <v>0</v>
      </c>
      <c r="E40" s="21">
        <f t="shared" ref="E40:J40" si="10">SUM(E41:E42)</f>
        <v>0</v>
      </c>
      <c r="F40" s="21">
        <f t="shared" si="10"/>
        <v>0</v>
      </c>
      <c r="G40" s="21">
        <f t="shared" si="10"/>
        <v>0</v>
      </c>
      <c r="H40" s="21">
        <f t="shared" si="10"/>
        <v>0</v>
      </c>
      <c r="I40" s="21">
        <f t="shared" si="10"/>
        <v>0</v>
      </c>
      <c r="J40" s="21">
        <f t="shared" si="10"/>
        <v>0</v>
      </c>
    </row>
    <row r="41" spans="2:10" s="41" customFormat="1" ht="12.75" customHeight="1" x14ac:dyDescent="0.2">
      <c r="B41" s="29"/>
      <c r="C41" s="10" t="s">
        <v>8</v>
      </c>
      <c r="D41" s="21">
        <f t="shared" si="4"/>
        <v>0</v>
      </c>
      <c r="E41" s="25">
        <f>VLOOKUP($F$8,$A$70:$CT$109,60)</f>
        <v>0</v>
      </c>
      <c r="F41" s="25">
        <f>VLOOKUP($F$8,$A$70:$CT$109,62)</f>
        <v>0</v>
      </c>
      <c r="G41" s="25">
        <f>VLOOKUP($F$8,$A$70:$CT$109,64)</f>
        <v>0</v>
      </c>
      <c r="H41" s="25">
        <f>VLOOKUP($F$8,$A$70:$CT$109,66)</f>
        <v>0</v>
      </c>
      <c r="I41" s="26">
        <f>VLOOKUP($F$8,$A$70:$CT$109,68)</f>
        <v>0</v>
      </c>
      <c r="J41" s="22">
        <v>0</v>
      </c>
    </row>
    <row r="42" spans="2:10" s="41" customFormat="1" ht="12.75" customHeight="1" x14ac:dyDescent="0.2">
      <c r="B42" s="35"/>
      <c r="C42" s="10" t="s">
        <v>9</v>
      </c>
      <c r="D42" s="21">
        <f t="shared" si="4"/>
        <v>0</v>
      </c>
      <c r="E42" s="25">
        <f>VLOOKUP($F$8,$A$70:$CT$109,61)</f>
        <v>0</v>
      </c>
      <c r="F42" s="25">
        <f>VLOOKUP($F$8,$A$70:$CT$109,63)</f>
        <v>0</v>
      </c>
      <c r="G42" s="25">
        <f>VLOOKUP($F$8,$A$70:$CT$109,65)</f>
        <v>0</v>
      </c>
      <c r="H42" s="25">
        <f>VLOOKUP($F$8,$A$70:$CT$109,67)</f>
        <v>0</v>
      </c>
      <c r="I42" s="26">
        <f>VLOOKUP($F$8,$A$70:$CT$109,69)</f>
        <v>0</v>
      </c>
      <c r="J42" s="28">
        <f>VLOOKUP($F$8,$A$70:$CT$109,70)</f>
        <v>0</v>
      </c>
    </row>
    <row r="43" spans="2:10" s="41" customFormat="1" ht="12.75" customHeight="1" x14ac:dyDescent="0.2">
      <c r="B43"/>
      <c r="C43"/>
      <c r="D43" s="3"/>
      <c r="E43"/>
      <c r="F43"/>
      <c r="G43"/>
      <c r="H43"/>
      <c r="I43"/>
      <c r="J43"/>
    </row>
    <row r="44" spans="2:10" s="41" customFormat="1" ht="12.75" customHeight="1" x14ac:dyDescent="0.2">
      <c r="B44" s="31" t="s">
        <v>23</v>
      </c>
      <c r="C44"/>
      <c r="D44" s="18"/>
    </row>
    <row r="45" spans="2:10" s="41" customFormat="1" ht="12.75" customHeight="1" x14ac:dyDescent="0.2">
      <c r="B45" s="169" t="s">
        <v>10</v>
      </c>
      <c r="C45" s="170"/>
      <c r="D45" s="5" t="s">
        <v>0</v>
      </c>
      <c r="E45" s="5" t="s">
        <v>51</v>
      </c>
      <c r="F45" s="5" t="s">
        <v>52</v>
      </c>
      <c r="G45" s="5" t="s">
        <v>48</v>
      </c>
      <c r="H45" s="5" t="s">
        <v>49</v>
      </c>
      <c r="I45" s="5" t="s">
        <v>50</v>
      </c>
      <c r="J45" s="5" t="s">
        <v>2</v>
      </c>
    </row>
    <row r="46" spans="2:10" s="41" customFormat="1" ht="12.75" customHeight="1" x14ac:dyDescent="0.2">
      <c r="B46" s="171" t="s">
        <v>11</v>
      </c>
      <c r="C46" s="172"/>
      <c r="D46" s="21">
        <f>SUM(E46:I46)</f>
        <v>0</v>
      </c>
      <c r="E46" s="25">
        <f>VLOOKUP($F$8,$A$70:$CT$109,71)</f>
        <v>0</v>
      </c>
      <c r="F46" s="25">
        <f>VLOOKUP($F$8,$A$70:$CT$109,72)</f>
        <v>0</v>
      </c>
      <c r="G46" s="25">
        <f>VLOOKUP($F$8,$A$70:$CT$109,73)</f>
        <v>0</v>
      </c>
      <c r="H46" s="25">
        <f>VLOOKUP($F$8,$A$70:$CT$109,74)</f>
        <v>0</v>
      </c>
      <c r="I46" s="26">
        <f>VLOOKUP($F$8,$A$70:$CT$109,75)</f>
        <v>0</v>
      </c>
      <c r="J46" s="26">
        <f>VLOOKUP($F$8,$A$70:$CT$109,76)</f>
        <v>0</v>
      </c>
    </row>
    <row r="47" spans="2:10" s="41" customFormat="1" ht="12.75" customHeight="1" x14ac:dyDescent="0.2">
      <c r="B47" s="171" t="s">
        <v>12</v>
      </c>
      <c r="C47" s="172"/>
      <c r="D47" s="21">
        <f>SUM(E47:I47)</f>
        <v>0</v>
      </c>
      <c r="E47" s="25">
        <f>VLOOKUP($F$8,$A$70:$CT$109,77)</f>
        <v>0</v>
      </c>
      <c r="F47" s="25">
        <f>VLOOKUP($F$8,$A$70:$CT$109,78)</f>
        <v>0</v>
      </c>
      <c r="G47" s="25">
        <f>VLOOKUP($F$8,$A$70:$CT$109,79)</f>
        <v>0</v>
      </c>
      <c r="H47" s="25">
        <f>VLOOKUP($F$8,$A$70:$CT$109,80)</f>
        <v>0</v>
      </c>
      <c r="I47" s="26">
        <f>VLOOKUP($F$8,$A$70:$CT$109,81)</f>
        <v>0</v>
      </c>
      <c r="J47" s="26">
        <f>VLOOKUP($F$8,$A$70:$CT$109,82)</f>
        <v>0</v>
      </c>
    </row>
    <row r="48" spans="2:10" s="41" customFormat="1" ht="12.75" customHeight="1" x14ac:dyDescent="0.2">
      <c r="B48"/>
      <c r="C48"/>
      <c r="D48"/>
      <c r="E48" s="45"/>
    </row>
    <row r="49" spans="2:98" s="41" customFormat="1" ht="12.75" customHeight="1" x14ac:dyDescent="0.2">
      <c r="B49" t="s">
        <v>21</v>
      </c>
      <c r="C49" s="7" t="s">
        <v>6</v>
      </c>
      <c r="D49" s="5" t="s">
        <v>0</v>
      </c>
      <c r="E49" s="5" t="s">
        <v>33</v>
      </c>
      <c r="F49" s="5" t="s">
        <v>47</v>
      </c>
      <c r="G49" s="5" t="s">
        <v>48</v>
      </c>
      <c r="H49" s="5" t="s">
        <v>49</v>
      </c>
      <c r="I49" s="6" t="s">
        <v>50</v>
      </c>
      <c r="J49" s="7" t="s">
        <v>2</v>
      </c>
    </row>
    <row r="50" spans="2:98" s="41" customFormat="1" ht="12.75" customHeight="1" x14ac:dyDescent="0.2">
      <c r="B50" t="s">
        <v>22</v>
      </c>
      <c r="C50" t="s">
        <v>7</v>
      </c>
      <c r="D50" s="21">
        <f>SUM(E50:I50)</f>
        <v>0</v>
      </c>
      <c r="E50" s="21">
        <f t="shared" ref="E50:J50" si="11">SUM(E51:E52)</f>
        <v>0</v>
      </c>
      <c r="F50" s="21">
        <f t="shared" si="11"/>
        <v>0</v>
      </c>
      <c r="G50" s="21">
        <f t="shared" si="11"/>
        <v>0</v>
      </c>
      <c r="H50" s="21">
        <f t="shared" si="11"/>
        <v>0</v>
      </c>
      <c r="I50" s="21">
        <f t="shared" si="11"/>
        <v>0</v>
      </c>
      <c r="J50" s="21">
        <f t="shared" si="11"/>
        <v>0</v>
      </c>
    </row>
    <row r="51" spans="2:98" s="41" customFormat="1" ht="12.75" customHeight="1" x14ac:dyDescent="0.2">
      <c r="B51"/>
      <c r="C51" t="s">
        <v>8</v>
      </c>
      <c r="D51" s="21">
        <f>SUM(E51:I51)</f>
        <v>0</v>
      </c>
      <c r="E51" s="25">
        <f>VLOOKUP($F$8,$A$70:$CT$109,83)</f>
        <v>0</v>
      </c>
      <c r="F51" s="25">
        <f>VLOOKUP($F$8,$A$70:$CT$109,85)</f>
        <v>0</v>
      </c>
      <c r="G51" s="25">
        <f>VLOOKUP($F$8,$A$70:$CT$109,87)</f>
        <v>0</v>
      </c>
      <c r="H51" s="25">
        <f>VLOOKUP($F$8,$A$70:$CT$109,89)</f>
        <v>0</v>
      </c>
      <c r="I51" s="26">
        <f>VLOOKUP($F$8,$A$70:$CT$109,91)</f>
        <v>0</v>
      </c>
      <c r="J51" s="22">
        <v>0</v>
      </c>
    </row>
    <row r="52" spans="2:98" s="41" customFormat="1" ht="12.75" customHeight="1" x14ac:dyDescent="0.2">
      <c r="B52"/>
      <c r="C52" t="s">
        <v>9</v>
      </c>
      <c r="D52" s="21">
        <f>SUM(E52:I52)</f>
        <v>0</v>
      </c>
      <c r="E52" s="25">
        <f>VLOOKUP($F$8,$A$70:$CT$109,84)</f>
        <v>0</v>
      </c>
      <c r="F52" s="25">
        <f>VLOOKUP($F$8,$A$70:$CT$109,86)</f>
        <v>0</v>
      </c>
      <c r="G52" s="25">
        <f>VLOOKUP($F$8,$A$70:$CT$109,88)</f>
        <v>0</v>
      </c>
      <c r="H52" s="25">
        <f>VLOOKUP($F$8,$A$70:$CT$109,90)</f>
        <v>0</v>
      </c>
      <c r="I52" s="26">
        <f>VLOOKUP($F$8,$A$70:$CT$109,92)</f>
        <v>0</v>
      </c>
      <c r="J52" s="28">
        <f>VLOOKUP($F$8,$A$70:$CT$109,93)</f>
        <v>0</v>
      </c>
    </row>
    <row r="53" spans="2:98" s="41" customFormat="1" ht="12.75" customHeight="1" x14ac:dyDescent="0.2">
      <c r="B53"/>
      <c r="C53"/>
      <c r="D53"/>
      <c r="E53"/>
      <c r="F53"/>
      <c r="G53"/>
      <c r="H53"/>
      <c r="I53"/>
      <c r="J53"/>
    </row>
    <row r="54" spans="2:98" s="41" customFormat="1" ht="12.75" customHeight="1" x14ac:dyDescent="0.2">
      <c r="B54" t="s">
        <v>24</v>
      </c>
      <c r="C54"/>
      <c r="D54" s="18"/>
      <c r="F54"/>
      <c r="G54"/>
      <c r="H54" s="18"/>
      <c r="I54" s="18"/>
      <c r="J54" s="18"/>
    </row>
    <row r="55" spans="2:98" s="41" customFormat="1" ht="12.75" customHeight="1" x14ac:dyDescent="0.2">
      <c r="B55" s="4" t="s">
        <v>5</v>
      </c>
      <c r="C55" s="5" t="s">
        <v>4</v>
      </c>
      <c r="D55" s="18"/>
      <c r="F55"/>
      <c r="G55"/>
      <c r="H55" s="18"/>
      <c r="I55" s="18"/>
      <c r="J55" s="18"/>
    </row>
    <row r="56" spans="2:98" s="41" customFormat="1" ht="12.75" customHeight="1" x14ac:dyDescent="0.2">
      <c r="B56" t="s">
        <v>13</v>
      </c>
      <c r="C56" s="25">
        <f>VLOOKUP($F$8,$A$70:$CT$109,94)</f>
        <v>0</v>
      </c>
      <c r="D56" s="18"/>
      <c r="F56"/>
      <c r="G56"/>
      <c r="H56" s="18"/>
      <c r="I56" s="18"/>
      <c r="J56" s="18"/>
    </row>
    <row r="57" spans="2:98" s="41" customFormat="1" ht="12.75" customHeight="1" x14ac:dyDescent="0.2">
      <c r="B57" t="s">
        <v>14</v>
      </c>
      <c r="C57" s="25">
        <f>VLOOKUP($F$8,$A$70:$CT$109,95)</f>
        <v>0</v>
      </c>
      <c r="D57" s="18"/>
      <c r="F57"/>
      <c r="G57"/>
      <c r="H57" s="18"/>
      <c r="I57" s="18"/>
      <c r="J57" s="18"/>
    </row>
    <row r="58" spans="2:98" s="41" customFormat="1" ht="12.75" customHeight="1" x14ac:dyDescent="0.2">
      <c r="B58" t="s">
        <v>18</v>
      </c>
      <c r="C58" s="25">
        <f>VLOOKUP($F$8,$A$70:$CT$109,96)</f>
        <v>0</v>
      </c>
      <c r="D58" s="18"/>
      <c r="F58"/>
      <c r="G58"/>
      <c r="H58" s="18"/>
      <c r="I58" s="18"/>
      <c r="J58" s="18"/>
    </row>
    <row r="59" spans="2:98" s="41" customFormat="1" ht="12.75" customHeight="1" x14ac:dyDescent="0.2">
      <c r="B59"/>
      <c r="C59"/>
      <c r="D59" s="18"/>
      <c r="F59"/>
      <c r="G59"/>
      <c r="H59" s="18"/>
      <c r="I59" s="18"/>
      <c r="J59" s="18"/>
    </row>
    <row r="60" spans="2:98" s="41" customFormat="1" ht="12.75" customHeight="1" x14ac:dyDescent="0.2">
      <c r="B60" s="4" t="s">
        <v>25</v>
      </c>
      <c r="C60" s="5" t="s">
        <v>19</v>
      </c>
    </row>
    <row r="61" spans="2:98" s="41" customFormat="1" ht="12.75" customHeight="1" x14ac:dyDescent="0.2">
      <c r="B61" t="s">
        <v>20</v>
      </c>
      <c r="C61" s="25">
        <f>VLOOKUP($F$8,$A$70:$CT$109,97)</f>
        <v>0</v>
      </c>
    </row>
    <row r="62" spans="2:98" s="41" customFormat="1" ht="12.75" customHeight="1" x14ac:dyDescent="0.2">
      <c r="B62" t="s">
        <v>15</v>
      </c>
      <c r="C62" s="25">
        <f>VLOOKUP($F$8,$A$70:$CT$109,98)</f>
        <v>0</v>
      </c>
    </row>
    <row r="64" spans="2:98" s="96" customFormat="1" ht="13.15" customHeight="1" x14ac:dyDescent="0.25">
      <c r="E64" s="97">
        <v>5</v>
      </c>
      <c r="F64" s="97">
        <v>6</v>
      </c>
      <c r="G64" s="97">
        <v>7</v>
      </c>
      <c r="H64" s="97">
        <v>8</v>
      </c>
      <c r="I64" s="97">
        <v>9</v>
      </c>
      <c r="J64" s="97">
        <v>10</v>
      </c>
      <c r="K64" s="97">
        <v>11</v>
      </c>
      <c r="L64" s="97">
        <v>12</v>
      </c>
      <c r="M64" s="97">
        <v>13</v>
      </c>
      <c r="N64" s="97">
        <v>14</v>
      </c>
      <c r="O64" s="97">
        <v>15</v>
      </c>
      <c r="P64" s="97">
        <v>16</v>
      </c>
      <c r="Q64" s="97">
        <v>17</v>
      </c>
      <c r="R64" s="97">
        <v>18</v>
      </c>
      <c r="S64" s="97">
        <v>19</v>
      </c>
      <c r="T64" s="97">
        <v>20</v>
      </c>
      <c r="U64" s="97">
        <v>21</v>
      </c>
      <c r="V64" s="97">
        <v>22</v>
      </c>
      <c r="W64" s="97">
        <v>23</v>
      </c>
      <c r="X64" s="97">
        <v>24</v>
      </c>
      <c r="Y64" s="97">
        <v>25</v>
      </c>
      <c r="Z64" s="97">
        <v>26</v>
      </c>
      <c r="AA64" s="97">
        <v>27</v>
      </c>
      <c r="AB64" s="97">
        <v>28</v>
      </c>
      <c r="AC64" s="97">
        <v>29</v>
      </c>
      <c r="AD64" s="97">
        <v>30</v>
      </c>
      <c r="AE64" s="97">
        <v>31</v>
      </c>
      <c r="AF64" s="97">
        <v>32</v>
      </c>
      <c r="AG64" s="97">
        <v>33</v>
      </c>
      <c r="AH64" s="97">
        <v>34</v>
      </c>
      <c r="AI64" s="97">
        <v>35</v>
      </c>
      <c r="AJ64" s="97">
        <v>36</v>
      </c>
      <c r="AK64" s="97">
        <v>37</v>
      </c>
      <c r="AL64" s="97">
        <v>38</v>
      </c>
      <c r="AM64" s="97">
        <v>39</v>
      </c>
      <c r="AN64" s="97">
        <v>40</v>
      </c>
      <c r="AO64" s="97">
        <v>41</v>
      </c>
      <c r="AP64" s="97">
        <v>42</v>
      </c>
      <c r="AQ64" s="97">
        <v>43</v>
      </c>
      <c r="AR64" s="97">
        <v>44</v>
      </c>
      <c r="AS64" s="97">
        <v>45</v>
      </c>
      <c r="AT64" s="97">
        <v>46</v>
      </c>
      <c r="AU64" s="97">
        <v>47</v>
      </c>
      <c r="AV64" s="97">
        <v>48</v>
      </c>
      <c r="AW64" s="97">
        <v>49</v>
      </c>
      <c r="AX64" s="97">
        <v>50</v>
      </c>
      <c r="AY64" s="97">
        <v>51</v>
      </c>
      <c r="AZ64" s="97">
        <v>52</v>
      </c>
      <c r="BA64" s="97">
        <v>53</v>
      </c>
      <c r="BB64" s="97">
        <v>54</v>
      </c>
      <c r="BC64" s="97">
        <v>55</v>
      </c>
      <c r="BD64" s="97">
        <v>56</v>
      </c>
      <c r="BE64" s="97">
        <v>57</v>
      </c>
      <c r="BF64" s="97">
        <v>58</v>
      </c>
      <c r="BG64" s="97">
        <v>59</v>
      </c>
      <c r="BH64" s="97">
        <v>60</v>
      </c>
      <c r="BI64" s="97">
        <v>61</v>
      </c>
      <c r="BJ64" s="97">
        <v>62</v>
      </c>
      <c r="BK64" s="97">
        <v>63</v>
      </c>
      <c r="BL64" s="97">
        <v>64</v>
      </c>
      <c r="BM64" s="97">
        <v>65</v>
      </c>
      <c r="BN64" s="97">
        <v>66</v>
      </c>
      <c r="BO64" s="97">
        <v>67</v>
      </c>
      <c r="BP64" s="97">
        <v>68</v>
      </c>
      <c r="BQ64" s="97">
        <v>69</v>
      </c>
      <c r="BR64" s="97">
        <v>70</v>
      </c>
      <c r="BS64" s="97">
        <v>71</v>
      </c>
      <c r="BT64" s="97">
        <v>72</v>
      </c>
      <c r="BU64" s="97">
        <v>73</v>
      </c>
      <c r="BV64" s="97">
        <v>74</v>
      </c>
      <c r="BW64" s="97">
        <v>75</v>
      </c>
      <c r="BX64" s="97">
        <v>76</v>
      </c>
      <c r="BY64" s="97">
        <v>77</v>
      </c>
      <c r="BZ64" s="97">
        <v>78</v>
      </c>
      <c r="CA64" s="97">
        <v>79</v>
      </c>
      <c r="CB64" s="97">
        <v>80</v>
      </c>
      <c r="CC64" s="97">
        <v>81</v>
      </c>
      <c r="CD64" s="97">
        <v>82</v>
      </c>
      <c r="CE64" s="97">
        <v>83</v>
      </c>
      <c r="CF64" s="97">
        <v>84</v>
      </c>
      <c r="CG64" s="97">
        <v>85</v>
      </c>
      <c r="CH64" s="97">
        <v>86</v>
      </c>
      <c r="CI64" s="97">
        <v>87</v>
      </c>
      <c r="CJ64" s="97">
        <v>88</v>
      </c>
      <c r="CK64" s="97">
        <v>89</v>
      </c>
      <c r="CL64" s="97">
        <v>90</v>
      </c>
      <c r="CM64" s="97">
        <v>91</v>
      </c>
      <c r="CN64" s="97">
        <v>92</v>
      </c>
      <c r="CO64" s="97">
        <v>93</v>
      </c>
      <c r="CP64" s="97">
        <v>94</v>
      </c>
      <c r="CQ64" s="97">
        <v>95</v>
      </c>
      <c r="CR64" s="97">
        <v>96</v>
      </c>
      <c r="CS64" s="97">
        <v>97</v>
      </c>
      <c r="CT64" s="97">
        <v>98</v>
      </c>
    </row>
    <row r="65" spans="1:98" s="96" customFormat="1" ht="13.5" x14ac:dyDescent="0.25">
      <c r="A65" s="97"/>
      <c r="B65" s="97"/>
      <c r="C65" s="97"/>
      <c r="D65" s="97"/>
      <c r="E65" s="97">
        <v>1</v>
      </c>
      <c r="F65" s="97">
        <v>2</v>
      </c>
      <c r="G65" s="97">
        <v>3</v>
      </c>
      <c r="H65" s="97">
        <v>4</v>
      </c>
      <c r="I65" s="97">
        <v>5</v>
      </c>
      <c r="J65" s="97">
        <v>6</v>
      </c>
      <c r="K65" s="97">
        <v>7</v>
      </c>
      <c r="L65" s="97">
        <v>8</v>
      </c>
      <c r="M65" s="97">
        <v>9</v>
      </c>
      <c r="N65" s="97">
        <v>10</v>
      </c>
      <c r="O65" s="97">
        <v>11</v>
      </c>
      <c r="P65" s="97">
        <v>12</v>
      </c>
      <c r="Q65" s="97">
        <v>13</v>
      </c>
      <c r="R65" s="97">
        <v>14</v>
      </c>
      <c r="S65" s="97">
        <v>15</v>
      </c>
      <c r="T65" s="97">
        <v>16</v>
      </c>
      <c r="U65" s="97">
        <v>17</v>
      </c>
      <c r="V65" s="97">
        <v>18</v>
      </c>
      <c r="W65" s="97">
        <v>19</v>
      </c>
      <c r="X65" s="97">
        <v>20</v>
      </c>
      <c r="Y65" s="97">
        <v>21</v>
      </c>
      <c r="Z65" s="97">
        <v>22</v>
      </c>
      <c r="AA65" s="97">
        <v>23</v>
      </c>
      <c r="AB65" s="97">
        <v>24</v>
      </c>
      <c r="AC65" s="97">
        <v>25</v>
      </c>
      <c r="AD65" s="97">
        <v>26</v>
      </c>
      <c r="AE65" s="97">
        <v>27</v>
      </c>
      <c r="AF65" s="97">
        <v>28</v>
      </c>
      <c r="AG65" s="97">
        <v>29</v>
      </c>
      <c r="AH65" s="97">
        <v>30</v>
      </c>
      <c r="AI65" s="97">
        <v>31</v>
      </c>
      <c r="AJ65" s="97">
        <v>32</v>
      </c>
      <c r="AK65" s="97">
        <v>33</v>
      </c>
      <c r="AL65" s="97">
        <v>34</v>
      </c>
      <c r="AM65" s="97">
        <v>35</v>
      </c>
      <c r="AN65" s="97">
        <v>36</v>
      </c>
      <c r="AO65" s="97">
        <v>37</v>
      </c>
      <c r="AP65" s="97">
        <v>38</v>
      </c>
      <c r="AQ65" s="97">
        <v>39</v>
      </c>
      <c r="AR65" s="97">
        <v>40</v>
      </c>
      <c r="AS65" s="97">
        <v>41</v>
      </c>
      <c r="AT65" s="97">
        <v>42</v>
      </c>
      <c r="AU65" s="97">
        <v>43</v>
      </c>
      <c r="AV65" s="97">
        <v>44</v>
      </c>
      <c r="AW65" s="97">
        <v>45</v>
      </c>
      <c r="AX65" s="97">
        <v>46</v>
      </c>
      <c r="AY65" s="97">
        <v>47</v>
      </c>
      <c r="AZ65" s="97">
        <v>48</v>
      </c>
      <c r="BA65" s="97">
        <v>49</v>
      </c>
      <c r="BB65" s="97">
        <v>50</v>
      </c>
      <c r="BC65" s="97">
        <v>51</v>
      </c>
      <c r="BD65" s="97">
        <v>52</v>
      </c>
      <c r="BE65" s="97">
        <v>53</v>
      </c>
      <c r="BF65" s="97">
        <v>54</v>
      </c>
      <c r="BG65" s="97">
        <v>55</v>
      </c>
      <c r="BH65" s="97">
        <v>56</v>
      </c>
      <c r="BI65" s="97">
        <v>57</v>
      </c>
      <c r="BJ65" s="97">
        <v>58</v>
      </c>
      <c r="BK65" s="97">
        <v>59</v>
      </c>
      <c r="BL65" s="97">
        <v>60</v>
      </c>
      <c r="BM65" s="97">
        <v>61</v>
      </c>
      <c r="BN65" s="97">
        <v>62</v>
      </c>
      <c r="BO65" s="97">
        <v>63</v>
      </c>
      <c r="BP65" s="97">
        <v>64</v>
      </c>
      <c r="BQ65" s="97">
        <v>65</v>
      </c>
      <c r="BR65" s="97">
        <v>66</v>
      </c>
      <c r="BS65" s="97">
        <v>67</v>
      </c>
      <c r="BT65" s="97">
        <v>68</v>
      </c>
      <c r="BU65" s="97">
        <v>69</v>
      </c>
      <c r="BV65" s="97">
        <v>70</v>
      </c>
      <c r="BW65" s="97">
        <v>71</v>
      </c>
      <c r="BX65" s="97">
        <v>72</v>
      </c>
      <c r="BY65" s="97">
        <v>73</v>
      </c>
      <c r="BZ65" s="97">
        <v>74</v>
      </c>
      <c r="CA65" s="97">
        <v>75</v>
      </c>
      <c r="CB65" s="97">
        <v>76</v>
      </c>
      <c r="CC65" s="97">
        <v>77</v>
      </c>
      <c r="CD65" s="97">
        <v>78</v>
      </c>
      <c r="CE65" s="97">
        <v>79</v>
      </c>
      <c r="CF65" s="97">
        <v>80</v>
      </c>
      <c r="CG65" s="97">
        <v>81</v>
      </c>
      <c r="CH65" s="97">
        <v>82</v>
      </c>
      <c r="CI65" s="97">
        <v>83</v>
      </c>
      <c r="CJ65" s="97">
        <v>84</v>
      </c>
      <c r="CK65" s="97">
        <v>85</v>
      </c>
      <c r="CL65" s="97">
        <v>86</v>
      </c>
      <c r="CM65" s="97">
        <v>87</v>
      </c>
      <c r="CN65" s="97">
        <v>88</v>
      </c>
      <c r="CO65" s="97">
        <v>89</v>
      </c>
      <c r="CP65" s="97">
        <v>90</v>
      </c>
      <c r="CQ65" s="97">
        <v>91</v>
      </c>
      <c r="CR65" s="97">
        <v>92</v>
      </c>
      <c r="CS65" s="97">
        <v>93</v>
      </c>
      <c r="CT65" s="97">
        <v>94</v>
      </c>
    </row>
    <row r="66" spans="1:98" s="96" customFormat="1" ht="14.25" thickBot="1" x14ac:dyDescent="0.3">
      <c r="A66" s="97"/>
      <c r="B66" s="97"/>
      <c r="C66" s="97"/>
      <c r="D66" s="97"/>
      <c r="E66" s="97">
        <v>1</v>
      </c>
      <c r="F66" s="97">
        <v>2</v>
      </c>
      <c r="G66" s="97">
        <v>3</v>
      </c>
      <c r="H66" s="97">
        <v>4</v>
      </c>
      <c r="I66" s="97">
        <v>5</v>
      </c>
      <c r="J66" s="97">
        <v>6</v>
      </c>
      <c r="K66" s="97">
        <v>7</v>
      </c>
      <c r="L66" s="97">
        <v>8</v>
      </c>
      <c r="M66" s="97">
        <v>9</v>
      </c>
      <c r="N66" s="97">
        <v>10</v>
      </c>
      <c r="O66" s="97">
        <v>11</v>
      </c>
      <c r="P66" s="97">
        <v>12</v>
      </c>
      <c r="Q66" s="97">
        <v>13</v>
      </c>
      <c r="R66" s="97">
        <v>14</v>
      </c>
      <c r="S66" s="97">
        <v>15</v>
      </c>
      <c r="T66" s="97">
        <v>16</v>
      </c>
      <c r="U66" s="97">
        <v>17</v>
      </c>
      <c r="V66" s="97">
        <v>18</v>
      </c>
      <c r="W66" s="97">
        <v>19</v>
      </c>
      <c r="X66" s="97">
        <v>20</v>
      </c>
      <c r="Y66" s="97">
        <v>21</v>
      </c>
      <c r="Z66" s="97">
        <v>22</v>
      </c>
      <c r="AA66" s="97">
        <v>23</v>
      </c>
      <c r="AB66" s="97">
        <v>24</v>
      </c>
      <c r="AC66" s="97">
        <v>25</v>
      </c>
      <c r="AD66" s="97">
        <v>26</v>
      </c>
      <c r="AE66" s="97">
        <v>27</v>
      </c>
      <c r="AF66" s="97">
        <v>28</v>
      </c>
      <c r="AG66" s="97">
        <v>29</v>
      </c>
      <c r="AH66" s="97">
        <v>30</v>
      </c>
      <c r="AI66" s="97">
        <v>31</v>
      </c>
      <c r="AJ66" s="97">
        <v>32</v>
      </c>
      <c r="AK66" s="97">
        <v>33</v>
      </c>
      <c r="AL66" s="97">
        <v>34</v>
      </c>
      <c r="AM66" s="97">
        <v>35</v>
      </c>
      <c r="AN66" s="97">
        <v>36</v>
      </c>
      <c r="AO66" s="97">
        <v>37</v>
      </c>
      <c r="AP66" s="97">
        <v>38</v>
      </c>
      <c r="AQ66" s="97">
        <v>39</v>
      </c>
      <c r="AR66" s="97">
        <v>40</v>
      </c>
      <c r="AS66" s="97">
        <v>41</v>
      </c>
      <c r="AT66" s="97">
        <v>42</v>
      </c>
      <c r="AU66" s="97">
        <v>43</v>
      </c>
      <c r="AV66" s="97">
        <v>44</v>
      </c>
      <c r="AW66" s="97">
        <v>45</v>
      </c>
      <c r="AX66" s="97">
        <v>46</v>
      </c>
      <c r="AY66" s="97">
        <v>47</v>
      </c>
      <c r="AZ66" s="97">
        <v>48</v>
      </c>
      <c r="BA66" s="97">
        <v>49</v>
      </c>
      <c r="BB66" s="97">
        <v>50</v>
      </c>
      <c r="BC66" s="97">
        <v>51</v>
      </c>
      <c r="BD66" s="97">
        <v>52</v>
      </c>
      <c r="BE66" s="97">
        <v>53</v>
      </c>
      <c r="BF66" s="97">
        <v>54</v>
      </c>
      <c r="BG66" s="97">
        <v>55</v>
      </c>
      <c r="BH66" s="97">
        <v>56</v>
      </c>
      <c r="BI66" s="97">
        <v>57</v>
      </c>
      <c r="BJ66" s="97">
        <v>58</v>
      </c>
      <c r="BK66" s="97">
        <v>59</v>
      </c>
      <c r="BL66" s="97">
        <v>60</v>
      </c>
      <c r="BM66" s="97">
        <v>61</v>
      </c>
      <c r="BN66" s="97">
        <v>62</v>
      </c>
      <c r="BO66" s="97">
        <v>63</v>
      </c>
      <c r="BP66" s="97">
        <v>64</v>
      </c>
      <c r="BQ66" s="97">
        <v>65</v>
      </c>
      <c r="BR66" s="97">
        <v>66</v>
      </c>
      <c r="BS66" s="97">
        <v>67</v>
      </c>
      <c r="BT66" s="97">
        <v>68</v>
      </c>
      <c r="BU66" s="97">
        <v>69</v>
      </c>
      <c r="BV66" s="97">
        <v>70</v>
      </c>
      <c r="BW66" s="97">
        <v>71</v>
      </c>
      <c r="BX66" s="97">
        <v>72</v>
      </c>
      <c r="BY66" s="97">
        <v>73</v>
      </c>
      <c r="BZ66" s="97">
        <v>74</v>
      </c>
      <c r="CA66" s="97">
        <v>75</v>
      </c>
      <c r="CB66" s="97">
        <v>76</v>
      </c>
      <c r="CC66" s="97">
        <v>77</v>
      </c>
      <c r="CD66" s="97">
        <v>78</v>
      </c>
      <c r="CE66" s="97">
        <v>79</v>
      </c>
      <c r="CF66" s="97">
        <v>80</v>
      </c>
      <c r="CG66" s="97">
        <v>81</v>
      </c>
      <c r="CH66" s="97">
        <v>82</v>
      </c>
      <c r="CI66" s="97">
        <v>83</v>
      </c>
      <c r="CJ66" s="97">
        <v>84</v>
      </c>
      <c r="CK66" s="97">
        <v>85</v>
      </c>
      <c r="CL66" s="97">
        <v>86</v>
      </c>
      <c r="CM66" s="97">
        <v>87</v>
      </c>
      <c r="CN66" s="97">
        <v>88</v>
      </c>
      <c r="CO66" s="97">
        <v>89</v>
      </c>
      <c r="CP66" s="97">
        <v>90</v>
      </c>
      <c r="CQ66" s="97">
        <v>91</v>
      </c>
      <c r="CR66" s="97">
        <v>92</v>
      </c>
      <c r="CS66" s="97">
        <v>93</v>
      </c>
      <c r="CT66" s="97">
        <v>94</v>
      </c>
    </row>
    <row r="67" spans="1:98" s="95" customFormat="1" ht="13.5" thickTop="1" x14ac:dyDescent="0.2">
      <c r="A67" s="147" t="s">
        <v>19</v>
      </c>
      <c r="B67" s="150" t="s">
        <v>53</v>
      </c>
      <c r="C67" s="151"/>
      <c r="D67" s="152"/>
      <c r="E67" s="159" t="s">
        <v>54</v>
      </c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 t="s">
        <v>55</v>
      </c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 t="s">
        <v>56</v>
      </c>
      <c r="AB67" s="159"/>
      <c r="AC67" s="159"/>
      <c r="AD67" s="159"/>
      <c r="AE67" s="159"/>
      <c r="AF67" s="159"/>
      <c r="AG67" s="159"/>
      <c r="AH67" s="159"/>
      <c r="AI67" s="159"/>
      <c r="AJ67" s="159"/>
      <c r="AK67" s="159"/>
      <c r="AL67" s="159" t="s">
        <v>57</v>
      </c>
      <c r="AM67" s="159"/>
      <c r="AN67" s="159"/>
      <c r="AO67" s="159"/>
      <c r="AP67" s="159"/>
      <c r="AQ67" s="159"/>
      <c r="AR67" s="159"/>
      <c r="AS67" s="159"/>
      <c r="AT67" s="159"/>
      <c r="AU67" s="159"/>
      <c r="AV67" s="159"/>
      <c r="AW67" s="159" t="s">
        <v>58</v>
      </c>
      <c r="AX67" s="159"/>
      <c r="AY67" s="159"/>
      <c r="AZ67" s="159"/>
      <c r="BA67" s="159"/>
      <c r="BB67" s="159"/>
      <c r="BC67" s="159"/>
      <c r="BD67" s="159"/>
      <c r="BE67" s="159"/>
      <c r="BF67" s="159"/>
      <c r="BG67" s="159"/>
      <c r="BH67" s="159" t="s">
        <v>59</v>
      </c>
      <c r="BI67" s="159"/>
      <c r="BJ67" s="159"/>
      <c r="BK67" s="159"/>
      <c r="BL67" s="159"/>
      <c r="BM67" s="159"/>
      <c r="BN67" s="159"/>
      <c r="BO67" s="159"/>
      <c r="BP67" s="159"/>
      <c r="BQ67" s="159"/>
      <c r="BR67" s="159"/>
      <c r="BS67" s="159" t="s">
        <v>60</v>
      </c>
      <c r="BT67" s="159"/>
      <c r="BU67" s="159"/>
      <c r="BV67" s="159"/>
      <c r="BW67" s="159"/>
      <c r="BX67" s="159"/>
      <c r="BY67" s="159"/>
      <c r="BZ67" s="159"/>
      <c r="CA67" s="159"/>
      <c r="CB67" s="159"/>
      <c r="CC67" s="159"/>
      <c r="CD67" s="159" t="s">
        <v>61</v>
      </c>
      <c r="CE67" s="159"/>
      <c r="CF67" s="159"/>
      <c r="CG67" s="159"/>
      <c r="CH67" s="159"/>
      <c r="CI67" s="159"/>
      <c r="CJ67" s="159" t="s">
        <v>62</v>
      </c>
      <c r="CK67" s="159"/>
      <c r="CL67" s="159"/>
      <c r="CM67" s="159"/>
      <c r="CN67" s="159"/>
      <c r="CO67" s="159"/>
      <c r="CP67" s="160" t="s">
        <v>63</v>
      </c>
      <c r="CQ67" s="160" t="s">
        <v>64</v>
      </c>
      <c r="CR67" s="160" t="s">
        <v>65</v>
      </c>
      <c r="CS67" s="160" t="s">
        <v>66</v>
      </c>
      <c r="CT67" s="163" t="s">
        <v>67</v>
      </c>
    </row>
    <row r="68" spans="1:98" s="95" customFormat="1" x14ac:dyDescent="0.2">
      <c r="A68" s="148"/>
      <c r="B68" s="153"/>
      <c r="C68" s="154"/>
      <c r="D68" s="155"/>
      <c r="E68" s="146" t="s">
        <v>69</v>
      </c>
      <c r="F68" s="146"/>
      <c r="G68" s="146" t="s">
        <v>34</v>
      </c>
      <c r="H68" s="146"/>
      <c r="I68" s="146" t="s">
        <v>36</v>
      </c>
      <c r="J68" s="146"/>
      <c r="K68" s="146" t="s">
        <v>35</v>
      </c>
      <c r="L68" s="146"/>
      <c r="M68" s="146" t="s">
        <v>1</v>
      </c>
      <c r="N68" s="146"/>
      <c r="O68" s="146" t="s">
        <v>2</v>
      </c>
      <c r="P68" s="146" t="s">
        <v>69</v>
      </c>
      <c r="Q68" s="146"/>
      <c r="R68" s="146" t="s">
        <v>34</v>
      </c>
      <c r="S68" s="146"/>
      <c r="T68" s="146" t="s">
        <v>36</v>
      </c>
      <c r="U68" s="146"/>
      <c r="V68" s="146" t="s">
        <v>35</v>
      </c>
      <c r="W68" s="146"/>
      <c r="X68" s="146" t="s">
        <v>1</v>
      </c>
      <c r="Y68" s="146"/>
      <c r="Z68" s="146" t="s">
        <v>2</v>
      </c>
      <c r="AA68" s="146" t="s">
        <v>69</v>
      </c>
      <c r="AB68" s="146"/>
      <c r="AC68" s="146" t="s">
        <v>34</v>
      </c>
      <c r="AD68" s="146"/>
      <c r="AE68" s="146" t="s">
        <v>36</v>
      </c>
      <c r="AF68" s="146"/>
      <c r="AG68" s="146" t="s">
        <v>35</v>
      </c>
      <c r="AH68" s="146"/>
      <c r="AI68" s="146" t="s">
        <v>1</v>
      </c>
      <c r="AJ68" s="146"/>
      <c r="AK68" s="146" t="s">
        <v>2</v>
      </c>
      <c r="AL68" s="146" t="s">
        <v>69</v>
      </c>
      <c r="AM68" s="146"/>
      <c r="AN68" s="146" t="s">
        <v>34</v>
      </c>
      <c r="AO68" s="146"/>
      <c r="AP68" s="146" t="s">
        <v>36</v>
      </c>
      <c r="AQ68" s="146"/>
      <c r="AR68" s="146" t="s">
        <v>35</v>
      </c>
      <c r="AS68" s="146"/>
      <c r="AT68" s="146" t="s">
        <v>1</v>
      </c>
      <c r="AU68" s="146"/>
      <c r="AV68" s="146" t="s">
        <v>2</v>
      </c>
      <c r="AW68" s="146" t="s">
        <v>69</v>
      </c>
      <c r="AX68" s="146"/>
      <c r="AY68" s="146" t="s">
        <v>34</v>
      </c>
      <c r="AZ68" s="146"/>
      <c r="BA68" s="146" t="s">
        <v>36</v>
      </c>
      <c r="BB68" s="146"/>
      <c r="BC68" s="146" t="s">
        <v>35</v>
      </c>
      <c r="BD68" s="146"/>
      <c r="BE68" s="146" t="s">
        <v>1</v>
      </c>
      <c r="BF68" s="146"/>
      <c r="BG68" s="146" t="s">
        <v>2</v>
      </c>
      <c r="BH68" s="146" t="s">
        <v>69</v>
      </c>
      <c r="BI68" s="146"/>
      <c r="BJ68" s="146" t="s">
        <v>34</v>
      </c>
      <c r="BK68" s="146"/>
      <c r="BL68" s="146" t="s">
        <v>36</v>
      </c>
      <c r="BM68" s="146"/>
      <c r="BN68" s="146" t="s">
        <v>35</v>
      </c>
      <c r="BO68" s="146"/>
      <c r="BP68" s="146" t="s">
        <v>1</v>
      </c>
      <c r="BQ68" s="146"/>
      <c r="BR68" s="146" t="s">
        <v>2</v>
      </c>
      <c r="BS68" s="146" t="s">
        <v>69</v>
      </c>
      <c r="BT68" s="146"/>
      <c r="BU68" s="146" t="s">
        <v>34</v>
      </c>
      <c r="BV68" s="146"/>
      <c r="BW68" s="146" t="s">
        <v>36</v>
      </c>
      <c r="BX68" s="146"/>
      <c r="BY68" s="146" t="s">
        <v>35</v>
      </c>
      <c r="BZ68" s="146"/>
      <c r="CA68" s="146" t="s">
        <v>1</v>
      </c>
      <c r="CB68" s="146"/>
      <c r="CC68" s="146" t="s">
        <v>2</v>
      </c>
      <c r="CD68" s="173" t="s">
        <v>69</v>
      </c>
      <c r="CE68" s="173" t="s">
        <v>34</v>
      </c>
      <c r="CF68" s="173" t="s">
        <v>36</v>
      </c>
      <c r="CG68" s="173" t="s">
        <v>35</v>
      </c>
      <c r="CH68" s="173" t="s">
        <v>1</v>
      </c>
      <c r="CI68" s="173" t="s">
        <v>2</v>
      </c>
      <c r="CJ68" s="173" t="s">
        <v>69</v>
      </c>
      <c r="CK68" s="173" t="s">
        <v>34</v>
      </c>
      <c r="CL68" s="173" t="s">
        <v>36</v>
      </c>
      <c r="CM68" s="173" t="s">
        <v>35</v>
      </c>
      <c r="CN68" s="173" t="s">
        <v>1</v>
      </c>
      <c r="CO68" s="173" t="s">
        <v>2</v>
      </c>
      <c r="CP68" s="161"/>
      <c r="CQ68" s="161"/>
      <c r="CR68" s="161"/>
      <c r="CS68" s="161"/>
      <c r="CT68" s="164"/>
    </row>
    <row r="69" spans="1:98" s="95" customFormat="1" x14ac:dyDescent="0.2">
      <c r="A69" s="149"/>
      <c r="B69" s="156"/>
      <c r="C69" s="157"/>
      <c r="D69" s="158"/>
      <c r="E69" s="98" t="s">
        <v>8</v>
      </c>
      <c r="F69" s="98" t="s">
        <v>9</v>
      </c>
      <c r="G69" s="98" t="s">
        <v>8</v>
      </c>
      <c r="H69" s="98" t="s">
        <v>9</v>
      </c>
      <c r="I69" s="98" t="s">
        <v>8</v>
      </c>
      <c r="J69" s="98" t="s">
        <v>9</v>
      </c>
      <c r="K69" s="98" t="s">
        <v>8</v>
      </c>
      <c r="L69" s="98" t="s">
        <v>9</v>
      </c>
      <c r="M69" s="98" t="s">
        <v>8</v>
      </c>
      <c r="N69" s="98" t="s">
        <v>9</v>
      </c>
      <c r="O69" s="146"/>
      <c r="P69" s="98" t="s">
        <v>8</v>
      </c>
      <c r="Q69" s="98" t="s">
        <v>9</v>
      </c>
      <c r="R69" s="98" t="s">
        <v>8</v>
      </c>
      <c r="S69" s="98" t="s">
        <v>9</v>
      </c>
      <c r="T69" s="98" t="s">
        <v>8</v>
      </c>
      <c r="U69" s="98" t="s">
        <v>9</v>
      </c>
      <c r="V69" s="98" t="s">
        <v>8</v>
      </c>
      <c r="W69" s="98" t="s">
        <v>9</v>
      </c>
      <c r="X69" s="98" t="s">
        <v>8</v>
      </c>
      <c r="Y69" s="98" t="s">
        <v>9</v>
      </c>
      <c r="Z69" s="146"/>
      <c r="AA69" s="98" t="s">
        <v>8</v>
      </c>
      <c r="AB69" s="98" t="s">
        <v>9</v>
      </c>
      <c r="AC69" s="98" t="s">
        <v>8</v>
      </c>
      <c r="AD69" s="98" t="s">
        <v>9</v>
      </c>
      <c r="AE69" s="98" t="s">
        <v>8</v>
      </c>
      <c r="AF69" s="98" t="s">
        <v>9</v>
      </c>
      <c r="AG69" s="98" t="s">
        <v>8</v>
      </c>
      <c r="AH69" s="98" t="s">
        <v>9</v>
      </c>
      <c r="AI69" s="98" t="s">
        <v>8</v>
      </c>
      <c r="AJ69" s="98" t="s">
        <v>9</v>
      </c>
      <c r="AK69" s="146"/>
      <c r="AL69" s="98" t="s">
        <v>8</v>
      </c>
      <c r="AM69" s="98" t="s">
        <v>9</v>
      </c>
      <c r="AN69" s="98" t="s">
        <v>8</v>
      </c>
      <c r="AO69" s="98" t="s">
        <v>9</v>
      </c>
      <c r="AP69" s="98" t="s">
        <v>8</v>
      </c>
      <c r="AQ69" s="98" t="s">
        <v>9</v>
      </c>
      <c r="AR69" s="98" t="s">
        <v>8</v>
      </c>
      <c r="AS69" s="98" t="s">
        <v>9</v>
      </c>
      <c r="AT69" s="98" t="s">
        <v>8</v>
      </c>
      <c r="AU69" s="98" t="s">
        <v>9</v>
      </c>
      <c r="AV69" s="146"/>
      <c r="AW69" s="98" t="s">
        <v>8</v>
      </c>
      <c r="AX69" s="98" t="s">
        <v>9</v>
      </c>
      <c r="AY69" s="98" t="s">
        <v>8</v>
      </c>
      <c r="AZ69" s="98" t="s">
        <v>9</v>
      </c>
      <c r="BA69" s="98" t="s">
        <v>8</v>
      </c>
      <c r="BB69" s="98" t="s">
        <v>9</v>
      </c>
      <c r="BC69" s="98" t="s">
        <v>8</v>
      </c>
      <c r="BD69" s="98" t="s">
        <v>9</v>
      </c>
      <c r="BE69" s="98" t="s">
        <v>8</v>
      </c>
      <c r="BF69" s="98" t="s">
        <v>9</v>
      </c>
      <c r="BG69" s="146"/>
      <c r="BH69" s="98" t="s">
        <v>8</v>
      </c>
      <c r="BI69" s="98" t="s">
        <v>9</v>
      </c>
      <c r="BJ69" s="98" t="s">
        <v>8</v>
      </c>
      <c r="BK69" s="98" t="s">
        <v>9</v>
      </c>
      <c r="BL69" s="98" t="s">
        <v>8</v>
      </c>
      <c r="BM69" s="98" t="s">
        <v>9</v>
      </c>
      <c r="BN69" s="98" t="s">
        <v>8</v>
      </c>
      <c r="BO69" s="98" t="s">
        <v>9</v>
      </c>
      <c r="BP69" s="98" t="s">
        <v>8</v>
      </c>
      <c r="BQ69" s="98" t="s">
        <v>9</v>
      </c>
      <c r="BR69" s="146"/>
      <c r="BS69" s="98" t="s">
        <v>8</v>
      </c>
      <c r="BT69" s="98" t="s">
        <v>9</v>
      </c>
      <c r="BU69" s="98" t="s">
        <v>8</v>
      </c>
      <c r="BV69" s="98" t="s">
        <v>9</v>
      </c>
      <c r="BW69" s="98" t="s">
        <v>8</v>
      </c>
      <c r="BX69" s="98" t="s">
        <v>9</v>
      </c>
      <c r="BY69" s="98" t="s">
        <v>8</v>
      </c>
      <c r="BZ69" s="98" t="s">
        <v>9</v>
      </c>
      <c r="CA69" s="98" t="s">
        <v>8</v>
      </c>
      <c r="CB69" s="98" t="s">
        <v>9</v>
      </c>
      <c r="CC69" s="146"/>
      <c r="CD69" s="174"/>
      <c r="CE69" s="174"/>
      <c r="CF69" s="174"/>
      <c r="CG69" s="174"/>
      <c r="CH69" s="174"/>
      <c r="CI69" s="174"/>
      <c r="CJ69" s="174"/>
      <c r="CK69" s="174"/>
      <c r="CL69" s="174"/>
      <c r="CM69" s="174"/>
      <c r="CN69" s="174"/>
      <c r="CO69" s="174"/>
      <c r="CP69" s="162"/>
      <c r="CQ69" s="162"/>
      <c r="CR69" s="162"/>
      <c r="CS69" s="162"/>
      <c r="CT69" s="165"/>
    </row>
    <row r="70" spans="1:98" s="9" customFormat="1" ht="12" customHeight="1" x14ac:dyDescent="0.2">
      <c r="A70" s="116">
        <v>1</v>
      </c>
      <c r="B70" s="142" t="s">
        <v>68</v>
      </c>
      <c r="C70" s="142"/>
      <c r="D70" s="142"/>
      <c r="E70" s="117">
        <f>SUM(E71:E79)</f>
        <v>0</v>
      </c>
      <c r="F70" s="117">
        <f t="shared" ref="F70:BQ70" si="12">SUM(F71:F79)</f>
        <v>0</v>
      </c>
      <c r="G70" s="117">
        <f t="shared" si="12"/>
        <v>0</v>
      </c>
      <c r="H70" s="117">
        <f t="shared" si="12"/>
        <v>0</v>
      </c>
      <c r="I70" s="117">
        <f t="shared" si="12"/>
        <v>0</v>
      </c>
      <c r="J70" s="117">
        <f t="shared" si="12"/>
        <v>0</v>
      </c>
      <c r="K70" s="117">
        <f t="shared" si="12"/>
        <v>0</v>
      </c>
      <c r="L70" s="117">
        <f t="shared" si="12"/>
        <v>0</v>
      </c>
      <c r="M70" s="117">
        <f t="shared" si="12"/>
        <v>0</v>
      </c>
      <c r="N70" s="117">
        <f t="shared" si="12"/>
        <v>0</v>
      </c>
      <c r="O70" s="117">
        <f t="shared" si="12"/>
        <v>0</v>
      </c>
      <c r="P70" s="117">
        <f t="shared" si="12"/>
        <v>0</v>
      </c>
      <c r="Q70" s="117">
        <f t="shared" si="12"/>
        <v>0</v>
      </c>
      <c r="R70" s="117">
        <f t="shared" si="12"/>
        <v>0</v>
      </c>
      <c r="S70" s="117">
        <f t="shared" si="12"/>
        <v>0</v>
      </c>
      <c r="T70" s="117">
        <f t="shared" si="12"/>
        <v>0</v>
      </c>
      <c r="U70" s="117">
        <f t="shared" si="12"/>
        <v>0</v>
      </c>
      <c r="V70" s="117">
        <f t="shared" si="12"/>
        <v>0</v>
      </c>
      <c r="W70" s="117">
        <f t="shared" si="12"/>
        <v>0</v>
      </c>
      <c r="X70" s="117">
        <f t="shared" si="12"/>
        <v>0</v>
      </c>
      <c r="Y70" s="117">
        <f t="shared" si="12"/>
        <v>0</v>
      </c>
      <c r="Z70" s="117">
        <f t="shared" si="12"/>
        <v>0</v>
      </c>
      <c r="AA70" s="117">
        <f t="shared" si="12"/>
        <v>0</v>
      </c>
      <c r="AB70" s="117">
        <f t="shared" si="12"/>
        <v>0</v>
      </c>
      <c r="AC70" s="117">
        <f t="shared" si="12"/>
        <v>0</v>
      </c>
      <c r="AD70" s="117">
        <f t="shared" si="12"/>
        <v>0</v>
      </c>
      <c r="AE70" s="117">
        <f t="shared" si="12"/>
        <v>0</v>
      </c>
      <c r="AF70" s="117">
        <f t="shared" si="12"/>
        <v>0</v>
      </c>
      <c r="AG70" s="117">
        <f t="shared" si="12"/>
        <v>0</v>
      </c>
      <c r="AH70" s="117">
        <f t="shared" si="12"/>
        <v>0</v>
      </c>
      <c r="AI70" s="117">
        <f t="shared" si="12"/>
        <v>0</v>
      </c>
      <c r="AJ70" s="117">
        <f t="shared" si="12"/>
        <v>0</v>
      </c>
      <c r="AK70" s="117">
        <f t="shared" si="12"/>
        <v>0</v>
      </c>
      <c r="AL70" s="117">
        <f t="shared" si="12"/>
        <v>0</v>
      </c>
      <c r="AM70" s="117">
        <f t="shared" si="12"/>
        <v>0</v>
      </c>
      <c r="AN70" s="117">
        <f t="shared" si="12"/>
        <v>0</v>
      </c>
      <c r="AO70" s="117">
        <f t="shared" si="12"/>
        <v>0</v>
      </c>
      <c r="AP70" s="117">
        <f t="shared" si="12"/>
        <v>0</v>
      </c>
      <c r="AQ70" s="117">
        <f t="shared" si="12"/>
        <v>0</v>
      </c>
      <c r="AR70" s="117">
        <f t="shared" si="12"/>
        <v>0</v>
      </c>
      <c r="AS70" s="117">
        <f t="shared" si="12"/>
        <v>0</v>
      </c>
      <c r="AT70" s="117">
        <f t="shared" si="12"/>
        <v>0</v>
      </c>
      <c r="AU70" s="117">
        <f t="shared" si="12"/>
        <v>0</v>
      </c>
      <c r="AV70" s="117">
        <f t="shared" si="12"/>
        <v>0</v>
      </c>
      <c r="AW70" s="117">
        <f t="shared" si="12"/>
        <v>0</v>
      </c>
      <c r="AX70" s="117">
        <f t="shared" si="12"/>
        <v>0</v>
      </c>
      <c r="AY70" s="117">
        <f t="shared" si="12"/>
        <v>0</v>
      </c>
      <c r="AZ70" s="117">
        <f t="shared" si="12"/>
        <v>0</v>
      </c>
      <c r="BA70" s="117">
        <f t="shared" si="12"/>
        <v>0</v>
      </c>
      <c r="BB70" s="117">
        <f t="shared" si="12"/>
        <v>0</v>
      </c>
      <c r="BC70" s="117">
        <f t="shared" si="12"/>
        <v>0</v>
      </c>
      <c r="BD70" s="117">
        <f t="shared" si="12"/>
        <v>0</v>
      </c>
      <c r="BE70" s="117">
        <f t="shared" si="12"/>
        <v>0</v>
      </c>
      <c r="BF70" s="117">
        <f t="shared" si="12"/>
        <v>0</v>
      </c>
      <c r="BG70" s="117">
        <f t="shared" si="12"/>
        <v>0</v>
      </c>
      <c r="BH70" s="117">
        <f t="shared" si="12"/>
        <v>0</v>
      </c>
      <c r="BI70" s="117">
        <f t="shared" si="12"/>
        <v>0</v>
      </c>
      <c r="BJ70" s="117">
        <f t="shared" si="12"/>
        <v>0</v>
      </c>
      <c r="BK70" s="117">
        <f t="shared" si="12"/>
        <v>0</v>
      </c>
      <c r="BL70" s="117">
        <f t="shared" si="12"/>
        <v>0</v>
      </c>
      <c r="BM70" s="117">
        <f t="shared" si="12"/>
        <v>0</v>
      </c>
      <c r="BN70" s="117">
        <f t="shared" si="12"/>
        <v>0</v>
      </c>
      <c r="BO70" s="117">
        <f t="shared" si="12"/>
        <v>0</v>
      </c>
      <c r="BP70" s="117">
        <f t="shared" si="12"/>
        <v>0</v>
      </c>
      <c r="BQ70" s="117">
        <f t="shared" si="12"/>
        <v>0</v>
      </c>
      <c r="BR70" s="117">
        <f t="shared" ref="BR70:CT70" si="13">SUM(BR71:BR79)</f>
        <v>0</v>
      </c>
      <c r="BS70" s="117">
        <f t="shared" si="13"/>
        <v>0</v>
      </c>
      <c r="BT70" s="117">
        <f t="shared" si="13"/>
        <v>0</v>
      </c>
      <c r="BU70" s="117">
        <f t="shared" si="13"/>
        <v>0</v>
      </c>
      <c r="BV70" s="117">
        <f t="shared" si="13"/>
        <v>0</v>
      </c>
      <c r="BW70" s="117">
        <f t="shared" si="13"/>
        <v>0</v>
      </c>
      <c r="BX70" s="117">
        <f t="shared" si="13"/>
        <v>0</v>
      </c>
      <c r="BY70" s="117">
        <f t="shared" si="13"/>
        <v>0</v>
      </c>
      <c r="BZ70" s="117">
        <f t="shared" si="13"/>
        <v>0</v>
      </c>
      <c r="CA70" s="117">
        <f t="shared" si="13"/>
        <v>0</v>
      </c>
      <c r="CB70" s="117">
        <f t="shared" si="13"/>
        <v>0</v>
      </c>
      <c r="CC70" s="117">
        <f t="shared" si="13"/>
        <v>0</v>
      </c>
      <c r="CD70" s="117">
        <f t="shared" si="13"/>
        <v>0</v>
      </c>
      <c r="CE70" s="117">
        <f t="shared" si="13"/>
        <v>0</v>
      </c>
      <c r="CF70" s="117">
        <f t="shared" si="13"/>
        <v>0</v>
      </c>
      <c r="CG70" s="117">
        <f t="shared" si="13"/>
        <v>0</v>
      </c>
      <c r="CH70" s="117">
        <f t="shared" si="13"/>
        <v>0</v>
      </c>
      <c r="CI70" s="117">
        <f t="shared" si="13"/>
        <v>0</v>
      </c>
      <c r="CJ70" s="117">
        <f t="shared" si="13"/>
        <v>0</v>
      </c>
      <c r="CK70" s="117">
        <f t="shared" si="13"/>
        <v>0</v>
      </c>
      <c r="CL70" s="117">
        <f t="shared" si="13"/>
        <v>0</v>
      </c>
      <c r="CM70" s="117">
        <f t="shared" si="13"/>
        <v>0</v>
      </c>
      <c r="CN70" s="117">
        <f t="shared" si="13"/>
        <v>0</v>
      </c>
      <c r="CO70" s="117">
        <f t="shared" si="13"/>
        <v>0</v>
      </c>
      <c r="CP70" s="117">
        <f t="shared" si="13"/>
        <v>0</v>
      </c>
      <c r="CQ70" s="117">
        <f t="shared" si="13"/>
        <v>0</v>
      </c>
      <c r="CR70" s="117">
        <f t="shared" si="13"/>
        <v>0</v>
      </c>
      <c r="CS70" s="117">
        <f t="shared" si="13"/>
        <v>0</v>
      </c>
      <c r="CT70" s="117">
        <f t="shared" si="13"/>
        <v>0</v>
      </c>
    </row>
    <row r="71" spans="1:98" s="9" customFormat="1" ht="12" customHeight="1" x14ac:dyDescent="0.2">
      <c r="A71" s="118">
        <v>2</v>
      </c>
      <c r="B71" s="143" t="s">
        <v>72</v>
      </c>
      <c r="C71" s="144"/>
      <c r="D71" s="145"/>
      <c r="E71" s="119">
        <f>SUM(E80:E88)</f>
        <v>0</v>
      </c>
      <c r="F71" s="119">
        <f t="shared" ref="F71:BQ71" si="14">SUM(F80:F88)</f>
        <v>0</v>
      </c>
      <c r="G71" s="119">
        <f t="shared" si="14"/>
        <v>0</v>
      </c>
      <c r="H71" s="119">
        <f t="shared" si="14"/>
        <v>0</v>
      </c>
      <c r="I71" s="119">
        <f t="shared" si="14"/>
        <v>0</v>
      </c>
      <c r="J71" s="119">
        <f t="shared" si="14"/>
        <v>0</v>
      </c>
      <c r="K71" s="119">
        <f t="shared" si="14"/>
        <v>0</v>
      </c>
      <c r="L71" s="119">
        <f t="shared" si="14"/>
        <v>0</v>
      </c>
      <c r="M71" s="119">
        <f t="shared" si="14"/>
        <v>0</v>
      </c>
      <c r="N71" s="119">
        <f t="shared" si="14"/>
        <v>0</v>
      </c>
      <c r="O71" s="119">
        <f t="shared" si="14"/>
        <v>0</v>
      </c>
      <c r="P71" s="119">
        <f t="shared" si="14"/>
        <v>0</v>
      </c>
      <c r="Q71" s="119">
        <f t="shared" si="14"/>
        <v>0</v>
      </c>
      <c r="R71" s="119">
        <f t="shared" si="14"/>
        <v>0</v>
      </c>
      <c r="S71" s="119">
        <f t="shared" si="14"/>
        <v>0</v>
      </c>
      <c r="T71" s="119">
        <f t="shared" si="14"/>
        <v>0</v>
      </c>
      <c r="U71" s="119">
        <f t="shared" si="14"/>
        <v>0</v>
      </c>
      <c r="V71" s="119">
        <f t="shared" si="14"/>
        <v>0</v>
      </c>
      <c r="W71" s="119">
        <f t="shared" si="14"/>
        <v>0</v>
      </c>
      <c r="X71" s="119">
        <f t="shared" si="14"/>
        <v>0</v>
      </c>
      <c r="Y71" s="119">
        <f t="shared" si="14"/>
        <v>0</v>
      </c>
      <c r="Z71" s="119">
        <f t="shared" si="14"/>
        <v>0</v>
      </c>
      <c r="AA71" s="119">
        <f t="shared" si="14"/>
        <v>0</v>
      </c>
      <c r="AB71" s="119">
        <f t="shared" si="14"/>
        <v>0</v>
      </c>
      <c r="AC71" s="119">
        <f t="shared" si="14"/>
        <v>0</v>
      </c>
      <c r="AD71" s="119">
        <f t="shared" si="14"/>
        <v>0</v>
      </c>
      <c r="AE71" s="119">
        <f t="shared" si="14"/>
        <v>0</v>
      </c>
      <c r="AF71" s="119">
        <f t="shared" si="14"/>
        <v>0</v>
      </c>
      <c r="AG71" s="119">
        <f t="shared" si="14"/>
        <v>0</v>
      </c>
      <c r="AH71" s="119">
        <f t="shared" si="14"/>
        <v>0</v>
      </c>
      <c r="AI71" s="119">
        <f t="shared" si="14"/>
        <v>0</v>
      </c>
      <c r="AJ71" s="119">
        <f t="shared" si="14"/>
        <v>0</v>
      </c>
      <c r="AK71" s="119">
        <f t="shared" si="14"/>
        <v>0</v>
      </c>
      <c r="AL71" s="119">
        <f t="shared" si="14"/>
        <v>0</v>
      </c>
      <c r="AM71" s="119">
        <f t="shared" si="14"/>
        <v>0</v>
      </c>
      <c r="AN71" s="119">
        <f t="shared" si="14"/>
        <v>0</v>
      </c>
      <c r="AO71" s="119">
        <f t="shared" si="14"/>
        <v>0</v>
      </c>
      <c r="AP71" s="119">
        <f t="shared" si="14"/>
        <v>0</v>
      </c>
      <c r="AQ71" s="119">
        <f t="shared" si="14"/>
        <v>0</v>
      </c>
      <c r="AR71" s="119">
        <f t="shared" si="14"/>
        <v>0</v>
      </c>
      <c r="AS71" s="119">
        <f t="shared" si="14"/>
        <v>0</v>
      </c>
      <c r="AT71" s="119">
        <f t="shared" si="14"/>
        <v>0</v>
      </c>
      <c r="AU71" s="119">
        <f t="shared" si="14"/>
        <v>0</v>
      </c>
      <c r="AV71" s="119">
        <f t="shared" si="14"/>
        <v>0</v>
      </c>
      <c r="AW71" s="119">
        <f t="shared" si="14"/>
        <v>0</v>
      </c>
      <c r="AX71" s="119">
        <f t="shared" si="14"/>
        <v>0</v>
      </c>
      <c r="AY71" s="119">
        <f t="shared" si="14"/>
        <v>0</v>
      </c>
      <c r="AZ71" s="119">
        <f t="shared" si="14"/>
        <v>0</v>
      </c>
      <c r="BA71" s="119">
        <f t="shared" si="14"/>
        <v>0</v>
      </c>
      <c r="BB71" s="119">
        <f t="shared" si="14"/>
        <v>0</v>
      </c>
      <c r="BC71" s="119">
        <f t="shared" si="14"/>
        <v>0</v>
      </c>
      <c r="BD71" s="119">
        <f t="shared" si="14"/>
        <v>0</v>
      </c>
      <c r="BE71" s="119">
        <f t="shared" si="14"/>
        <v>0</v>
      </c>
      <c r="BF71" s="119">
        <f t="shared" si="14"/>
        <v>0</v>
      </c>
      <c r="BG71" s="119">
        <f t="shared" si="14"/>
        <v>0</v>
      </c>
      <c r="BH71" s="119">
        <f t="shared" si="14"/>
        <v>0</v>
      </c>
      <c r="BI71" s="119">
        <f t="shared" si="14"/>
        <v>0</v>
      </c>
      <c r="BJ71" s="119">
        <f t="shared" si="14"/>
        <v>0</v>
      </c>
      <c r="BK71" s="119">
        <f t="shared" si="14"/>
        <v>0</v>
      </c>
      <c r="BL71" s="119">
        <f t="shared" si="14"/>
        <v>0</v>
      </c>
      <c r="BM71" s="119">
        <f t="shared" si="14"/>
        <v>0</v>
      </c>
      <c r="BN71" s="119">
        <f t="shared" si="14"/>
        <v>0</v>
      </c>
      <c r="BO71" s="119">
        <f t="shared" si="14"/>
        <v>0</v>
      </c>
      <c r="BP71" s="119">
        <f t="shared" si="14"/>
        <v>0</v>
      </c>
      <c r="BQ71" s="119">
        <f t="shared" si="14"/>
        <v>0</v>
      </c>
      <c r="BR71" s="119">
        <f t="shared" ref="BR71:CT71" si="15">SUM(BR80:BR88)</f>
        <v>0</v>
      </c>
      <c r="BS71" s="119">
        <f t="shared" si="15"/>
        <v>0</v>
      </c>
      <c r="BT71" s="119">
        <f t="shared" si="15"/>
        <v>0</v>
      </c>
      <c r="BU71" s="119">
        <f t="shared" si="15"/>
        <v>0</v>
      </c>
      <c r="BV71" s="119">
        <f t="shared" si="15"/>
        <v>0</v>
      </c>
      <c r="BW71" s="119">
        <f t="shared" si="15"/>
        <v>0</v>
      </c>
      <c r="BX71" s="119">
        <f t="shared" si="15"/>
        <v>0</v>
      </c>
      <c r="BY71" s="119">
        <f t="shared" si="15"/>
        <v>0</v>
      </c>
      <c r="BZ71" s="119">
        <f t="shared" si="15"/>
        <v>0</v>
      </c>
      <c r="CA71" s="119">
        <f t="shared" si="15"/>
        <v>0</v>
      </c>
      <c r="CB71" s="119">
        <f t="shared" si="15"/>
        <v>0</v>
      </c>
      <c r="CC71" s="119">
        <f t="shared" si="15"/>
        <v>0</v>
      </c>
      <c r="CD71" s="119">
        <f t="shared" si="15"/>
        <v>0</v>
      </c>
      <c r="CE71" s="119">
        <f t="shared" si="15"/>
        <v>0</v>
      </c>
      <c r="CF71" s="119">
        <f t="shared" si="15"/>
        <v>0</v>
      </c>
      <c r="CG71" s="119">
        <f t="shared" si="15"/>
        <v>0</v>
      </c>
      <c r="CH71" s="119">
        <f t="shared" si="15"/>
        <v>0</v>
      </c>
      <c r="CI71" s="119">
        <f t="shared" si="15"/>
        <v>0</v>
      </c>
      <c r="CJ71" s="119">
        <f t="shared" si="15"/>
        <v>0</v>
      </c>
      <c r="CK71" s="119">
        <f t="shared" si="15"/>
        <v>0</v>
      </c>
      <c r="CL71" s="119">
        <f t="shared" si="15"/>
        <v>0</v>
      </c>
      <c r="CM71" s="119">
        <f t="shared" si="15"/>
        <v>0</v>
      </c>
      <c r="CN71" s="119">
        <f t="shared" si="15"/>
        <v>0</v>
      </c>
      <c r="CO71" s="119">
        <f t="shared" si="15"/>
        <v>0</v>
      </c>
      <c r="CP71" s="119">
        <f t="shared" si="15"/>
        <v>0</v>
      </c>
      <c r="CQ71" s="119">
        <f t="shared" si="15"/>
        <v>0</v>
      </c>
      <c r="CR71" s="119">
        <f t="shared" si="15"/>
        <v>0</v>
      </c>
      <c r="CS71" s="119">
        <f t="shared" si="15"/>
        <v>0</v>
      </c>
      <c r="CT71" s="119">
        <f t="shared" si="15"/>
        <v>0</v>
      </c>
    </row>
    <row r="72" spans="1:98" s="9" customFormat="1" ht="12" customHeight="1" x14ac:dyDescent="0.2">
      <c r="A72" s="120">
        <v>3</v>
      </c>
      <c r="B72" s="139" t="s">
        <v>73</v>
      </c>
      <c r="C72" s="140"/>
      <c r="D72" s="141"/>
      <c r="E72" s="119">
        <f>SUM(E89:E91)</f>
        <v>0</v>
      </c>
      <c r="F72" s="119">
        <f t="shared" ref="F72:BQ72" si="16">SUM(F89:F91)</f>
        <v>0</v>
      </c>
      <c r="G72" s="119">
        <f t="shared" si="16"/>
        <v>0</v>
      </c>
      <c r="H72" s="119">
        <f t="shared" si="16"/>
        <v>0</v>
      </c>
      <c r="I72" s="119">
        <f t="shared" si="16"/>
        <v>0</v>
      </c>
      <c r="J72" s="119">
        <f t="shared" si="16"/>
        <v>0</v>
      </c>
      <c r="K72" s="119">
        <f t="shared" si="16"/>
        <v>0</v>
      </c>
      <c r="L72" s="119">
        <f t="shared" si="16"/>
        <v>0</v>
      </c>
      <c r="M72" s="119">
        <f t="shared" si="16"/>
        <v>0</v>
      </c>
      <c r="N72" s="119">
        <f t="shared" si="16"/>
        <v>0</v>
      </c>
      <c r="O72" s="119">
        <f t="shared" si="16"/>
        <v>0</v>
      </c>
      <c r="P72" s="119">
        <f t="shared" si="16"/>
        <v>0</v>
      </c>
      <c r="Q72" s="119">
        <f t="shared" si="16"/>
        <v>0</v>
      </c>
      <c r="R72" s="119">
        <f t="shared" si="16"/>
        <v>0</v>
      </c>
      <c r="S72" s="119">
        <f t="shared" si="16"/>
        <v>0</v>
      </c>
      <c r="T72" s="119">
        <f t="shared" si="16"/>
        <v>0</v>
      </c>
      <c r="U72" s="119">
        <f t="shared" si="16"/>
        <v>0</v>
      </c>
      <c r="V72" s="119">
        <f t="shared" si="16"/>
        <v>0</v>
      </c>
      <c r="W72" s="119">
        <f t="shared" si="16"/>
        <v>0</v>
      </c>
      <c r="X72" s="119">
        <f t="shared" si="16"/>
        <v>0</v>
      </c>
      <c r="Y72" s="119">
        <f t="shared" si="16"/>
        <v>0</v>
      </c>
      <c r="Z72" s="119">
        <f t="shared" si="16"/>
        <v>0</v>
      </c>
      <c r="AA72" s="119">
        <f t="shared" si="16"/>
        <v>0</v>
      </c>
      <c r="AB72" s="119">
        <f t="shared" si="16"/>
        <v>0</v>
      </c>
      <c r="AC72" s="119">
        <f t="shared" si="16"/>
        <v>0</v>
      </c>
      <c r="AD72" s="119">
        <f t="shared" si="16"/>
        <v>0</v>
      </c>
      <c r="AE72" s="119">
        <f t="shared" si="16"/>
        <v>0</v>
      </c>
      <c r="AF72" s="119">
        <f t="shared" si="16"/>
        <v>0</v>
      </c>
      <c r="AG72" s="119">
        <f t="shared" si="16"/>
        <v>0</v>
      </c>
      <c r="AH72" s="119">
        <f t="shared" si="16"/>
        <v>0</v>
      </c>
      <c r="AI72" s="119">
        <f t="shared" si="16"/>
        <v>0</v>
      </c>
      <c r="AJ72" s="119">
        <f t="shared" si="16"/>
        <v>0</v>
      </c>
      <c r="AK72" s="119">
        <f t="shared" si="16"/>
        <v>0</v>
      </c>
      <c r="AL72" s="119">
        <f t="shared" si="16"/>
        <v>0</v>
      </c>
      <c r="AM72" s="119">
        <f t="shared" si="16"/>
        <v>0</v>
      </c>
      <c r="AN72" s="119">
        <f t="shared" si="16"/>
        <v>0</v>
      </c>
      <c r="AO72" s="119">
        <f t="shared" si="16"/>
        <v>0</v>
      </c>
      <c r="AP72" s="119">
        <f t="shared" si="16"/>
        <v>0</v>
      </c>
      <c r="AQ72" s="119">
        <f t="shared" si="16"/>
        <v>0</v>
      </c>
      <c r="AR72" s="119">
        <f t="shared" si="16"/>
        <v>0</v>
      </c>
      <c r="AS72" s="119">
        <f t="shared" si="16"/>
        <v>0</v>
      </c>
      <c r="AT72" s="119">
        <f t="shared" si="16"/>
        <v>0</v>
      </c>
      <c r="AU72" s="119">
        <f t="shared" si="16"/>
        <v>0</v>
      </c>
      <c r="AV72" s="119">
        <f t="shared" si="16"/>
        <v>0</v>
      </c>
      <c r="AW72" s="119">
        <f t="shared" si="16"/>
        <v>0</v>
      </c>
      <c r="AX72" s="119">
        <f t="shared" si="16"/>
        <v>0</v>
      </c>
      <c r="AY72" s="119">
        <f t="shared" si="16"/>
        <v>0</v>
      </c>
      <c r="AZ72" s="119">
        <f t="shared" si="16"/>
        <v>0</v>
      </c>
      <c r="BA72" s="119">
        <f t="shared" si="16"/>
        <v>0</v>
      </c>
      <c r="BB72" s="119">
        <f t="shared" si="16"/>
        <v>0</v>
      </c>
      <c r="BC72" s="119">
        <f t="shared" si="16"/>
        <v>0</v>
      </c>
      <c r="BD72" s="119">
        <f t="shared" si="16"/>
        <v>0</v>
      </c>
      <c r="BE72" s="119">
        <f t="shared" si="16"/>
        <v>0</v>
      </c>
      <c r="BF72" s="119">
        <f t="shared" si="16"/>
        <v>0</v>
      </c>
      <c r="BG72" s="119">
        <f t="shared" si="16"/>
        <v>0</v>
      </c>
      <c r="BH72" s="119">
        <f t="shared" si="16"/>
        <v>0</v>
      </c>
      <c r="BI72" s="119">
        <f t="shared" si="16"/>
        <v>0</v>
      </c>
      <c r="BJ72" s="119">
        <f t="shared" si="16"/>
        <v>0</v>
      </c>
      <c r="BK72" s="119">
        <f t="shared" si="16"/>
        <v>0</v>
      </c>
      <c r="BL72" s="119">
        <f t="shared" si="16"/>
        <v>0</v>
      </c>
      <c r="BM72" s="119">
        <f t="shared" si="16"/>
        <v>0</v>
      </c>
      <c r="BN72" s="119">
        <f t="shared" si="16"/>
        <v>0</v>
      </c>
      <c r="BO72" s="119">
        <f t="shared" si="16"/>
        <v>0</v>
      </c>
      <c r="BP72" s="119">
        <f t="shared" si="16"/>
        <v>0</v>
      </c>
      <c r="BQ72" s="119">
        <f t="shared" si="16"/>
        <v>0</v>
      </c>
      <c r="BR72" s="119">
        <f t="shared" ref="BR72:CT72" si="17">SUM(BR89:BR91)</f>
        <v>0</v>
      </c>
      <c r="BS72" s="119">
        <f t="shared" si="17"/>
        <v>0</v>
      </c>
      <c r="BT72" s="119">
        <f t="shared" si="17"/>
        <v>0</v>
      </c>
      <c r="BU72" s="119">
        <f t="shared" si="17"/>
        <v>0</v>
      </c>
      <c r="BV72" s="119">
        <f t="shared" si="17"/>
        <v>0</v>
      </c>
      <c r="BW72" s="119">
        <f t="shared" si="17"/>
        <v>0</v>
      </c>
      <c r="BX72" s="119">
        <f t="shared" si="17"/>
        <v>0</v>
      </c>
      <c r="BY72" s="119">
        <f t="shared" si="17"/>
        <v>0</v>
      </c>
      <c r="BZ72" s="119">
        <f t="shared" si="17"/>
        <v>0</v>
      </c>
      <c r="CA72" s="119">
        <f t="shared" si="17"/>
        <v>0</v>
      </c>
      <c r="CB72" s="119">
        <f t="shared" si="17"/>
        <v>0</v>
      </c>
      <c r="CC72" s="119">
        <f t="shared" si="17"/>
        <v>0</v>
      </c>
      <c r="CD72" s="119">
        <f t="shared" si="17"/>
        <v>0</v>
      </c>
      <c r="CE72" s="119">
        <f t="shared" si="17"/>
        <v>0</v>
      </c>
      <c r="CF72" s="119">
        <f t="shared" si="17"/>
        <v>0</v>
      </c>
      <c r="CG72" s="119">
        <f t="shared" si="17"/>
        <v>0</v>
      </c>
      <c r="CH72" s="119">
        <f t="shared" si="17"/>
        <v>0</v>
      </c>
      <c r="CI72" s="119">
        <f t="shared" si="17"/>
        <v>0</v>
      </c>
      <c r="CJ72" s="119">
        <f t="shared" si="17"/>
        <v>0</v>
      </c>
      <c r="CK72" s="119">
        <f t="shared" si="17"/>
        <v>0</v>
      </c>
      <c r="CL72" s="119">
        <f t="shared" si="17"/>
        <v>0</v>
      </c>
      <c r="CM72" s="119">
        <f t="shared" si="17"/>
        <v>0</v>
      </c>
      <c r="CN72" s="119">
        <f t="shared" si="17"/>
        <v>0</v>
      </c>
      <c r="CO72" s="119">
        <f t="shared" si="17"/>
        <v>0</v>
      </c>
      <c r="CP72" s="119">
        <f t="shared" si="17"/>
        <v>0</v>
      </c>
      <c r="CQ72" s="119">
        <f t="shared" si="17"/>
        <v>0</v>
      </c>
      <c r="CR72" s="119">
        <f t="shared" si="17"/>
        <v>0</v>
      </c>
      <c r="CS72" s="119">
        <f t="shared" si="17"/>
        <v>0</v>
      </c>
      <c r="CT72" s="119">
        <f t="shared" si="17"/>
        <v>0</v>
      </c>
    </row>
    <row r="73" spans="1:98" s="9" customFormat="1" ht="12" customHeight="1" x14ac:dyDescent="0.2">
      <c r="A73" s="120">
        <v>4</v>
      </c>
      <c r="B73" s="139" t="s">
        <v>74</v>
      </c>
      <c r="C73" s="140"/>
      <c r="D73" s="141"/>
      <c r="E73" s="119">
        <f>SUM(E92:E94)</f>
        <v>0</v>
      </c>
      <c r="F73" s="119">
        <f t="shared" ref="F73:BQ73" si="18">SUM(F92:F94)</f>
        <v>0</v>
      </c>
      <c r="G73" s="119">
        <f t="shared" si="18"/>
        <v>0</v>
      </c>
      <c r="H73" s="119">
        <f t="shared" si="18"/>
        <v>0</v>
      </c>
      <c r="I73" s="119">
        <f t="shared" si="18"/>
        <v>0</v>
      </c>
      <c r="J73" s="119">
        <f t="shared" si="18"/>
        <v>0</v>
      </c>
      <c r="K73" s="119">
        <f t="shared" si="18"/>
        <v>0</v>
      </c>
      <c r="L73" s="119">
        <f t="shared" si="18"/>
        <v>0</v>
      </c>
      <c r="M73" s="119">
        <f t="shared" si="18"/>
        <v>0</v>
      </c>
      <c r="N73" s="119">
        <f t="shared" si="18"/>
        <v>0</v>
      </c>
      <c r="O73" s="119">
        <f t="shared" si="18"/>
        <v>0</v>
      </c>
      <c r="P73" s="119">
        <f t="shared" si="18"/>
        <v>0</v>
      </c>
      <c r="Q73" s="119">
        <f t="shared" si="18"/>
        <v>0</v>
      </c>
      <c r="R73" s="119">
        <f t="shared" si="18"/>
        <v>0</v>
      </c>
      <c r="S73" s="119">
        <f t="shared" si="18"/>
        <v>0</v>
      </c>
      <c r="T73" s="119">
        <f t="shared" si="18"/>
        <v>0</v>
      </c>
      <c r="U73" s="119">
        <f t="shared" si="18"/>
        <v>0</v>
      </c>
      <c r="V73" s="119">
        <f t="shared" si="18"/>
        <v>0</v>
      </c>
      <c r="W73" s="119">
        <f t="shared" si="18"/>
        <v>0</v>
      </c>
      <c r="X73" s="119">
        <f t="shared" si="18"/>
        <v>0</v>
      </c>
      <c r="Y73" s="119">
        <f t="shared" si="18"/>
        <v>0</v>
      </c>
      <c r="Z73" s="119">
        <f t="shared" si="18"/>
        <v>0</v>
      </c>
      <c r="AA73" s="119">
        <f t="shared" si="18"/>
        <v>0</v>
      </c>
      <c r="AB73" s="119">
        <f t="shared" si="18"/>
        <v>0</v>
      </c>
      <c r="AC73" s="119">
        <f t="shared" si="18"/>
        <v>0</v>
      </c>
      <c r="AD73" s="119">
        <f t="shared" si="18"/>
        <v>0</v>
      </c>
      <c r="AE73" s="119">
        <f t="shared" si="18"/>
        <v>0</v>
      </c>
      <c r="AF73" s="119">
        <f t="shared" si="18"/>
        <v>0</v>
      </c>
      <c r="AG73" s="119">
        <f t="shared" si="18"/>
        <v>0</v>
      </c>
      <c r="AH73" s="119">
        <f t="shared" si="18"/>
        <v>0</v>
      </c>
      <c r="AI73" s="119">
        <f t="shared" si="18"/>
        <v>0</v>
      </c>
      <c r="AJ73" s="119">
        <f t="shared" si="18"/>
        <v>0</v>
      </c>
      <c r="AK73" s="119">
        <f t="shared" si="18"/>
        <v>0</v>
      </c>
      <c r="AL73" s="119">
        <f t="shared" si="18"/>
        <v>0</v>
      </c>
      <c r="AM73" s="119">
        <f t="shared" si="18"/>
        <v>0</v>
      </c>
      <c r="AN73" s="119">
        <f t="shared" si="18"/>
        <v>0</v>
      </c>
      <c r="AO73" s="119">
        <f t="shared" si="18"/>
        <v>0</v>
      </c>
      <c r="AP73" s="119">
        <f t="shared" si="18"/>
        <v>0</v>
      </c>
      <c r="AQ73" s="119">
        <f t="shared" si="18"/>
        <v>0</v>
      </c>
      <c r="AR73" s="119">
        <f t="shared" si="18"/>
        <v>0</v>
      </c>
      <c r="AS73" s="119">
        <f t="shared" si="18"/>
        <v>0</v>
      </c>
      <c r="AT73" s="119">
        <f t="shared" si="18"/>
        <v>0</v>
      </c>
      <c r="AU73" s="119">
        <f t="shared" si="18"/>
        <v>0</v>
      </c>
      <c r="AV73" s="119">
        <f t="shared" si="18"/>
        <v>0</v>
      </c>
      <c r="AW73" s="119">
        <f t="shared" si="18"/>
        <v>0</v>
      </c>
      <c r="AX73" s="119">
        <f t="shared" si="18"/>
        <v>0</v>
      </c>
      <c r="AY73" s="119">
        <f t="shared" si="18"/>
        <v>0</v>
      </c>
      <c r="AZ73" s="119">
        <f t="shared" si="18"/>
        <v>0</v>
      </c>
      <c r="BA73" s="119">
        <f t="shared" si="18"/>
        <v>0</v>
      </c>
      <c r="BB73" s="119">
        <f t="shared" si="18"/>
        <v>0</v>
      </c>
      <c r="BC73" s="119">
        <f t="shared" si="18"/>
        <v>0</v>
      </c>
      <c r="BD73" s="119">
        <f t="shared" si="18"/>
        <v>0</v>
      </c>
      <c r="BE73" s="119">
        <f t="shared" si="18"/>
        <v>0</v>
      </c>
      <c r="BF73" s="119">
        <f t="shared" si="18"/>
        <v>0</v>
      </c>
      <c r="BG73" s="119">
        <f t="shared" si="18"/>
        <v>0</v>
      </c>
      <c r="BH73" s="119">
        <f t="shared" si="18"/>
        <v>0</v>
      </c>
      <c r="BI73" s="119">
        <f t="shared" si="18"/>
        <v>0</v>
      </c>
      <c r="BJ73" s="119">
        <f t="shared" si="18"/>
        <v>0</v>
      </c>
      <c r="BK73" s="119">
        <f t="shared" si="18"/>
        <v>0</v>
      </c>
      <c r="BL73" s="119">
        <f t="shared" si="18"/>
        <v>0</v>
      </c>
      <c r="BM73" s="119">
        <f t="shared" si="18"/>
        <v>0</v>
      </c>
      <c r="BN73" s="119">
        <f t="shared" si="18"/>
        <v>0</v>
      </c>
      <c r="BO73" s="119">
        <f t="shared" si="18"/>
        <v>0</v>
      </c>
      <c r="BP73" s="119">
        <f t="shared" si="18"/>
        <v>0</v>
      </c>
      <c r="BQ73" s="119">
        <f t="shared" si="18"/>
        <v>0</v>
      </c>
      <c r="BR73" s="119">
        <f t="shared" ref="BR73:CT73" si="19">SUM(BR92:BR94)</f>
        <v>0</v>
      </c>
      <c r="BS73" s="119">
        <f t="shared" si="19"/>
        <v>0</v>
      </c>
      <c r="BT73" s="119">
        <f t="shared" si="19"/>
        <v>0</v>
      </c>
      <c r="BU73" s="119">
        <f t="shared" si="19"/>
        <v>0</v>
      </c>
      <c r="BV73" s="119">
        <f t="shared" si="19"/>
        <v>0</v>
      </c>
      <c r="BW73" s="119">
        <f t="shared" si="19"/>
        <v>0</v>
      </c>
      <c r="BX73" s="119">
        <f t="shared" si="19"/>
        <v>0</v>
      </c>
      <c r="BY73" s="119">
        <f t="shared" si="19"/>
        <v>0</v>
      </c>
      <c r="BZ73" s="119">
        <f t="shared" si="19"/>
        <v>0</v>
      </c>
      <c r="CA73" s="119">
        <f t="shared" si="19"/>
        <v>0</v>
      </c>
      <c r="CB73" s="119">
        <f t="shared" si="19"/>
        <v>0</v>
      </c>
      <c r="CC73" s="119">
        <f t="shared" si="19"/>
        <v>0</v>
      </c>
      <c r="CD73" s="119">
        <f t="shared" si="19"/>
        <v>0</v>
      </c>
      <c r="CE73" s="119">
        <f t="shared" si="19"/>
        <v>0</v>
      </c>
      <c r="CF73" s="119">
        <f t="shared" si="19"/>
        <v>0</v>
      </c>
      <c r="CG73" s="119">
        <f t="shared" si="19"/>
        <v>0</v>
      </c>
      <c r="CH73" s="119">
        <f t="shared" si="19"/>
        <v>0</v>
      </c>
      <c r="CI73" s="119">
        <f t="shared" si="19"/>
        <v>0</v>
      </c>
      <c r="CJ73" s="119">
        <f t="shared" si="19"/>
        <v>0</v>
      </c>
      <c r="CK73" s="119">
        <f t="shared" si="19"/>
        <v>0</v>
      </c>
      <c r="CL73" s="119">
        <f t="shared" si="19"/>
        <v>0</v>
      </c>
      <c r="CM73" s="119">
        <f t="shared" si="19"/>
        <v>0</v>
      </c>
      <c r="CN73" s="119">
        <f t="shared" si="19"/>
        <v>0</v>
      </c>
      <c r="CO73" s="119">
        <f t="shared" si="19"/>
        <v>0</v>
      </c>
      <c r="CP73" s="119">
        <f t="shared" si="19"/>
        <v>0</v>
      </c>
      <c r="CQ73" s="119">
        <f t="shared" si="19"/>
        <v>0</v>
      </c>
      <c r="CR73" s="119">
        <f t="shared" si="19"/>
        <v>0</v>
      </c>
      <c r="CS73" s="119">
        <f t="shared" si="19"/>
        <v>0</v>
      </c>
      <c r="CT73" s="119">
        <f t="shared" si="19"/>
        <v>0</v>
      </c>
    </row>
    <row r="74" spans="1:98" s="9" customFormat="1" ht="12" customHeight="1" x14ac:dyDescent="0.2">
      <c r="A74" s="120">
        <v>5</v>
      </c>
      <c r="B74" s="139" t="s">
        <v>75</v>
      </c>
      <c r="C74" s="140"/>
      <c r="D74" s="141"/>
      <c r="E74" s="119">
        <f>SUM(E96:E101)</f>
        <v>0</v>
      </c>
      <c r="F74" s="119">
        <f t="shared" ref="F74:BQ74" si="20">SUM(F96:F101)</f>
        <v>0</v>
      </c>
      <c r="G74" s="119">
        <f t="shared" si="20"/>
        <v>0</v>
      </c>
      <c r="H74" s="119">
        <f t="shared" si="20"/>
        <v>0</v>
      </c>
      <c r="I74" s="119">
        <f t="shared" si="20"/>
        <v>0</v>
      </c>
      <c r="J74" s="119">
        <f t="shared" si="20"/>
        <v>0</v>
      </c>
      <c r="K74" s="119">
        <f t="shared" si="20"/>
        <v>0</v>
      </c>
      <c r="L74" s="119">
        <f t="shared" si="20"/>
        <v>0</v>
      </c>
      <c r="M74" s="119">
        <f t="shared" si="20"/>
        <v>0</v>
      </c>
      <c r="N74" s="119">
        <f t="shared" si="20"/>
        <v>0</v>
      </c>
      <c r="O74" s="119">
        <f t="shared" si="20"/>
        <v>0</v>
      </c>
      <c r="P74" s="119">
        <f t="shared" si="20"/>
        <v>0</v>
      </c>
      <c r="Q74" s="119">
        <f t="shared" si="20"/>
        <v>0</v>
      </c>
      <c r="R74" s="119">
        <f t="shared" si="20"/>
        <v>0</v>
      </c>
      <c r="S74" s="119">
        <f t="shared" si="20"/>
        <v>0</v>
      </c>
      <c r="T74" s="119">
        <f t="shared" si="20"/>
        <v>0</v>
      </c>
      <c r="U74" s="119">
        <f t="shared" si="20"/>
        <v>0</v>
      </c>
      <c r="V74" s="119">
        <f t="shared" si="20"/>
        <v>0</v>
      </c>
      <c r="W74" s="119">
        <f t="shared" si="20"/>
        <v>0</v>
      </c>
      <c r="X74" s="119">
        <f t="shared" si="20"/>
        <v>0</v>
      </c>
      <c r="Y74" s="119">
        <f t="shared" si="20"/>
        <v>0</v>
      </c>
      <c r="Z74" s="119">
        <f t="shared" si="20"/>
        <v>0</v>
      </c>
      <c r="AA74" s="119">
        <f t="shared" si="20"/>
        <v>0</v>
      </c>
      <c r="AB74" s="119">
        <f t="shared" si="20"/>
        <v>0</v>
      </c>
      <c r="AC74" s="119">
        <f t="shared" si="20"/>
        <v>0</v>
      </c>
      <c r="AD74" s="119">
        <f t="shared" si="20"/>
        <v>0</v>
      </c>
      <c r="AE74" s="119">
        <f t="shared" si="20"/>
        <v>0</v>
      </c>
      <c r="AF74" s="119">
        <f t="shared" si="20"/>
        <v>0</v>
      </c>
      <c r="AG74" s="119">
        <f t="shared" si="20"/>
        <v>0</v>
      </c>
      <c r="AH74" s="119">
        <f t="shared" si="20"/>
        <v>0</v>
      </c>
      <c r="AI74" s="119">
        <f t="shared" si="20"/>
        <v>0</v>
      </c>
      <c r="AJ74" s="119">
        <f t="shared" si="20"/>
        <v>0</v>
      </c>
      <c r="AK74" s="119">
        <f t="shared" si="20"/>
        <v>0</v>
      </c>
      <c r="AL74" s="119">
        <f t="shared" si="20"/>
        <v>0</v>
      </c>
      <c r="AM74" s="119">
        <f t="shared" si="20"/>
        <v>0</v>
      </c>
      <c r="AN74" s="119">
        <f t="shared" si="20"/>
        <v>0</v>
      </c>
      <c r="AO74" s="119">
        <f t="shared" si="20"/>
        <v>0</v>
      </c>
      <c r="AP74" s="119">
        <f t="shared" si="20"/>
        <v>0</v>
      </c>
      <c r="AQ74" s="119">
        <f t="shared" si="20"/>
        <v>0</v>
      </c>
      <c r="AR74" s="119">
        <f t="shared" si="20"/>
        <v>0</v>
      </c>
      <c r="AS74" s="119">
        <f t="shared" si="20"/>
        <v>0</v>
      </c>
      <c r="AT74" s="119">
        <f t="shared" si="20"/>
        <v>0</v>
      </c>
      <c r="AU74" s="119">
        <f t="shared" si="20"/>
        <v>0</v>
      </c>
      <c r="AV74" s="119">
        <f t="shared" si="20"/>
        <v>0</v>
      </c>
      <c r="AW74" s="119">
        <f t="shared" si="20"/>
        <v>0</v>
      </c>
      <c r="AX74" s="119">
        <f t="shared" si="20"/>
        <v>0</v>
      </c>
      <c r="AY74" s="119">
        <f t="shared" si="20"/>
        <v>0</v>
      </c>
      <c r="AZ74" s="119">
        <f t="shared" si="20"/>
        <v>0</v>
      </c>
      <c r="BA74" s="119">
        <f t="shared" si="20"/>
        <v>0</v>
      </c>
      <c r="BB74" s="119">
        <f t="shared" si="20"/>
        <v>0</v>
      </c>
      <c r="BC74" s="119">
        <f t="shared" si="20"/>
        <v>0</v>
      </c>
      <c r="BD74" s="119">
        <f t="shared" si="20"/>
        <v>0</v>
      </c>
      <c r="BE74" s="119">
        <f t="shared" si="20"/>
        <v>0</v>
      </c>
      <c r="BF74" s="119">
        <f t="shared" si="20"/>
        <v>0</v>
      </c>
      <c r="BG74" s="119">
        <f t="shared" si="20"/>
        <v>0</v>
      </c>
      <c r="BH74" s="119">
        <f t="shared" si="20"/>
        <v>0</v>
      </c>
      <c r="BI74" s="119">
        <f t="shared" si="20"/>
        <v>0</v>
      </c>
      <c r="BJ74" s="119">
        <f t="shared" si="20"/>
        <v>0</v>
      </c>
      <c r="BK74" s="119">
        <f t="shared" si="20"/>
        <v>0</v>
      </c>
      <c r="BL74" s="119">
        <f t="shared" si="20"/>
        <v>0</v>
      </c>
      <c r="BM74" s="119">
        <f t="shared" si="20"/>
        <v>0</v>
      </c>
      <c r="BN74" s="119">
        <f t="shared" si="20"/>
        <v>0</v>
      </c>
      <c r="BO74" s="119">
        <f t="shared" si="20"/>
        <v>0</v>
      </c>
      <c r="BP74" s="119">
        <f t="shared" si="20"/>
        <v>0</v>
      </c>
      <c r="BQ74" s="119">
        <f t="shared" si="20"/>
        <v>0</v>
      </c>
      <c r="BR74" s="119">
        <f t="shared" ref="BR74:CT74" si="21">SUM(BR96:BR101)</f>
        <v>0</v>
      </c>
      <c r="BS74" s="119">
        <f t="shared" si="21"/>
        <v>0</v>
      </c>
      <c r="BT74" s="119">
        <f t="shared" si="21"/>
        <v>0</v>
      </c>
      <c r="BU74" s="119">
        <f t="shared" si="21"/>
        <v>0</v>
      </c>
      <c r="BV74" s="119">
        <f t="shared" si="21"/>
        <v>0</v>
      </c>
      <c r="BW74" s="119">
        <f t="shared" si="21"/>
        <v>0</v>
      </c>
      <c r="BX74" s="119">
        <f t="shared" si="21"/>
        <v>0</v>
      </c>
      <c r="BY74" s="119">
        <f t="shared" si="21"/>
        <v>0</v>
      </c>
      <c r="BZ74" s="119">
        <f t="shared" si="21"/>
        <v>0</v>
      </c>
      <c r="CA74" s="119">
        <f t="shared" si="21"/>
        <v>0</v>
      </c>
      <c r="CB74" s="119">
        <f t="shared" si="21"/>
        <v>0</v>
      </c>
      <c r="CC74" s="119">
        <f t="shared" si="21"/>
        <v>0</v>
      </c>
      <c r="CD74" s="119">
        <f t="shared" si="21"/>
        <v>0</v>
      </c>
      <c r="CE74" s="119">
        <f t="shared" si="21"/>
        <v>0</v>
      </c>
      <c r="CF74" s="119">
        <f t="shared" si="21"/>
        <v>0</v>
      </c>
      <c r="CG74" s="119">
        <f t="shared" si="21"/>
        <v>0</v>
      </c>
      <c r="CH74" s="119">
        <f t="shared" si="21"/>
        <v>0</v>
      </c>
      <c r="CI74" s="119">
        <f t="shared" si="21"/>
        <v>0</v>
      </c>
      <c r="CJ74" s="119">
        <f t="shared" si="21"/>
        <v>0</v>
      </c>
      <c r="CK74" s="119">
        <f t="shared" si="21"/>
        <v>0</v>
      </c>
      <c r="CL74" s="119">
        <f t="shared" si="21"/>
        <v>0</v>
      </c>
      <c r="CM74" s="119">
        <f t="shared" si="21"/>
        <v>0</v>
      </c>
      <c r="CN74" s="119">
        <f t="shared" si="21"/>
        <v>0</v>
      </c>
      <c r="CO74" s="119">
        <f t="shared" si="21"/>
        <v>0</v>
      </c>
      <c r="CP74" s="119">
        <f t="shared" si="21"/>
        <v>0</v>
      </c>
      <c r="CQ74" s="119">
        <f t="shared" si="21"/>
        <v>0</v>
      </c>
      <c r="CR74" s="119">
        <f t="shared" si="21"/>
        <v>0</v>
      </c>
      <c r="CS74" s="119">
        <f t="shared" si="21"/>
        <v>0</v>
      </c>
      <c r="CT74" s="119">
        <f t="shared" si="21"/>
        <v>0</v>
      </c>
    </row>
    <row r="75" spans="1:98" s="9" customFormat="1" ht="12" customHeight="1" x14ac:dyDescent="0.2">
      <c r="A75" s="120">
        <v>6</v>
      </c>
      <c r="B75" s="139" t="s">
        <v>76</v>
      </c>
      <c r="C75" s="140"/>
      <c r="D75" s="141"/>
      <c r="E75" s="119">
        <f>SUM(E102:E106)</f>
        <v>0</v>
      </c>
      <c r="F75" s="119">
        <f t="shared" ref="F75:BQ75" si="22">SUM(F102:F106)</f>
        <v>0</v>
      </c>
      <c r="G75" s="119">
        <f t="shared" si="22"/>
        <v>0</v>
      </c>
      <c r="H75" s="119">
        <f t="shared" si="22"/>
        <v>0</v>
      </c>
      <c r="I75" s="119">
        <f t="shared" si="22"/>
        <v>0</v>
      </c>
      <c r="J75" s="119">
        <f t="shared" si="22"/>
        <v>0</v>
      </c>
      <c r="K75" s="119">
        <f t="shared" si="22"/>
        <v>0</v>
      </c>
      <c r="L75" s="119">
        <f t="shared" si="22"/>
        <v>0</v>
      </c>
      <c r="M75" s="119">
        <f t="shared" si="22"/>
        <v>0</v>
      </c>
      <c r="N75" s="119">
        <f t="shared" si="22"/>
        <v>0</v>
      </c>
      <c r="O75" s="119">
        <f t="shared" si="22"/>
        <v>0</v>
      </c>
      <c r="P75" s="119">
        <f t="shared" si="22"/>
        <v>0</v>
      </c>
      <c r="Q75" s="119">
        <f t="shared" si="22"/>
        <v>0</v>
      </c>
      <c r="R75" s="119">
        <f t="shared" si="22"/>
        <v>0</v>
      </c>
      <c r="S75" s="119">
        <f t="shared" si="22"/>
        <v>0</v>
      </c>
      <c r="T75" s="119">
        <f t="shared" si="22"/>
        <v>0</v>
      </c>
      <c r="U75" s="119">
        <f t="shared" si="22"/>
        <v>0</v>
      </c>
      <c r="V75" s="119">
        <f t="shared" si="22"/>
        <v>0</v>
      </c>
      <c r="W75" s="119">
        <f t="shared" si="22"/>
        <v>0</v>
      </c>
      <c r="X75" s="119">
        <f t="shared" si="22"/>
        <v>0</v>
      </c>
      <c r="Y75" s="119">
        <f t="shared" si="22"/>
        <v>0</v>
      </c>
      <c r="Z75" s="119">
        <f t="shared" si="22"/>
        <v>0</v>
      </c>
      <c r="AA75" s="119">
        <f t="shared" si="22"/>
        <v>0</v>
      </c>
      <c r="AB75" s="119">
        <f t="shared" si="22"/>
        <v>0</v>
      </c>
      <c r="AC75" s="119">
        <f t="shared" si="22"/>
        <v>0</v>
      </c>
      <c r="AD75" s="119">
        <f t="shared" si="22"/>
        <v>0</v>
      </c>
      <c r="AE75" s="119">
        <f t="shared" si="22"/>
        <v>0</v>
      </c>
      <c r="AF75" s="119">
        <f t="shared" si="22"/>
        <v>0</v>
      </c>
      <c r="AG75" s="119">
        <f t="shared" si="22"/>
        <v>0</v>
      </c>
      <c r="AH75" s="119">
        <f t="shared" si="22"/>
        <v>0</v>
      </c>
      <c r="AI75" s="119">
        <f t="shared" si="22"/>
        <v>0</v>
      </c>
      <c r="AJ75" s="119">
        <f t="shared" si="22"/>
        <v>0</v>
      </c>
      <c r="AK75" s="119">
        <f t="shared" si="22"/>
        <v>0</v>
      </c>
      <c r="AL75" s="119">
        <f t="shared" si="22"/>
        <v>0</v>
      </c>
      <c r="AM75" s="119">
        <f t="shared" si="22"/>
        <v>0</v>
      </c>
      <c r="AN75" s="119">
        <f t="shared" si="22"/>
        <v>0</v>
      </c>
      <c r="AO75" s="119">
        <f t="shared" si="22"/>
        <v>0</v>
      </c>
      <c r="AP75" s="119">
        <f t="shared" si="22"/>
        <v>0</v>
      </c>
      <c r="AQ75" s="119">
        <f t="shared" si="22"/>
        <v>0</v>
      </c>
      <c r="AR75" s="119">
        <f t="shared" si="22"/>
        <v>0</v>
      </c>
      <c r="AS75" s="119">
        <f t="shared" si="22"/>
        <v>0</v>
      </c>
      <c r="AT75" s="119">
        <f t="shared" si="22"/>
        <v>0</v>
      </c>
      <c r="AU75" s="119">
        <f t="shared" si="22"/>
        <v>0</v>
      </c>
      <c r="AV75" s="119">
        <f t="shared" si="22"/>
        <v>0</v>
      </c>
      <c r="AW75" s="119">
        <f t="shared" si="22"/>
        <v>0</v>
      </c>
      <c r="AX75" s="119">
        <f t="shared" si="22"/>
        <v>0</v>
      </c>
      <c r="AY75" s="119">
        <f t="shared" si="22"/>
        <v>0</v>
      </c>
      <c r="AZ75" s="119">
        <f t="shared" si="22"/>
        <v>0</v>
      </c>
      <c r="BA75" s="119">
        <f t="shared" si="22"/>
        <v>0</v>
      </c>
      <c r="BB75" s="119">
        <f t="shared" si="22"/>
        <v>0</v>
      </c>
      <c r="BC75" s="119">
        <f t="shared" si="22"/>
        <v>0</v>
      </c>
      <c r="BD75" s="119">
        <f t="shared" si="22"/>
        <v>0</v>
      </c>
      <c r="BE75" s="119">
        <f t="shared" si="22"/>
        <v>0</v>
      </c>
      <c r="BF75" s="119">
        <f t="shared" si="22"/>
        <v>0</v>
      </c>
      <c r="BG75" s="119">
        <f t="shared" si="22"/>
        <v>0</v>
      </c>
      <c r="BH75" s="119">
        <f t="shared" si="22"/>
        <v>0</v>
      </c>
      <c r="BI75" s="119">
        <f t="shared" si="22"/>
        <v>0</v>
      </c>
      <c r="BJ75" s="119">
        <f t="shared" si="22"/>
        <v>0</v>
      </c>
      <c r="BK75" s="119">
        <f t="shared" si="22"/>
        <v>0</v>
      </c>
      <c r="BL75" s="119">
        <f t="shared" si="22"/>
        <v>0</v>
      </c>
      <c r="BM75" s="119">
        <f t="shared" si="22"/>
        <v>0</v>
      </c>
      <c r="BN75" s="119">
        <f t="shared" si="22"/>
        <v>0</v>
      </c>
      <c r="BO75" s="119">
        <f t="shared" si="22"/>
        <v>0</v>
      </c>
      <c r="BP75" s="119">
        <f t="shared" si="22"/>
        <v>0</v>
      </c>
      <c r="BQ75" s="119">
        <f t="shared" si="22"/>
        <v>0</v>
      </c>
      <c r="BR75" s="119">
        <f t="shared" ref="BR75:CT75" si="23">SUM(BR102:BR106)</f>
        <v>0</v>
      </c>
      <c r="BS75" s="119">
        <f t="shared" si="23"/>
        <v>0</v>
      </c>
      <c r="BT75" s="119">
        <f t="shared" si="23"/>
        <v>0</v>
      </c>
      <c r="BU75" s="119">
        <f t="shared" si="23"/>
        <v>0</v>
      </c>
      <c r="BV75" s="119">
        <f t="shared" si="23"/>
        <v>0</v>
      </c>
      <c r="BW75" s="119">
        <f t="shared" si="23"/>
        <v>0</v>
      </c>
      <c r="BX75" s="119">
        <f t="shared" si="23"/>
        <v>0</v>
      </c>
      <c r="BY75" s="119">
        <f t="shared" si="23"/>
        <v>0</v>
      </c>
      <c r="BZ75" s="119">
        <f t="shared" si="23"/>
        <v>0</v>
      </c>
      <c r="CA75" s="119">
        <f t="shared" si="23"/>
        <v>0</v>
      </c>
      <c r="CB75" s="119">
        <f t="shared" si="23"/>
        <v>0</v>
      </c>
      <c r="CC75" s="119">
        <f t="shared" si="23"/>
        <v>0</v>
      </c>
      <c r="CD75" s="119">
        <f t="shared" si="23"/>
        <v>0</v>
      </c>
      <c r="CE75" s="119">
        <f t="shared" si="23"/>
        <v>0</v>
      </c>
      <c r="CF75" s="119">
        <f t="shared" si="23"/>
        <v>0</v>
      </c>
      <c r="CG75" s="119">
        <f t="shared" si="23"/>
        <v>0</v>
      </c>
      <c r="CH75" s="119">
        <f t="shared" si="23"/>
        <v>0</v>
      </c>
      <c r="CI75" s="119">
        <f t="shared" si="23"/>
        <v>0</v>
      </c>
      <c r="CJ75" s="119">
        <f t="shared" si="23"/>
        <v>0</v>
      </c>
      <c r="CK75" s="119">
        <f t="shared" si="23"/>
        <v>0</v>
      </c>
      <c r="CL75" s="119">
        <f t="shared" si="23"/>
        <v>0</v>
      </c>
      <c r="CM75" s="119">
        <f t="shared" si="23"/>
        <v>0</v>
      </c>
      <c r="CN75" s="119">
        <f t="shared" si="23"/>
        <v>0</v>
      </c>
      <c r="CO75" s="119">
        <f t="shared" si="23"/>
        <v>0</v>
      </c>
      <c r="CP75" s="119">
        <f t="shared" si="23"/>
        <v>0</v>
      </c>
      <c r="CQ75" s="119">
        <f t="shared" si="23"/>
        <v>0</v>
      </c>
      <c r="CR75" s="119">
        <f t="shared" si="23"/>
        <v>0</v>
      </c>
      <c r="CS75" s="119">
        <f t="shared" si="23"/>
        <v>0</v>
      </c>
      <c r="CT75" s="119">
        <f t="shared" si="23"/>
        <v>0</v>
      </c>
    </row>
    <row r="76" spans="1:98" s="9" customFormat="1" ht="12" customHeight="1" x14ac:dyDescent="0.2">
      <c r="A76" s="120">
        <v>7</v>
      </c>
      <c r="B76" s="139" t="s">
        <v>77</v>
      </c>
      <c r="C76" s="140"/>
      <c r="D76" s="141"/>
      <c r="E76" s="119">
        <f>SUM(E107:E109)</f>
        <v>0</v>
      </c>
      <c r="F76" s="119">
        <f t="shared" ref="F76:BQ76" si="24">SUM(F107:F109)</f>
        <v>0</v>
      </c>
      <c r="G76" s="119">
        <f t="shared" si="24"/>
        <v>0</v>
      </c>
      <c r="H76" s="119">
        <f t="shared" si="24"/>
        <v>0</v>
      </c>
      <c r="I76" s="119">
        <f t="shared" si="24"/>
        <v>0</v>
      </c>
      <c r="J76" s="119">
        <f t="shared" si="24"/>
        <v>0</v>
      </c>
      <c r="K76" s="119">
        <f t="shared" si="24"/>
        <v>0</v>
      </c>
      <c r="L76" s="119">
        <f t="shared" si="24"/>
        <v>0</v>
      </c>
      <c r="M76" s="119">
        <f t="shared" si="24"/>
        <v>0</v>
      </c>
      <c r="N76" s="119">
        <f t="shared" si="24"/>
        <v>0</v>
      </c>
      <c r="O76" s="119">
        <f t="shared" si="24"/>
        <v>0</v>
      </c>
      <c r="P76" s="119">
        <f t="shared" si="24"/>
        <v>0</v>
      </c>
      <c r="Q76" s="119">
        <f t="shared" si="24"/>
        <v>0</v>
      </c>
      <c r="R76" s="119">
        <f t="shared" si="24"/>
        <v>0</v>
      </c>
      <c r="S76" s="119">
        <f t="shared" si="24"/>
        <v>0</v>
      </c>
      <c r="T76" s="119">
        <f t="shared" si="24"/>
        <v>0</v>
      </c>
      <c r="U76" s="119">
        <f t="shared" si="24"/>
        <v>0</v>
      </c>
      <c r="V76" s="119">
        <f t="shared" si="24"/>
        <v>0</v>
      </c>
      <c r="W76" s="119">
        <f t="shared" si="24"/>
        <v>0</v>
      </c>
      <c r="X76" s="119">
        <f t="shared" si="24"/>
        <v>0</v>
      </c>
      <c r="Y76" s="119">
        <f t="shared" si="24"/>
        <v>0</v>
      </c>
      <c r="Z76" s="119">
        <f t="shared" si="24"/>
        <v>0</v>
      </c>
      <c r="AA76" s="119">
        <f t="shared" si="24"/>
        <v>0</v>
      </c>
      <c r="AB76" s="119">
        <f t="shared" si="24"/>
        <v>0</v>
      </c>
      <c r="AC76" s="119">
        <f t="shared" si="24"/>
        <v>0</v>
      </c>
      <c r="AD76" s="119">
        <f t="shared" si="24"/>
        <v>0</v>
      </c>
      <c r="AE76" s="119">
        <f t="shared" si="24"/>
        <v>0</v>
      </c>
      <c r="AF76" s="119">
        <f t="shared" si="24"/>
        <v>0</v>
      </c>
      <c r="AG76" s="119">
        <f t="shared" si="24"/>
        <v>0</v>
      </c>
      <c r="AH76" s="119">
        <f t="shared" si="24"/>
        <v>0</v>
      </c>
      <c r="AI76" s="119">
        <f t="shared" si="24"/>
        <v>0</v>
      </c>
      <c r="AJ76" s="119">
        <f t="shared" si="24"/>
        <v>0</v>
      </c>
      <c r="AK76" s="119">
        <f t="shared" si="24"/>
        <v>0</v>
      </c>
      <c r="AL76" s="119">
        <f t="shared" si="24"/>
        <v>0</v>
      </c>
      <c r="AM76" s="119">
        <f t="shared" si="24"/>
        <v>0</v>
      </c>
      <c r="AN76" s="119">
        <f t="shared" si="24"/>
        <v>0</v>
      </c>
      <c r="AO76" s="119">
        <f t="shared" si="24"/>
        <v>0</v>
      </c>
      <c r="AP76" s="119">
        <f t="shared" si="24"/>
        <v>0</v>
      </c>
      <c r="AQ76" s="119">
        <f t="shared" si="24"/>
        <v>0</v>
      </c>
      <c r="AR76" s="119">
        <f t="shared" si="24"/>
        <v>0</v>
      </c>
      <c r="AS76" s="119">
        <f t="shared" si="24"/>
        <v>0</v>
      </c>
      <c r="AT76" s="119">
        <f t="shared" si="24"/>
        <v>0</v>
      </c>
      <c r="AU76" s="119">
        <f t="shared" si="24"/>
        <v>0</v>
      </c>
      <c r="AV76" s="119">
        <f t="shared" si="24"/>
        <v>0</v>
      </c>
      <c r="AW76" s="119">
        <f t="shared" si="24"/>
        <v>0</v>
      </c>
      <c r="AX76" s="119">
        <f t="shared" si="24"/>
        <v>0</v>
      </c>
      <c r="AY76" s="119">
        <f t="shared" si="24"/>
        <v>0</v>
      </c>
      <c r="AZ76" s="119">
        <f t="shared" si="24"/>
        <v>0</v>
      </c>
      <c r="BA76" s="119">
        <f t="shared" si="24"/>
        <v>0</v>
      </c>
      <c r="BB76" s="119">
        <f t="shared" si="24"/>
        <v>0</v>
      </c>
      <c r="BC76" s="119">
        <f t="shared" si="24"/>
        <v>0</v>
      </c>
      <c r="BD76" s="119">
        <f t="shared" si="24"/>
        <v>0</v>
      </c>
      <c r="BE76" s="119">
        <f t="shared" si="24"/>
        <v>0</v>
      </c>
      <c r="BF76" s="119">
        <f t="shared" si="24"/>
        <v>0</v>
      </c>
      <c r="BG76" s="119">
        <f t="shared" si="24"/>
        <v>0</v>
      </c>
      <c r="BH76" s="119">
        <f t="shared" si="24"/>
        <v>0</v>
      </c>
      <c r="BI76" s="119">
        <f t="shared" si="24"/>
        <v>0</v>
      </c>
      <c r="BJ76" s="119">
        <f t="shared" si="24"/>
        <v>0</v>
      </c>
      <c r="BK76" s="119">
        <f t="shared" si="24"/>
        <v>0</v>
      </c>
      <c r="BL76" s="119">
        <f t="shared" si="24"/>
        <v>0</v>
      </c>
      <c r="BM76" s="119">
        <f t="shared" si="24"/>
        <v>0</v>
      </c>
      <c r="BN76" s="119">
        <f t="shared" si="24"/>
        <v>0</v>
      </c>
      <c r="BO76" s="119">
        <f t="shared" si="24"/>
        <v>0</v>
      </c>
      <c r="BP76" s="119">
        <f t="shared" si="24"/>
        <v>0</v>
      </c>
      <c r="BQ76" s="119">
        <f t="shared" si="24"/>
        <v>0</v>
      </c>
      <c r="BR76" s="119">
        <f t="shared" ref="BR76:CT76" si="25">SUM(BR107:BR109)</f>
        <v>0</v>
      </c>
      <c r="BS76" s="119">
        <f t="shared" si="25"/>
        <v>0</v>
      </c>
      <c r="BT76" s="119">
        <f t="shared" si="25"/>
        <v>0</v>
      </c>
      <c r="BU76" s="119">
        <f t="shared" si="25"/>
        <v>0</v>
      </c>
      <c r="BV76" s="119">
        <f t="shared" si="25"/>
        <v>0</v>
      </c>
      <c r="BW76" s="119">
        <f t="shared" si="25"/>
        <v>0</v>
      </c>
      <c r="BX76" s="119">
        <f t="shared" si="25"/>
        <v>0</v>
      </c>
      <c r="BY76" s="119">
        <f t="shared" si="25"/>
        <v>0</v>
      </c>
      <c r="BZ76" s="119">
        <f t="shared" si="25"/>
        <v>0</v>
      </c>
      <c r="CA76" s="119">
        <f t="shared" si="25"/>
        <v>0</v>
      </c>
      <c r="CB76" s="119">
        <f t="shared" si="25"/>
        <v>0</v>
      </c>
      <c r="CC76" s="119">
        <f t="shared" si="25"/>
        <v>0</v>
      </c>
      <c r="CD76" s="119">
        <f t="shared" si="25"/>
        <v>0</v>
      </c>
      <c r="CE76" s="119">
        <f t="shared" si="25"/>
        <v>0</v>
      </c>
      <c r="CF76" s="119">
        <f t="shared" si="25"/>
        <v>0</v>
      </c>
      <c r="CG76" s="119">
        <f t="shared" si="25"/>
        <v>0</v>
      </c>
      <c r="CH76" s="119">
        <f t="shared" si="25"/>
        <v>0</v>
      </c>
      <c r="CI76" s="119">
        <f t="shared" si="25"/>
        <v>0</v>
      </c>
      <c r="CJ76" s="119">
        <f t="shared" si="25"/>
        <v>0</v>
      </c>
      <c r="CK76" s="119">
        <f t="shared" si="25"/>
        <v>0</v>
      </c>
      <c r="CL76" s="119">
        <f t="shared" si="25"/>
        <v>0</v>
      </c>
      <c r="CM76" s="119">
        <f t="shared" si="25"/>
        <v>0</v>
      </c>
      <c r="CN76" s="119">
        <f t="shared" si="25"/>
        <v>0</v>
      </c>
      <c r="CO76" s="119">
        <f t="shared" si="25"/>
        <v>0</v>
      </c>
      <c r="CP76" s="119">
        <f t="shared" si="25"/>
        <v>0</v>
      </c>
      <c r="CQ76" s="119">
        <f t="shared" si="25"/>
        <v>0</v>
      </c>
      <c r="CR76" s="119">
        <f t="shared" si="25"/>
        <v>0</v>
      </c>
      <c r="CS76" s="119">
        <f t="shared" si="25"/>
        <v>0</v>
      </c>
      <c r="CT76" s="119">
        <f t="shared" si="25"/>
        <v>0</v>
      </c>
    </row>
    <row r="77" spans="1:98" s="9" customFormat="1" ht="12" customHeight="1" x14ac:dyDescent="0.2">
      <c r="A77" s="120">
        <v>8</v>
      </c>
      <c r="B77" s="139" t="s">
        <v>78</v>
      </c>
      <c r="C77" s="140"/>
      <c r="D77" s="141"/>
      <c r="E77" s="119">
        <f>SUM(E110:E113)</f>
        <v>0</v>
      </c>
      <c r="F77" s="119">
        <f t="shared" ref="F77:BQ77" si="26">SUM(F110:F113)</f>
        <v>0</v>
      </c>
      <c r="G77" s="119">
        <f t="shared" si="26"/>
        <v>0</v>
      </c>
      <c r="H77" s="119">
        <f t="shared" si="26"/>
        <v>0</v>
      </c>
      <c r="I77" s="119">
        <f t="shared" si="26"/>
        <v>0</v>
      </c>
      <c r="J77" s="119">
        <f t="shared" si="26"/>
        <v>0</v>
      </c>
      <c r="K77" s="119">
        <f t="shared" si="26"/>
        <v>0</v>
      </c>
      <c r="L77" s="119">
        <f t="shared" si="26"/>
        <v>0</v>
      </c>
      <c r="M77" s="119">
        <f t="shared" si="26"/>
        <v>0</v>
      </c>
      <c r="N77" s="119">
        <f t="shared" si="26"/>
        <v>0</v>
      </c>
      <c r="O77" s="119">
        <f t="shared" si="26"/>
        <v>0</v>
      </c>
      <c r="P77" s="119">
        <f t="shared" si="26"/>
        <v>0</v>
      </c>
      <c r="Q77" s="119">
        <f t="shared" si="26"/>
        <v>0</v>
      </c>
      <c r="R77" s="119">
        <f t="shared" si="26"/>
        <v>0</v>
      </c>
      <c r="S77" s="119">
        <f t="shared" si="26"/>
        <v>0</v>
      </c>
      <c r="T77" s="119">
        <f t="shared" si="26"/>
        <v>0</v>
      </c>
      <c r="U77" s="119">
        <f t="shared" si="26"/>
        <v>0</v>
      </c>
      <c r="V77" s="119">
        <f t="shared" si="26"/>
        <v>0</v>
      </c>
      <c r="W77" s="119">
        <f t="shared" si="26"/>
        <v>0</v>
      </c>
      <c r="X77" s="119">
        <f t="shared" si="26"/>
        <v>0</v>
      </c>
      <c r="Y77" s="119">
        <f t="shared" si="26"/>
        <v>0</v>
      </c>
      <c r="Z77" s="119">
        <f t="shared" si="26"/>
        <v>0</v>
      </c>
      <c r="AA77" s="119">
        <f t="shared" si="26"/>
        <v>0</v>
      </c>
      <c r="AB77" s="119">
        <f t="shared" si="26"/>
        <v>0</v>
      </c>
      <c r="AC77" s="119">
        <f t="shared" si="26"/>
        <v>0</v>
      </c>
      <c r="AD77" s="119">
        <f t="shared" si="26"/>
        <v>0</v>
      </c>
      <c r="AE77" s="119">
        <f t="shared" si="26"/>
        <v>0</v>
      </c>
      <c r="AF77" s="119">
        <f t="shared" si="26"/>
        <v>0</v>
      </c>
      <c r="AG77" s="119">
        <f t="shared" si="26"/>
        <v>0</v>
      </c>
      <c r="AH77" s="119">
        <f t="shared" si="26"/>
        <v>0</v>
      </c>
      <c r="AI77" s="119">
        <f t="shared" si="26"/>
        <v>0</v>
      </c>
      <c r="AJ77" s="119">
        <f t="shared" si="26"/>
        <v>0</v>
      </c>
      <c r="AK77" s="119">
        <f t="shared" si="26"/>
        <v>0</v>
      </c>
      <c r="AL77" s="119">
        <f t="shared" si="26"/>
        <v>0</v>
      </c>
      <c r="AM77" s="119">
        <f t="shared" si="26"/>
        <v>0</v>
      </c>
      <c r="AN77" s="119">
        <f t="shared" si="26"/>
        <v>0</v>
      </c>
      <c r="AO77" s="119">
        <f t="shared" si="26"/>
        <v>0</v>
      </c>
      <c r="AP77" s="119">
        <f t="shared" si="26"/>
        <v>0</v>
      </c>
      <c r="AQ77" s="119">
        <f t="shared" si="26"/>
        <v>0</v>
      </c>
      <c r="AR77" s="119">
        <f t="shared" si="26"/>
        <v>0</v>
      </c>
      <c r="AS77" s="119">
        <f t="shared" si="26"/>
        <v>0</v>
      </c>
      <c r="AT77" s="119">
        <f t="shared" si="26"/>
        <v>0</v>
      </c>
      <c r="AU77" s="119">
        <f t="shared" si="26"/>
        <v>0</v>
      </c>
      <c r="AV77" s="119">
        <f t="shared" si="26"/>
        <v>0</v>
      </c>
      <c r="AW77" s="119">
        <f t="shared" si="26"/>
        <v>0</v>
      </c>
      <c r="AX77" s="119">
        <f t="shared" si="26"/>
        <v>0</v>
      </c>
      <c r="AY77" s="119">
        <f t="shared" si="26"/>
        <v>0</v>
      </c>
      <c r="AZ77" s="119">
        <f t="shared" si="26"/>
        <v>0</v>
      </c>
      <c r="BA77" s="119">
        <f t="shared" si="26"/>
        <v>0</v>
      </c>
      <c r="BB77" s="119">
        <f t="shared" si="26"/>
        <v>0</v>
      </c>
      <c r="BC77" s="119">
        <f t="shared" si="26"/>
        <v>0</v>
      </c>
      <c r="BD77" s="119">
        <f t="shared" si="26"/>
        <v>0</v>
      </c>
      <c r="BE77" s="119">
        <f t="shared" si="26"/>
        <v>0</v>
      </c>
      <c r="BF77" s="119">
        <f t="shared" si="26"/>
        <v>0</v>
      </c>
      <c r="BG77" s="119">
        <f t="shared" si="26"/>
        <v>0</v>
      </c>
      <c r="BH77" s="119">
        <f t="shared" si="26"/>
        <v>0</v>
      </c>
      <c r="BI77" s="119">
        <f t="shared" si="26"/>
        <v>0</v>
      </c>
      <c r="BJ77" s="119">
        <f t="shared" si="26"/>
        <v>0</v>
      </c>
      <c r="BK77" s="119">
        <f t="shared" si="26"/>
        <v>0</v>
      </c>
      <c r="BL77" s="119">
        <f t="shared" si="26"/>
        <v>0</v>
      </c>
      <c r="BM77" s="119">
        <f t="shared" si="26"/>
        <v>0</v>
      </c>
      <c r="BN77" s="119">
        <f t="shared" si="26"/>
        <v>0</v>
      </c>
      <c r="BO77" s="119">
        <f t="shared" si="26"/>
        <v>0</v>
      </c>
      <c r="BP77" s="119">
        <f t="shared" si="26"/>
        <v>0</v>
      </c>
      <c r="BQ77" s="119">
        <f t="shared" si="26"/>
        <v>0</v>
      </c>
      <c r="BR77" s="119">
        <f t="shared" ref="BR77:CT77" si="27">SUM(BR110:BR113)</f>
        <v>0</v>
      </c>
      <c r="BS77" s="119">
        <f t="shared" si="27"/>
        <v>0</v>
      </c>
      <c r="BT77" s="119">
        <f t="shared" si="27"/>
        <v>0</v>
      </c>
      <c r="BU77" s="119">
        <f t="shared" si="27"/>
        <v>0</v>
      </c>
      <c r="BV77" s="119">
        <f t="shared" si="27"/>
        <v>0</v>
      </c>
      <c r="BW77" s="119">
        <f t="shared" si="27"/>
        <v>0</v>
      </c>
      <c r="BX77" s="119">
        <f t="shared" si="27"/>
        <v>0</v>
      </c>
      <c r="BY77" s="119">
        <f t="shared" si="27"/>
        <v>0</v>
      </c>
      <c r="BZ77" s="119">
        <f t="shared" si="27"/>
        <v>0</v>
      </c>
      <c r="CA77" s="119">
        <f t="shared" si="27"/>
        <v>0</v>
      </c>
      <c r="CB77" s="119">
        <f t="shared" si="27"/>
        <v>0</v>
      </c>
      <c r="CC77" s="119">
        <f t="shared" si="27"/>
        <v>0</v>
      </c>
      <c r="CD77" s="119">
        <f t="shared" si="27"/>
        <v>0</v>
      </c>
      <c r="CE77" s="119">
        <f t="shared" si="27"/>
        <v>0</v>
      </c>
      <c r="CF77" s="119">
        <f t="shared" si="27"/>
        <v>0</v>
      </c>
      <c r="CG77" s="119">
        <f t="shared" si="27"/>
        <v>0</v>
      </c>
      <c r="CH77" s="119">
        <f t="shared" si="27"/>
        <v>0</v>
      </c>
      <c r="CI77" s="119">
        <f t="shared" si="27"/>
        <v>0</v>
      </c>
      <c r="CJ77" s="119">
        <f t="shared" si="27"/>
        <v>0</v>
      </c>
      <c r="CK77" s="119">
        <f t="shared" si="27"/>
        <v>0</v>
      </c>
      <c r="CL77" s="119">
        <f t="shared" si="27"/>
        <v>0</v>
      </c>
      <c r="CM77" s="119">
        <f t="shared" si="27"/>
        <v>0</v>
      </c>
      <c r="CN77" s="119">
        <f t="shared" si="27"/>
        <v>0</v>
      </c>
      <c r="CO77" s="119">
        <f t="shared" si="27"/>
        <v>0</v>
      </c>
      <c r="CP77" s="119">
        <f t="shared" si="27"/>
        <v>0</v>
      </c>
      <c r="CQ77" s="119">
        <f t="shared" si="27"/>
        <v>0</v>
      </c>
      <c r="CR77" s="119">
        <f t="shared" si="27"/>
        <v>0</v>
      </c>
      <c r="CS77" s="119">
        <f t="shared" si="27"/>
        <v>0</v>
      </c>
      <c r="CT77" s="119">
        <f t="shared" si="27"/>
        <v>0</v>
      </c>
    </row>
    <row r="78" spans="1:98" s="9" customFormat="1" ht="12" customHeight="1" x14ac:dyDescent="0.2">
      <c r="A78" s="120">
        <v>9</v>
      </c>
      <c r="B78" s="139" t="s">
        <v>79</v>
      </c>
      <c r="C78" s="140"/>
      <c r="D78" s="141"/>
      <c r="E78" s="119">
        <f>SUM(E114:E125)</f>
        <v>0</v>
      </c>
      <c r="F78" s="119">
        <f t="shared" ref="F78:BQ78" si="28">SUM(F114:F125)</f>
        <v>0</v>
      </c>
      <c r="G78" s="119">
        <f t="shared" si="28"/>
        <v>0</v>
      </c>
      <c r="H78" s="119">
        <f t="shared" si="28"/>
        <v>0</v>
      </c>
      <c r="I78" s="119">
        <f t="shared" si="28"/>
        <v>0</v>
      </c>
      <c r="J78" s="119">
        <f t="shared" si="28"/>
        <v>0</v>
      </c>
      <c r="K78" s="119">
        <f t="shared" si="28"/>
        <v>0</v>
      </c>
      <c r="L78" s="119">
        <f t="shared" si="28"/>
        <v>0</v>
      </c>
      <c r="M78" s="119">
        <f t="shared" si="28"/>
        <v>0</v>
      </c>
      <c r="N78" s="119">
        <f t="shared" si="28"/>
        <v>0</v>
      </c>
      <c r="O78" s="119">
        <f t="shared" si="28"/>
        <v>0</v>
      </c>
      <c r="P78" s="119">
        <f t="shared" si="28"/>
        <v>0</v>
      </c>
      <c r="Q78" s="119">
        <f t="shared" si="28"/>
        <v>0</v>
      </c>
      <c r="R78" s="119">
        <f t="shared" si="28"/>
        <v>0</v>
      </c>
      <c r="S78" s="119">
        <f t="shared" si="28"/>
        <v>0</v>
      </c>
      <c r="T78" s="119">
        <f t="shared" si="28"/>
        <v>0</v>
      </c>
      <c r="U78" s="119">
        <f t="shared" si="28"/>
        <v>0</v>
      </c>
      <c r="V78" s="119">
        <f t="shared" si="28"/>
        <v>0</v>
      </c>
      <c r="W78" s="119">
        <f t="shared" si="28"/>
        <v>0</v>
      </c>
      <c r="X78" s="119">
        <f t="shared" si="28"/>
        <v>0</v>
      </c>
      <c r="Y78" s="119">
        <f t="shared" si="28"/>
        <v>0</v>
      </c>
      <c r="Z78" s="119">
        <f t="shared" si="28"/>
        <v>0</v>
      </c>
      <c r="AA78" s="119">
        <f t="shared" si="28"/>
        <v>0</v>
      </c>
      <c r="AB78" s="119">
        <f t="shared" si="28"/>
        <v>0</v>
      </c>
      <c r="AC78" s="119">
        <f t="shared" si="28"/>
        <v>0</v>
      </c>
      <c r="AD78" s="119">
        <f t="shared" si="28"/>
        <v>0</v>
      </c>
      <c r="AE78" s="119">
        <f t="shared" si="28"/>
        <v>0</v>
      </c>
      <c r="AF78" s="119">
        <f t="shared" si="28"/>
        <v>0</v>
      </c>
      <c r="AG78" s="119">
        <f t="shared" si="28"/>
        <v>0</v>
      </c>
      <c r="AH78" s="119">
        <f t="shared" si="28"/>
        <v>0</v>
      </c>
      <c r="AI78" s="119">
        <f t="shared" si="28"/>
        <v>0</v>
      </c>
      <c r="AJ78" s="119">
        <f t="shared" si="28"/>
        <v>0</v>
      </c>
      <c r="AK78" s="119">
        <f t="shared" si="28"/>
        <v>0</v>
      </c>
      <c r="AL78" s="119">
        <f t="shared" si="28"/>
        <v>0</v>
      </c>
      <c r="AM78" s="119">
        <f t="shared" si="28"/>
        <v>0</v>
      </c>
      <c r="AN78" s="119">
        <f t="shared" si="28"/>
        <v>0</v>
      </c>
      <c r="AO78" s="119">
        <f t="shared" si="28"/>
        <v>0</v>
      </c>
      <c r="AP78" s="119">
        <f t="shared" si="28"/>
        <v>0</v>
      </c>
      <c r="AQ78" s="119">
        <f t="shared" si="28"/>
        <v>0</v>
      </c>
      <c r="AR78" s="119">
        <f t="shared" si="28"/>
        <v>0</v>
      </c>
      <c r="AS78" s="119">
        <f t="shared" si="28"/>
        <v>0</v>
      </c>
      <c r="AT78" s="119">
        <f t="shared" si="28"/>
        <v>0</v>
      </c>
      <c r="AU78" s="119">
        <f t="shared" si="28"/>
        <v>0</v>
      </c>
      <c r="AV78" s="119">
        <f t="shared" si="28"/>
        <v>0</v>
      </c>
      <c r="AW78" s="119">
        <f t="shared" si="28"/>
        <v>0</v>
      </c>
      <c r="AX78" s="119">
        <f t="shared" si="28"/>
        <v>0</v>
      </c>
      <c r="AY78" s="119">
        <f t="shared" si="28"/>
        <v>0</v>
      </c>
      <c r="AZ78" s="119">
        <f t="shared" si="28"/>
        <v>0</v>
      </c>
      <c r="BA78" s="119">
        <f t="shared" si="28"/>
        <v>0</v>
      </c>
      <c r="BB78" s="119">
        <f t="shared" si="28"/>
        <v>0</v>
      </c>
      <c r="BC78" s="119">
        <f t="shared" si="28"/>
        <v>0</v>
      </c>
      <c r="BD78" s="119">
        <f t="shared" si="28"/>
        <v>0</v>
      </c>
      <c r="BE78" s="119">
        <f t="shared" si="28"/>
        <v>0</v>
      </c>
      <c r="BF78" s="119">
        <f t="shared" si="28"/>
        <v>0</v>
      </c>
      <c r="BG78" s="119">
        <f t="shared" si="28"/>
        <v>0</v>
      </c>
      <c r="BH78" s="119">
        <f t="shared" si="28"/>
        <v>0</v>
      </c>
      <c r="BI78" s="119">
        <f t="shared" si="28"/>
        <v>0</v>
      </c>
      <c r="BJ78" s="119">
        <f t="shared" si="28"/>
        <v>0</v>
      </c>
      <c r="BK78" s="119">
        <f t="shared" si="28"/>
        <v>0</v>
      </c>
      <c r="BL78" s="119">
        <f t="shared" si="28"/>
        <v>0</v>
      </c>
      <c r="BM78" s="119">
        <f t="shared" si="28"/>
        <v>0</v>
      </c>
      <c r="BN78" s="119">
        <f t="shared" si="28"/>
        <v>0</v>
      </c>
      <c r="BO78" s="119">
        <f t="shared" si="28"/>
        <v>0</v>
      </c>
      <c r="BP78" s="119">
        <f t="shared" si="28"/>
        <v>0</v>
      </c>
      <c r="BQ78" s="119">
        <f t="shared" si="28"/>
        <v>0</v>
      </c>
      <c r="BR78" s="119">
        <f t="shared" ref="BR78:CT78" si="29">SUM(BR114:BR125)</f>
        <v>0</v>
      </c>
      <c r="BS78" s="119">
        <f t="shared" si="29"/>
        <v>0</v>
      </c>
      <c r="BT78" s="119">
        <f t="shared" si="29"/>
        <v>0</v>
      </c>
      <c r="BU78" s="119">
        <f t="shared" si="29"/>
        <v>0</v>
      </c>
      <c r="BV78" s="119">
        <f t="shared" si="29"/>
        <v>0</v>
      </c>
      <c r="BW78" s="119">
        <f t="shared" si="29"/>
        <v>0</v>
      </c>
      <c r="BX78" s="119">
        <f t="shared" si="29"/>
        <v>0</v>
      </c>
      <c r="BY78" s="119">
        <f t="shared" si="29"/>
        <v>0</v>
      </c>
      <c r="BZ78" s="119">
        <f t="shared" si="29"/>
        <v>0</v>
      </c>
      <c r="CA78" s="119">
        <f t="shared" si="29"/>
        <v>0</v>
      </c>
      <c r="CB78" s="119">
        <f t="shared" si="29"/>
        <v>0</v>
      </c>
      <c r="CC78" s="119">
        <f t="shared" si="29"/>
        <v>0</v>
      </c>
      <c r="CD78" s="119">
        <f t="shared" si="29"/>
        <v>0</v>
      </c>
      <c r="CE78" s="119">
        <f t="shared" si="29"/>
        <v>0</v>
      </c>
      <c r="CF78" s="119">
        <f t="shared" si="29"/>
        <v>0</v>
      </c>
      <c r="CG78" s="119">
        <f t="shared" si="29"/>
        <v>0</v>
      </c>
      <c r="CH78" s="119">
        <f t="shared" si="29"/>
        <v>0</v>
      </c>
      <c r="CI78" s="119">
        <f t="shared" si="29"/>
        <v>0</v>
      </c>
      <c r="CJ78" s="119">
        <f t="shared" si="29"/>
        <v>0</v>
      </c>
      <c r="CK78" s="119">
        <f t="shared" si="29"/>
        <v>0</v>
      </c>
      <c r="CL78" s="119">
        <f t="shared" si="29"/>
        <v>0</v>
      </c>
      <c r="CM78" s="119">
        <f t="shared" si="29"/>
        <v>0</v>
      </c>
      <c r="CN78" s="119">
        <f t="shared" si="29"/>
        <v>0</v>
      </c>
      <c r="CO78" s="119">
        <f t="shared" si="29"/>
        <v>0</v>
      </c>
      <c r="CP78" s="119">
        <f t="shared" si="29"/>
        <v>0</v>
      </c>
      <c r="CQ78" s="119">
        <f t="shared" si="29"/>
        <v>0</v>
      </c>
      <c r="CR78" s="119">
        <f t="shared" si="29"/>
        <v>0</v>
      </c>
      <c r="CS78" s="119">
        <f t="shared" si="29"/>
        <v>0</v>
      </c>
      <c r="CT78" s="119">
        <f t="shared" si="29"/>
        <v>0</v>
      </c>
    </row>
    <row r="79" spans="1:98" s="9" customFormat="1" ht="12" customHeight="1" x14ac:dyDescent="0.2">
      <c r="A79" s="99">
        <v>10</v>
      </c>
      <c r="B79" s="113" t="s">
        <v>72</v>
      </c>
      <c r="C79" s="114"/>
      <c r="D79" s="115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4"/>
      <c r="AL79" s="94"/>
      <c r="AM79" s="94"/>
      <c r="AN79" s="94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  <c r="BM79" s="94"/>
      <c r="BN79" s="94"/>
      <c r="BO79" s="94"/>
      <c r="BP79" s="94"/>
      <c r="BQ79" s="94"/>
      <c r="BR79" s="94"/>
      <c r="BS79" s="94"/>
      <c r="BT79" s="94"/>
      <c r="BU79" s="94"/>
      <c r="BV79" s="94"/>
      <c r="BW79" s="94"/>
      <c r="BX79" s="94"/>
      <c r="BY79" s="94"/>
      <c r="BZ79" s="94"/>
      <c r="CA79" s="94"/>
      <c r="CB79" s="94"/>
      <c r="CC79" s="94"/>
      <c r="CD79" s="94"/>
      <c r="CE79" s="94"/>
      <c r="CF79" s="94"/>
      <c r="CG79" s="94"/>
      <c r="CH79" s="94"/>
      <c r="CI79" s="94"/>
      <c r="CJ79" s="94"/>
      <c r="CK79" s="94"/>
      <c r="CL79" s="94"/>
      <c r="CM79" s="94"/>
      <c r="CN79" s="94"/>
      <c r="CO79" s="94"/>
      <c r="CP79" s="94"/>
      <c r="CQ79" s="94"/>
      <c r="CR79" s="94"/>
      <c r="CS79" s="94"/>
      <c r="CT79" s="94"/>
    </row>
    <row r="80" spans="1:98" s="9" customFormat="1" ht="12" customHeight="1" x14ac:dyDescent="0.2">
      <c r="A80" s="99">
        <v>11</v>
      </c>
      <c r="B80" s="133" t="s">
        <v>73</v>
      </c>
      <c r="C80" s="134"/>
      <c r="D80" s="135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94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4"/>
      <c r="AL80" s="94"/>
      <c r="AM80" s="94"/>
      <c r="AN80" s="94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94"/>
      <c r="BM80" s="94"/>
      <c r="BN80" s="94"/>
      <c r="BO80" s="94"/>
      <c r="BP80" s="94"/>
      <c r="BQ80" s="94"/>
      <c r="BR80" s="94"/>
      <c r="BS80" s="94"/>
      <c r="BT80" s="94"/>
      <c r="BU80" s="94"/>
      <c r="BV80" s="94"/>
      <c r="BW80" s="94"/>
      <c r="BX80" s="94"/>
      <c r="BY80" s="94"/>
      <c r="BZ80" s="94"/>
      <c r="CA80" s="94"/>
      <c r="CB80" s="94"/>
      <c r="CC80" s="94"/>
      <c r="CD80" s="94"/>
      <c r="CE80" s="94"/>
      <c r="CF80" s="94"/>
      <c r="CG80" s="94"/>
      <c r="CH80" s="94"/>
      <c r="CI80" s="94"/>
      <c r="CJ80" s="94"/>
      <c r="CK80" s="94"/>
      <c r="CL80" s="94"/>
      <c r="CM80" s="94"/>
      <c r="CN80" s="94"/>
      <c r="CO80" s="94"/>
      <c r="CP80" s="94"/>
      <c r="CQ80" s="94"/>
      <c r="CR80" s="94"/>
      <c r="CS80" s="94"/>
      <c r="CT80" s="94"/>
    </row>
    <row r="81" spans="1:98" s="9" customFormat="1" ht="12" customHeight="1" x14ac:dyDescent="0.2">
      <c r="A81" s="99">
        <v>12</v>
      </c>
      <c r="B81" s="133" t="s">
        <v>74</v>
      </c>
      <c r="C81" s="134"/>
      <c r="D81" s="135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  <c r="T81" s="94"/>
      <c r="U81" s="94"/>
      <c r="V81" s="94"/>
      <c r="W81" s="94"/>
      <c r="X81" s="94"/>
      <c r="Y81" s="94"/>
      <c r="Z81" s="94"/>
      <c r="AA81" s="94"/>
      <c r="AB81" s="94"/>
      <c r="AC81" s="94"/>
      <c r="AD81" s="94"/>
      <c r="AE81" s="94"/>
      <c r="AF81" s="94"/>
      <c r="AG81" s="94"/>
      <c r="AH81" s="94"/>
      <c r="AI81" s="94"/>
      <c r="AJ81" s="94"/>
      <c r="AK81" s="94"/>
      <c r="AL81" s="94"/>
      <c r="AM81" s="94"/>
      <c r="AN81" s="94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4"/>
      <c r="BB81" s="94"/>
      <c r="BC81" s="94"/>
      <c r="BD81" s="94"/>
      <c r="BE81" s="94"/>
      <c r="BF81" s="94"/>
      <c r="BG81" s="94"/>
      <c r="BH81" s="94"/>
      <c r="BI81" s="94"/>
      <c r="BJ81" s="94"/>
      <c r="BK81" s="94"/>
      <c r="BL81" s="94"/>
      <c r="BM81" s="94"/>
      <c r="BN81" s="94"/>
      <c r="BO81" s="94"/>
      <c r="BP81" s="94"/>
      <c r="BQ81" s="94"/>
      <c r="BR81" s="94"/>
      <c r="BS81" s="94"/>
      <c r="BT81" s="94"/>
      <c r="BU81" s="94"/>
      <c r="BV81" s="94"/>
      <c r="BW81" s="94"/>
      <c r="BX81" s="94"/>
      <c r="BY81" s="94"/>
      <c r="BZ81" s="94"/>
      <c r="CA81" s="94"/>
      <c r="CB81" s="94"/>
      <c r="CC81" s="94"/>
      <c r="CD81" s="94"/>
      <c r="CE81" s="94"/>
      <c r="CF81" s="94"/>
      <c r="CG81" s="94"/>
      <c r="CH81" s="94"/>
      <c r="CI81" s="94"/>
      <c r="CJ81" s="94"/>
      <c r="CK81" s="94"/>
      <c r="CL81" s="94"/>
      <c r="CM81" s="94"/>
      <c r="CN81" s="94"/>
      <c r="CO81" s="94"/>
      <c r="CP81" s="94"/>
      <c r="CQ81" s="94"/>
      <c r="CR81" s="94"/>
      <c r="CS81" s="94"/>
      <c r="CT81" s="94"/>
    </row>
    <row r="82" spans="1:98" s="9" customFormat="1" ht="12" customHeight="1" x14ac:dyDescent="0.2">
      <c r="A82" s="99">
        <v>13</v>
      </c>
      <c r="B82" s="133" t="s">
        <v>75</v>
      </c>
      <c r="C82" s="134"/>
      <c r="D82" s="135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  <c r="T82" s="94"/>
      <c r="U82" s="94"/>
      <c r="V82" s="94"/>
      <c r="W82" s="94"/>
      <c r="X82" s="94"/>
      <c r="Y82" s="94"/>
      <c r="Z82" s="94"/>
      <c r="AA82" s="94"/>
      <c r="AB82" s="94"/>
      <c r="AC82" s="94"/>
      <c r="AD82" s="94"/>
      <c r="AE82" s="94"/>
      <c r="AF82" s="94"/>
      <c r="AG82" s="94"/>
      <c r="AH82" s="94"/>
      <c r="AI82" s="94"/>
      <c r="AJ82" s="94"/>
      <c r="AK82" s="94"/>
      <c r="AL82" s="94"/>
      <c r="AM82" s="94"/>
      <c r="AN82" s="94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94"/>
      <c r="BB82" s="94"/>
      <c r="BC82" s="94"/>
      <c r="BD82" s="94"/>
      <c r="BE82" s="94"/>
      <c r="BF82" s="94"/>
      <c r="BG82" s="94"/>
      <c r="BH82" s="94"/>
      <c r="BI82" s="94"/>
      <c r="BJ82" s="94"/>
      <c r="BK82" s="94"/>
      <c r="BL82" s="94"/>
      <c r="BM82" s="94"/>
      <c r="BN82" s="94"/>
      <c r="BO82" s="94"/>
      <c r="BP82" s="94"/>
      <c r="BQ82" s="94"/>
      <c r="BR82" s="94"/>
      <c r="BS82" s="94"/>
      <c r="BT82" s="94"/>
      <c r="BU82" s="94"/>
      <c r="BV82" s="94"/>
      <c r="BW82" s="94"/>
      <c r="BX82" s="94"/>
      <c r="BY82" s="94"/>
      <c r="BZ82" s="94"/>
      <c r="CA82" s="94"/>
      <c r="CB82" s="94"/>
      <c r="CC82" s="94"/>
      <c r="CD82" s="94"/>
      <c r="CE82" s="94"/>
      <c r="CF82" s="94"/>
      <c r="CG82" s="94"/>
      <c r="CH82" s="94"/>
      <c r="CI82" s="94"/>
      <c r="CJ82" s="94"/>
      <c r="CK82" s="94"/>
      <c r="CL82" s="94"/>
      <c r="CM82" s="94"/>
      <c r="CN82" s="94"/>
      <c r="CO82" s="94"/>
      <c r="CP82" s="94"/>
      <c r="CQ82" s="94"/>
      <c r="CR82" s="94"/>
      <c r="CS82" s="94"/>
      <c r="CT82" s="94"/>
    </row>
    <row r="83" spans="1:98" s="9" customFormat="1" ht="12" customHeight="1" x14ac:dyDescent="0.2">
      <c r="A83" s="99">
        <v>14</v>
      </c>
      <c r="B83" s="133" t="s">
        <v>76</v>
      </c>
      <c r="C83" s="134"/>
      <c r="D83" s="135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  <c r="T83" s="94"/>
      <c r="U83" s="94"/>
      <c r="V83" s="94"/>
      <c r="W83" s="94"/>
      <c r="X83" s="94"/>
      <c r="Y83" s="94"/>
      <c r="Z83" s="94"/>
      <c r="AA83" s="94"/>
      <c r="AB83" s="94"/>
      <c r="AC83" s="94"/>
      <c r="AD83" s="94"/>
      <c r="AE83" s="94"/>
      <c r="AF83" s="94"/>
      <c r="AG83" s="94"/>
      <c r="AH83" s="94"/>
      <c r="AI83" s="94"/>
      <c r="AJ83" s="94"/>
      <c r="AK83" s="94"/>
      <c r="AL83" s="94"/>
      <c r="AM83" s="94"/>
      <c r="AN83" s="94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94"/>
      <c r="BB83" s="94"/>
      <c r="BC83" s="94"/>
      <c r="BD83" s="94"/>
      <c r="BE83" s="94"/>
      <c r="BF83" s="94"/>
      <c r="BG83" s="94"/>
      <c r="BH83" s="94"/>
      <c r="BI83" s="94"/>
      <c r="BJ83" s="94"/>
      <c r="BK83" s="94"/>
      <c r="BL83" s="94"/>
      <c r="BM83" s="94"/>
      <c r="BN83" s="94"/>
      <c r="BO83" s="94"/>
      <c r="BP83" s="94"/>
      <c r="BQ83" s="94"/>
      <c r="BR83" s="94"/>
      <c r="BS83" s="94"/>
      <c r="BT83" s="94"/>
      <c r="BU83" s="94"/>
      <c r="BV83" s="94"/>
      <c r="BW83" s="94"/>
      <c r="BX83" s="94"/>
      <c r="BY83" s="94"/>
      <c r="BZ83" s="94"/>
      <c r="CA83" s="94"/>
      <c r="CB83" s="94"/>
      <c r="CC83" s="94"/>
      <c r="CD83" s="94"/>
      <c r="CE83" s="94"/>
      <c r="CF83" s="94"/>
      <c r="CG83" s="94"/>
      <c r="CH83" s="94"/>
      <c r="CI83" s="94"/>
      <c r="CJ83" s="94"/>
      <c r="CK83" s="94"/>
      <c r="CL83" s="94"/>
      <c r="CM83" s="94"/>
      <c r="CN83" s="94"/>
      <c r="CO83" s="94"/>
      <c r="CP83" s="94"/>
      <c r="CQ83" s="94"/>
      <c r="CR83" s="94"/>
      <c r="CS83" s="94"/>
      <c r="CT83" s="94"/>
    </row>
    <row r="84" spans="1:98" s="9" customFormat="1" ht="12" customHeight="1" x14ac:dyDescent="0.2">
      <c r="A84" s="99">
        <v>15</v>
      </c>
      <c r="B84" s="133" t="s">
        <v>77</v>
      </c>
      <c r="C84" s="134"/>
      <c r="D84" s="135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94"/>
      <c r="AA84" s="94"/>
      <c r="AB84" s="94"/>
      <c r="AC84" s="94"/>
      <c r="AD84" s="94"/>
      <c r="AE84" s="94"/>
      <c r="AF84" s="94"/>
      <c r="AG84" s="94"/>
      <c r="AH84" s="94"/>
      <c r="AI84" s="94"/>
      <c r="AJ84" s="94"/>
      <c r="AK84" s="94"/>
      <c r="AL84" s="94"/>
      <c r="AM84" s="94"/>
      <c r="AN84" s="94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4"/>
      <c r="BB84" s="94"/>
      <c r="BC84" s="94"/>
      <c r="BD84" s="94"/>
      <c r="BE84" s="94"/>
      <c r="BF84" s="94"/>
      <c r="BG84" s="94"/>
      <c r="BH84" s="94"/>
      <c r="BI84" s="94"/>
      <c r="BJ84" s="94"/>
      <c r="BK84" s="94"/>
      <c r="BL84" s="94"/>
      <c r="BM84" s="94"/>
      <c r="BN84" s="94"/>
      <c r="BO84" s="94"/>
      <c r="BP84" s="94"/>
      <c r="BQ84" s="94"/>
      <c r="BR84" s="94"/>
      <c r="BS84" s="94"/>
      <c r="BT84" s="94"/>
      <c r="BU84" s="94"/>
      <c r="BV84" s="94"/>
      <c r="BW84" s="94"/>
      <c r="BX84" s="94"/>
      <c r="BY84" s="94"/>
      <c r="BZ84" s="94"/>
      <c r="CA84" s="94"/>
      <c r="CB84" s="94"/>
      <c r="CC84" s="94"/>
      <c r="CD84" s="94"/>
      <c r="CE84" s="94"/>
      <c r="CF84" s="94"/>
      <c r="CG84" s="94"/>
      <c r="CH84" s="94"/>
      <c r="CI84" s="94"/>
      <c r="CJ84" s="94"/>
      <c r="CK84" s="94"/>
      <c r="CL84" s="94"/>
      <c r="CM84" s="94"/>
      <c r="CN84" s="94"/>
      <c r="CO84" s="94"/>
      <c r="CP84" s="94"/>
      <c r="CQ84" s="94"/>
      <c r="CR84" s="94"/>
      <c r="CS84" s="94"/>
      <c r="CT84" s="94"/>
    </row>
    <row r="85" spans="1:98" s="9" customFormat="1" ht="12" customHeight="1" x14ac:dyDescent="0.2">
      <c r="A85" s="99">
        <v>16</v>
      </c>
      <c r="B85" s="133" t="s">
        <v>78</v>
      </c>
      <c r="C85" s="134"/>
      <c r="D85" s="135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4"/>
      <c r="X85" s="94"/>
      <c r="Y85" s="94"/>
      <c r="Z85" s="94"/>
      <c r="AA85" s="94"/>
      <c r="AB85" s="94"/>
      <c r="AC85" s="94"/>
      <c r="AD85" s="94"/>
      <c r="AE85" s="94"/>
      <c r="AF85" s="94"/>
      <c r="AG85" s="94"/>
      <c r="AH85" s="94"/>
      <c r="AI85" s="94"/>
      <c r="AJ85" s="94"/>
      <c r="AK85" s="94"/>
      <c r="AL85" s="94"/>
      <c r="AM85" s="94"/>
      <c r="AN85" s="94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94"/>
      <c r="BB85" s="94"/>
      <c r="BC85" s="94"/>
      <c r="BD85" s="94"/>
      <c r="BE85" s="94"/>
      <c r="BF85" s="94"/>
      <c r="BG85" s="94"/>
      <c r="BH85" s="94"/>
      <c r="BI85" s="94"/>
      <c r="BJ85" s="94"/>
      <c r="BK85" s="94"/>
      <c r="BL85" s="94"/>
      <c r="BM85" s="94"/>
      <c r="BN85" s="94"/>
      <c r="BO85" s="94"/>
      <c r="BP85" s="94"/>
      <c r="BQ85" s="94"/>
      <c r="BR85" s="94"/>
      <c r="BS85" s="94"/>
      <c r="BT85" s="94"/>
      <c r="BU85" s="94"/>
      <c r="BV85" s="94"/>
      <c r="BW85" s="94"/>
      <c r="BX85" s="94"/>
      <c r="BY85" s="94"/>
      <c r="BZ85" s="94"/>
      <c r="CA85" s="94"/>
      <c r="CB85" s="94"/>
      <c r="CC85" s="94"/>
      <c r="CD85" s="94"/>
      <c r="CE85" s="94"/>
      <c r="CF85" s="94"/>
      <c r="CG85" s="94"/>
      <c r="CH85" s="94"/>
      <c r="CI85" s="94"/>
      <c r="CJ85" s="94"/>
      <c r="CK85" s="94"/>
      <c r="CL85" s="94"/>
      <c r="CM85" s="94"/>
      <c r="CN85" s="94"/>
      <c r="CO85" s="94"/>
      <c r="CP85" s="94"/>
      <c r="CQ85" s="94"/>
      <c r="CR85" s="94"/>
      <c r="CS85" s="94"/>
      <c r="CT85" s="94"/>
    </row>
    <row r="86" spans="1:98" s="9" customFormat="1" ht="12" customHeight="1" x14ac:dyDescent="0.2">
      <c r="A86" s="99">
        <v>17</v>
      </c>
      <c r="B86" s="133" t="s">
        <v>79</v>
      </c>
      <c r="C86" s="134"/>
      <c r="D86" s="135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  <c r="S86" s="94"/>
      <c r="T86" s="94"/>
      <c r="U86" s="94"/>
      <c r="V86" s="94"/>
      <c r="W86" s="94"/>
      <c r="X86" s="94"/>
      <c r="Y86" s="94"/>
      <c r="Z86" s="94"/>
      <c r="AA86" s="94"/>
      <c r="AB86" s="94"/>
      <c r="AC86" s="94"/>
      <c r="AD86" s="94"/>
      <c r="AE86" s="94"/>
      <c r="AF86" s="94"/>
      <c r="AG86" s="94"/>
      <c r="AH86" s="94"/>
      <c r="AI86" s="94"/>
      <c r="AJ86" s="94"/>
      <c r="AK86" s="94"/>
      <c r="AL86" s="94"/>
      <c r="AM86" s="94"/>
      <c r="AN86" s="94"/>
      <c r="AO86" s="94"/>
      <c r="AP86" s="94"/>
      <c r="AQ86" s="94"/>
      <c r="AR86" s="94"/>
      <c r="AS86" s="94"/>
      <c r="AT86" s="94"/>
      <c r="AU86" s="94"/>
      <c r="AV86" s="94"/>
      <c r="AW86" s="94"/>
      <c r="AX86" s="94"/>
      <c r="AY86" s="94"/>
      <c r="AZ86" s="94"/>
      <c r="BA86" s="94"/>
      <c r="BB86" s="94"/>
      <c r="BC86" s="94"/>
      <c r="BD86" s="94"/>
      <c r="BE86" s="94"/>
      <c r="BF86" s="94"/>
      <c r="BG86" s="94"/>
      <c r="BH86" s="94"/>
      <c r="BI86" s="94"/>
      <c r="BJ86" s="94"/>
      <c r="BK86" s="94"/>
      <c r="BL86" s="94"/>
      <c r="BM86" s="94"/>
      <c r="BN86" s="94"/>
      <c r="BO86" s="94"/>
      <c r="BP86" s="94"/>
      <c r="BQ86" s="94"/>
      <c r="BR86" s="94"/>
      <c r="BS86" s="94"/>
      <c r="BT86" s="94"/>
      <c r="BU86" s="94"/>
      <c r="BV86" s="94"/>
      <c r="BW86" s="94"/>
      <c r="BX86" s="94"/>
      <c r="BY86" s="94"/>
      <c r="BZ86" s="94"/>
      <c r="CA86" s="94"/>
      <c r="CB86" s="94"/>
      <c r="CC86" s="94"/>
      <c r="CD86" s="94"/>
      <c r="CE86" s="94"/>
      <c r="CF86" s="94"/>
      <c r="CG86" s="94"/>
      <c r="CH86" s="94"/>
      <c r="CI86" s="94"/>
      <c r="CJ86" s="94"/>
      <c r="CK86" s="94"/>
      <c r="CL86" s="94"/>
      <c r="CM86" s="94"/>
      <c r="CN86" s="94"/>
      <c r="CO86" s="94"/>
      <c r="CP86" s="94"/>
      <c r="CQ86" s="94"/>
      <c r="CR86" s="94"/>
      <c r="CS86" s="94"/>
      <c r="CT86" s="94"/>
    </row>
    <row r="87" spans="1:98" s="9" customFormat="1" ht="12" customHeight="1" x14ac:dyDescent="0.2">
      <c r="A87" s="99">
        <v>18</v>
      </c>
      <c r="B87" s="133" t="s">
        <v>80</v>
      </c>
      <c r="C87" s="134"/>
      <c r="D87" s="135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4"/>
      <c r="R87" s="94"/>
      <c r="S87" s="94"/>
      <c r="T87" s="94"/>
      <c r="U87" s="94"/>
      <c r="V87" s="94"/>
      <c r="W87" s="94"/>
      <c r="X87" s="94"/>
      <c r="Y87" s="94"/>
      <c r="Z87" s="94"/>
      <c r="AA87" s="94"/>
      <c r="AB87" s="94"/>
      <c r="AC87" s="94"/>
      <c r="AD87" s="94"/>
      <c r="AE87" s="94"/>
      <c r="AF87" s="94"/>
      <c r="AG87" s="94"/>
      <c r="AH87" s="94"/>
      <c r="AI87" s="94"/>
      <c r="AJ87" s="94"/>
      <c r="AK87" s="94"/>
      <c r="AL87" s="94"/>
      <c r="AM87" s="94"/>
      <c r="AN87" s="94"/>
      <c r="AO87" s="94"/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94"/>
      <c r="BB87" s="94"/>
      <c r="BC87" s="94"/>
      <c r="BD87" s="94"/>
      <c r="BE87" s="94"/>
      <c r="BF87" s="94"/>
      <c r="BG87" s="94"/>
      <c r="BH87" s="94"/>
      <c r="BI87" s="94"/>
      <c r="BJ87" s="94"/>
      <c r="BK87" s="94"/>
      <c r="BL87" s="94"/>
      <c r="BM87" s="94"/>
      <c r="BN87" s="94"/>
      <c r="BO87" s="94"/>
      <c r="BP87" s="94"/>
      <c r="BQ87" s="94"/>
      <c r="BR87" s="94"/>
      <c r="BS87" s="94"/>
      <c r="BT87" s="94"/>
      <c r="BU87" s="94"/>
      <c r="BV87" s="94"/>
      <c r="BW87" s="94"/>
      <c r="BX87" s="94"/>
      <c r="BY87" s="94"/>
      <c r="BZ87" s="94"/>
      <c r="CA87" s="94"/>
      <c r="CB87" s="94"/>
      <c r="CC87" s="94"/>
      <c r="CD87" s="94"/>
      <c r="CE87" s="94"/>
      <c r="CF87" s="94"/>
      <c r="CG87" s="94"/>
      <c r="CH87" s="94"/>
      <c r="CI87" s="94"/>
      <c r="CJ87" s="94"/>
      <c r="CK87" s="94"/>
      <c r="CL87" s="94"/>
      <c r="CM87" s="94"/>
      <c r="CN87" s="94"/>
      <c r="CO87" s="94"/>
      <c r="CP87" s="94"/>
      <c r="CQ87" s="94"/>
      <c r="CR87" s="94"/>
      <c r="CS87" s="94"/>
      <c r="CT87" s="94"/>
    </row>
    <row r="88" spans="1:98" s="9" customFormat="1" ht="12" customHeight="1" x14ac:dyDescent="0.2">
      <c r="A88" s="99">
        <v>19</v>
      </c>
      <c r="B88" s="110" t="s">
        <v>120</v>
      </c>
      <c r="C88" s="111"/>
      <c r="D88" s="112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94"/>
      <c r="AA88" s="94"/>
      <c r="AB88" s="94"/>
      <c r="AC88" s="94"/>
      <c r="AD88" s="94"/>
      <c r="AE88" s="94"/>
      <c r="AF88" s="94"/>
      <c r="AG88" s="94"/>
      <c r="AH88" s="94"/>
      <c r="AI88" s="94"/>
      <c r="AJ88" s="94"/>
      <c r="AK88" s="94"/>
      <c r="AL88" s="94"/>
      <c r="AM88" s="94"/>
      <c r="AN88" s="94"/>
      <c r="AO88" s="94"/>
      <c r="AP88" s="94"/>
      <c r="AQ88" s="94"/>
      <c r="AR88" s="94"/>
      <c r="AS88" s="94"/>
      <c r="AT88" s="94"/>
      <c r="AU88" s="94"/>
      <c r="AV88" s="94"/>
      <c r="AW88" s="94"/>
      <c r="AX88" s="94"/>
      <c r="AY88" s="94"/>
      <c r="AZ88" s="94"/>
      <c r="BA88" s="94"/>
      <c r="BB88" s="94"/>
      <c r="BC88" s="94"/>
      <c r="BD88" s="94"/>
      <c r="BE88" s="94"/>
      <c r="BF88" s="94"/>
      <c r="BG88" s="94"/>
      <c r="BH88" s="94"/>
      <c r="BI88" s="94"/>
      <c r="BJ88" s="94"/>
      <c r="BK88" s="94"/>
      <c r="BL88" s="94"/>
      <c r="BM88" s="94"/>
      <c r="BN88" s="94"/>
      <c r="BO88" s="94"/>
      <c r="BP88" s="94"/>
      <c r="BQ88" s="94"/>
      <c r="BR88" s="94"/>
      <c r="BS88" s="94"/>
      <c r="BT88" s="94"/>
      <c r="BU88" s="94"/>
      <c r="BV88" s="94"/>
      <c r="BW88" s="94"/>
      <c r="BX88" s="94"/>
      <c r="BY88" s="94"/>
      <c r="BZ88" s="94"/>
      <c r="CA88" s="94"/>
      <c r="CB88" s="94"/>
      <c r="CC88" s="94"/>
      <c r="CD88" s="94"/>
      <c r="CE88" s="94"/>
      <c r="CF88" s="94"/>
      <c r="CG88" s="94"/>
      <c r="CH88" s="94"/>
      <c r="CI88" s="94"/>
      <c r="CJ88" s="94"/>
      <c r="CK88" s="94"/>
      <c r="CL88" s="94"/>
      <c r="CM88" s="94"/>
      <c r="CN88" s="94"/>
      <c r="CO88" s="94"/>
      <c r="CP88" s="94"/>
      <c r="CQ88" s="94"/>
      <c r="CR88" s="94"/>
      <c r="CS88" s="94"/>
      <c r="CT88" s="94"/>
    </row>
    <row r="89" spans="1:98" s="9" customFormat="1" ht="12" customHeight="1" x14ac:dyDescent="0.2">
      <c r="A89" s="99">
        <v>20</v>
      </c>
      <c r="B89" s="133" t="s">
        <v>81</v>
      </c>
      <c r="C89" s="134"/>
      <c r="D89" s="135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94"/>
      <c r="AA89" s="94"/>
      <c r="AB89" s="94"/>
      <c r="AC89" s="94"/>
      <c r="AD89" s="94"/>
      <c r="AE89" s="94"/>
      <c r="AF89" s="94"/>
      <c r="AG89" s="94"/>
      <c r="AH89" s="94"/>
      <c r="AI89" s="94"/>
      <c r="AJ89" s="94"/>
      <c r="AK89" s="94"/>
      <c r="AL89" s="94"/>
      <c r="AM89" s="94"/>
      <c r="AN89" s="94"/>
      <c r="AO89" s="94"/>
      <c r="AP89" s="94"/>
      <c r="AQ89" s="94"/>
      <c r="AR89" s="94"/>
      <c r="AS89" s="94"/>
      <c r="AT89" s="94"/>
      <c r="AU89" s="94"/>
      <c r="AV89" s="94"/>
      <c r="AW89" s="94"/>
      <c r="AX89" s="94"/>
      <c r="AY89" s="94"/>
      <c r="AZ89" s="94"/>
      <c r="BA89" s="94"/>
      <c r="BB89" s="94"/>
      <c r="BC89" s="94"/>
      <c r="BD89" s="94"/>
      <c r="BE89" s="94"/>
      <c r="BF89" s="94"/>
      <c r="BG89" s="94"/>
      <c r="BH89" s="94"/>
      <c r="BI89" s="94"/>
      <c r="BJ89" s="94"/>
      <c r="BK89" s="94"/>
      <c r="BL89" s="94"/>
      <c r="BM89" s="94"/>
      <c r="BN89" s="94"/>
      <c r="BO89" s="94"/>
      <c r="BP89" s="94"/>
      <c r="BQ89" s="94"/>
      <c r="BR89" s="94"/>
      <c r="BS89" s="94"/>
      <c r="BT89" s="94"/>
      <c r="BU89" s="94"/>
      <c r="BV89" s="94"/>
      <c r="BW89" s="94"/>
      <c r="BX89" s="94"/>
      <c r="BY89" s="94"/>
      <c r="BZ89" s="94"/>
      <c r="CA89" s="94"/>
      <c r="CB89" s="94"/>
      <c r="CC89" s="94"/>
      <c r="CD89" s="94"/>
      <c r="CE89" s="94"/>
      <c r="CF89" s="94"/>
      <c r="CG89" s="94"/>
      <c r="CH89" s="94"/>
      <c r="CI89" s="94"/>
      <c r="CJ89" s="94"/>
      <c r="CK89" s="94"/>
      <c r="CL89" s="94"/>
      <c r="CM89" s="94"/>
      <c r="CN89" s="94"/>
      <c r="CO89" s="94"/>
      <c r="CP89" s="94"/>
      <c r="CQ89" s="94"/>
      <c r="CR89" s="94"/>
      <c r="CS89" s="94"/>
      <c r="CT89" s="94"/>
    </row>
    <row r="90" spans="1:98" s="9" customFormat="1" ht="12" customHeight="1" x14ac:dyDescent="0.2">
      <c r="A90" s="99">
        <v>21</v>
      </c>
      <c r="B90" s="133" t="s">
        <v>82</v>
      </c>
      <c r="C90" s="134"/>
      <c r="D90" s="135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94"/>
      <c r="AA90" s="94"/>
      <c r="AB90" s="94"/>
      <c r="AC90" s="94"/>
      <c r="AD90" s="94"/>
      <c r="AE90" s="94"/>
      <c r="AF90" s="94"/>
      <c r="AG90" s="94"/>
      <c r="AH90" s="94"/>
      <c r="AI90" s="94"/>
      <c r="AJ90" s="94"/>
      <c r="AK90" s="94"/>
      <c r="AL90" s="94"/>
      <c r="AM90" s="94"/>
      <c r="AN90" s="94"/>
      <c r="AO90" s="94"/>
      <c r="AP90" s="94"/>
      <c r="AQ90" s="94"/>
      <c r="AR90" s="94"/>
      <c r="AS90" s="94"/>
      <c r="AT90" s="94"/>
      <c r="AU90" s="94"/>
      <c r="AV90" s="94"/>
      <c r="AW90" s="94"/>
      <c r="AX90" s="94"/>
      <c r="AY90" s="94"/>
      <c r="AZ90" s="94"/>
      <c r="BA90" s="94"/>
      <c r="BB90" s="94"/>
      <c r="BC90" s="94"/>
      <c r="BD90" s="94"/>
      <c r="BE90" s="94"/>
      <c r="BF90" s="94"/>
      <c r="BG90" s="94"/>
      <c r="BH90" s="94"/>
      <c r="BI90" s="94"/>
      <c r="BJ90" s="94"/>
      <c r="BK90" s="94"/>
      <c r="BL90" s="94"/>
      <c r="BM90" s="94"/>
      <c r="BN90" s="94"/>
      <c r="BO90" s="94"/>
      <c r="BP90" s="94"/>
      <c r="BQ90" s="94"/>
      <c r="BR90" s="94"/>
      <c r="BS90" s="94"/>
      <c r="BT90" s="94"/>
      <c r="BU90" s="94"/>
      <c r="BV90" s="94"/>
      <c r="BW90" s="94"/>
      <c r="BX90" s="94"/>
      <c r="BY90" s="94"/>
      <c r="BZ90" s="94"/>
      <c r="CA90" s="94"/>
      <c r="CB90" s="94"/>
      <c r="CC90" s="94"/>
      <c r="CD90" s="94"/>
      <c r="CE90" s="94"/>
      <c r="CF90" s="94"/>
      <c r="CG90" s="94"/>
      <c r="CH90" s="94"/>
      <c r="CI90" s="94"/>
      <c r="CJ90" s="94"/>
      <c r="CK90" s="94"/>
      <c r="CL90" s="94"/>
      <c r="CM90" s="94"/>
      <c r="CN90" s="94"/>
      <c r="CO90" s="94"/>
      <c r="CP90" s="94"/>
      <c r="CQ90" s="94"/>
      <c r="CR90" s="94"/>
      <c r="CS90" s="94"/>
      <c r="CT90" s="94"/>
    </row>
    <row r="91" spans="1:98" s="9" customFormat="1" ht="12" customHeight="1" x14ac:dyDescent="0.2">
      <c r="A91" s="99">
        <v>22</v>
      </c>
      <c r="B91" s="133" t="s">
        <v>83</v>
      </c>
      <c r="C91" s="134"/>
      <c r="D91" s="135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94"/>
      <c r="AA91" s="94"/>
      <c r="AB91" s="94"/>
      <c r="AC91" s="94"/>
      <c r="AD91" s="94"/>
      <c r="AE91" s="94"/>
      <c r="AF91" s="94"/>
      <c r="AG91" s="94"/>
      <c r="AH91" s="94"/>
      <c r="AI91" s="94"/>
      <c r="AJ91" s="94"/>
      <c r="AK91" s="94"/>
      <c r="AL91" s="94"/>
      <c r="AM91" s="94"/>
      <c r="AN91" s="94"/>
      <c r="AO91" s="94"/>
      <c r="AP91" s="94"/>
      <c r="AQ91" s="94"/>
      <c r="AR91" s="94"/>
      <c r="AS91" s="94"/>
      <c r="AT91" s="94"/>
      <c r="AU91" s="94"/>
      <c r="AV91" s="94"/>
      <c r="AW91" s="94"/>
      <c r="AX91" s="94"/>
      <c r="AY91" s="94"/>
      <c r="AZ91" s="94"/>
      <c r="BA91" s="94"/>
      <c r="BB91" s="94"/>
      <c r="BC91" s="94"/>
      <c r="BD91" s="94"/>
      <c r="BE91" s="94"/>
      <c r="BF91" s="94"/>
      <c r="BG91" s="94"/>
      <c r="BH91" s="94"/>
      <c r="BI91" s="94"/>
      <c r="BJ91" s="94"/>
      <c r="BK91" s="94"/>
      <c r="BL91" s="94"/>
      <c r="BM91" s="94"/>
      <c r="BN91" s="94"/>
      <c r="BO91" s="94"/>
      <c r="BP91" s="94"/>
      <c r="BQ91" s="94"/>
      <c r="BR91" s="94"/>
      <c r="BS91" s="94"/>
      <c r="BT91" s="94"/>
      <c r="BU91" s="94"/>
      <c r="BV91" s="94"/>
      <c r="BW91" s="94"/>
      <c r="BX91" s="94"/>
      <c r="BY91" s="94"/>
      <c r="BZ91" s="94"/>
      <c r="CA91" s="94"/>
      <c r="CB91" s="94"/>
      <c r="CC91" s="94"/>
      <c r="CD91" s="94"/>
      <c r="CE91" s="94"/>
      <c r="CF91" s="94"/>
      <c r="CG91" s="94"/>
      <c r="CH91" s="94"/>
      <c r="CI91" s="94"/>
      <c r="CJ91" s="94"/>
      <c r="CK91" s="94"/>
      <c r="CL91" s="94"/>
      <c r="CM91" s="94"/>
      <c r="CN91" s="94"/>
      <c r="CO91" s="94"/>
      <c r="CP91" s="94"/>
      <c r="CQ91" s="94"/>
      <c r="CR91" s="94"/>
      <c r="CS91" s="94"/>
      <c r="CT91" s="94"/>
    </row>
    <row r="92" spans="1:98" s="9" customFormat="1" ht="12" customHeight="1" x14ac:dyDescent="0.2">
      <c r="A92" s="99">
        <v>23</v>
      </c>
      <c r="B92" s="133" t="s">
        <v>84</v>
      </c>
      <c r="C92" s="134"/>
      <c r="D92" s="135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4"/>
      <c r="AH92" s="94"/>
      <c r="AI92" s="94"/>
      <c r="AJ92" s="94"/>
      <c r="AK92" s="94"/>
      <c r="AL92" s="94"/>
      <c r="AM92" s="94"/>
      <c r="AN92" s="94"/>
      <c r="AO92" s="94"/>
      <c r="AP92" s="94"/>
      <c r="AQ92" s="94"/>
      <c r="AR92" s="94"/>
      <c r="AS92" s="94"/>
      <c r="AT92" s="94"/>
      <c r="AU92" s="94"/>
      <c r="AV92" s="94"/>
      <c r="AW92" s="94"/>
      <c r="AX92" s="94"/>
      <c r="AY92" s="94"/>
      <c r="AZ92" s="94"/>
      <c r="BA92" s="94"/>
      <c r="BB92" s="94"/>
      <c r="BC92" s="94"/>
      <c r="BD92" s="94"/>
      <c r="BE92" s="94"/>
      <c r="BF92" s="94"/>
      <c r="BG92" s="94"/>
      <c r="BH92" s="94"/>
      <c r="BI92" s="94"/>
      <c r="BJ92" s="94"/>
      <c r="BK92" s="94"/>
      <c r="BL92" s="94"/>
      <c r="BM92" s="94"/>
      <c r="BN92" s="94"/>
      <c r="BO92" s="94"/>
      <c r="BP92" s="94"/>
      <c r="BQ92" s="94"/>
      <c r="BR92" s="94"/>
      <c r="BS92" s="94"/>
      <c r="BT92" s="94"/>
      <c r="BU92" s="94"/>
      <c r="BV92" s="94"/>
      <c r="BW92" s="94"/>
      <c r="BX92" s="94"/>
      <c r="BY92" s="94"/>
      <c r="BZ92" s="94"/>
      <c r="CA92" s="94"/>
      <c r="CB92" s="94"/>
      <c r="CC92" s="94"/>
      <c r="CD92" s="94"/>
      <c r="CE92" s="94"/>
      <c r="CF92" s="94"/>
      <c r="CG92" s="94"/>
      <c r="CH92" s="94"/>
      <c r="CI92" s="94"/>
      <c r="CJ92" s="94"/>
      <c r="CK92" s="94"/>
      <c r="CL92" s="94"/>
      <c r="CM92" s="94"/>
      <c r="CN92" s="94"/>
      <c r="CO92" s="94"/>
      <c r="CP92" s="94"/>
      <c r="CQ92" s="94"/>
      <c r="CR92" s="94"/>
      <c r="CS92" s="94"/>
      <c r="CT92" s="94"/>
    </row>
    <row r="93" spans="1:98" s="9" customFormat="1" ht="12" customHeight="1" x14ac:dyDescent="0.2">
      <c r="A93" s="99">
        <v>24</v>
      </c>
      <c r="B93" s="133" t="s">
        <v>85</v>
      </c>
      <c r="C93" s="134"/>
      <c r="D93" s="135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4"/>
      <c r="T93" s="94"/>
      <c r="U93" s="94"/>
      <c r="V93" s="94"/>
      <c r="W93" s="94"/>
      <c r="X93" s="94"/>
      <c r="Y93" s="94"/>
      <c r="Z93" s="94"/>
      <c r="AA93" s="94"/>
      <c r="AB93" s="94"/>
      <c r="AC93" s="94"/>
      <c r="AD93" s="94"/>
      <c r="AE93" s="94"/>
      <c r="AF93" s="94"/>
      <c r="AG93" s="94"/>
      <c r="AH93" s="94"/>
      <c r="AI93" s="94"/>
      <c r="AJ93" s="94"/>
      <c r="AK93" s="94"/>
      <c r="AL93" s="94"/>
      <c r="AM93" s="94"/>
      <c r="AN93" s="94"/>
      <c r="AO93" s="94"/>
      <c r="AP93" s="94"/>
      <c r="AQ93" s="94"/>
      <c r="AR93" s="94"/>
      <c r="AS93" s="94"/>
      <c r="AT93" s="94"/>
      <c r="AU93" s="94"/>
      <c r="AV93" s="94"/>
      <c r="AW93" s="94"/>
      <c r="AX93" s="94"/>
      <c r="AY93" s="94"/>
      <c r="AZ93" s="94"/>
      <c r="BA93" s="94"/>
      <c r="BB93" s="94"/>
      <c r="BC93" s="94"/>
      <c r="BD93" s="94"/>
      <c r="BE93" s="94"/>
      <c r="BF93" s="94"/>
      <c r="BG93" s="94"/>
      <c r="BH93" s="94"/>
      <c r="BI93" s="94"/>
      <c r="BJ93" s="94"/>
      <c r="BK93" s="94"/>
      <c r="BL93" s="94"/>
      <c r="BM93" s="94"/>
      <c r="BN93" s="94"/>
      <c r="BO93" s="94"/>
      <c r="BP93" s="94"/>
      <c r="BQ93" s="94"/>
      <c r="BR93" s="94"/>
      <c r="BS93" s="94"/>
      <c r="BT93" s="94"/>
      <c r="BU93" s="94"/>
      <c r="BV93" s="94"/>
      <c r="BW93" s="94"/>
      <c r="BX93" s="94"/>
      <c r="BY93" s="94"/>
      <c r="BZ93" s="94"/>
      <c r="CA93" s="94"/>
      <c r="CB93" s="94"/>
      <c r="CC93" s="94"/>
      <c r="CD93" s="94"/>
      <c r="CE93" s="94"/>
      <c r="CF93" s="94"/>
      <c r="CG93" s="94"/>
      <c r="CH93" s="94"/>
      <c r="CI93" s="94"/>
      <c r="CJ93" s="94"/>
      <c r="CK93" s="94"/>
      <c r="CL93" s="94"/>
      <c r="CM93" s="94"/>
      <c r="CN93" s="94"/>
      <c r="CO93" s="94"/>
      <c r="CP93" s="94"/>
      <c r="CQ93" s="94"/>
      <c r="CR93" s="94"/>
      <c r="CS93" s="94"/>
      <c r="CT93" s="94"/>
    </row>
    <row r="94" spans="1:98" s="9" customFormat="1" ht="12" customHeight="1" x14ac:dyDescent="0.2">
      <c r="A94" s="99">
        <v>25</v>
      </c>
      <c r="B94" s="133" t="s">
        <v>86</v>
      </c>
      <c r="C94" s="134"/>
      <c r="D94" s="135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4"/>
      <c r="AB94" s="94"/>
      <c r="AC94" s="94"/>
      <c r="AD94" s="94"/>
      <c r="AE94" s="94"/>
      <c r="AF94" s="94"/>
      <c r="AG94" s="94"/>
      <c r="AH94" s="94"/>
      <c r="AI94" s="94"/>
      <c r="AJ94" s="94"/>
      <c r="AK94" s="94"/>
      <c r="AL94" s="94"/>
      <c r="AM94" s="94"/>
      <c r="AN94" s="94"/>
      <c r="AO94" s="94"/>
      <c r="AP94" s="94"/>
      <c r="AQ94" s="94"/>
      <c r="AR94" s="94"/>
      <c r="AS94" s="94"/>
      <c r="AT94" s="94"/>
      <c r="AU94" s="94"/>
      <c r="AV94" s="94"/>
      <c r="AW94" s="94"/>
      <c r="AX94" s="94"/>
      <c r="AY94" s="94"/>
      <c r="AZ94" s="94"/>
      <c r="BA94" s="94"/>
      <c r="BB94" s="94"/>
      <c r="BC94" s="94"/>
      <c r="BD94" s="94"/>
      <c r="BE94" s="94"/>
      <c r="BF94" s="94"/>
      <c r="BG94" s="94"/>
      <c r="BH94" s="94"/>
      <c r="BI94" s="94"/>
      <c r="BJ94" s="94"/>
      <c r="BK94" s="94"/>
      <c r="BL94" s="94"/>
      <c r="BM94" s="94"/>
      <c r="BN94" s="94"/>
      <c r="BO94" s="94"/>
      <c r="BP94" s="94"/>
      <c r="BQ94" s="94"/>
      <c r="BR94" s="94"/>
      <c r="BS94" s="94"/>
      <c r="BT94" s="94"/>
      <c r="BU94" s="94"/>
      <c r="BV94" s="94"/>
      <c r="BW94" s="94"/>
      <c r="BX94" s="94"/>
      <c r="BY94" s="94"/>
      <c r="BZ94" s="94"/>
      <c r="CA94" s="94"/>
      <c r="CB94" s="94"/>
      <c r="CC94" s="94"/>
      <c r="CD94" s="94"/>
      <c r="CE94" s="94"/>
      <c r="CF94" s="94"/>
      <c r="CG94" s="94"/>
      <c r="CH94" s="94"/>
      <c r="CI94" s="94"/>
      <c r="CJ94" s="94"/>
      <c r="CK94" s="94"/>
      <c r="CL94" s="94"/>
      <c r="CM94" s="94"/>
      <c r="CN94" s="94"/>
      <c r="CO94" s="94"/>
      <c r="CP94" s="94"/>
      <c r="CQ94" s="94"/>
      <c r="CR94" s="94"/>
      <c r="CS94" s="94"/>
      <c r="CT94" s="94"/>
    </row>
    <row r="95" spans="1:98" s="9" customFormat="1" ht="12" customHeight="1" x14ac:dyDescent="0.2">
      <c r="A95" s="99">
        <v>26</v>
      </c>
      <c r="B95" s="133" t="s">
        <v>87</v>
      </c>
      <c r="C95" s="134"/>
      <c r="D95" s="135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  <c r="S95" s="94"/>
      <c r="T95" s="94"/>
      <c r="U95" s="94"/>
      <c r="V95" s="94"/>
      <c r="W95" s="94"/>
      <c r="X95" s="94"/>
      <c r="Y95" s="94"/>
      <c r="Z95" s="94"/>
      <c r="AA95" s="94"/>
      <c r="AB95" s="94"/>
      <c r="AC95" s="94"/>
      <c r="AD95" s="94"/>
      <c r="AE95" s="94"/>
      <c r="AF95" s="94"/>
      <c r="AG95" s="94"/>
      <c r="AH95" s="94"/>
      <c r="AI95" s="94"/>
      <c r="AJ95" s="94"/>
      <c r="AK95" s="94"/>
      <c r="AL95" s="94"/>
      <c r="AM95" s="94"/>
      <c r="AN95" s="94"/>
      <c r="AO95" s="94"/>
      <c r="AP95" s="94"/>
      <c r="AQ95" s="94"/>
      <c r="AR95" s="94"/>
      <c r="AS95" s="94"/>
      <c r="AT95" s="94"/>
      <c r="AU95" s="94"/>
      <c r="AV95" s="94"/>
      <c r="AW95" s="94"/>
      <c r="AX95" s="94"/>
      <c r="AY95" s="94"/>
      <c r="AZ95" s="94"/>
      <c r="BA95" s="94"/>
      <c r="BB95" s="94"/>
      <c r="BC95" s="94"/>
      <c r="BD95" s="94"/>
      <c r="BE95" s="94"/>
      <c r="BF95" s="94"/>
      <c r="BG95" s="94"/>
      <c r="BH95" s="94"/>
      <c r="BI95" s="94"/>
      <c r="BJ95" s="94"/>
      <c r="BK95" s="94"/>
      <c r="BL95" s="94"/>
      <c r="BM95" s="94"/>
      <c r="BN95" s="94"/>
      <c r="BO95" s="94"/>
      <c r="BP95" s="94"/>
      <c r="BQ95" s="94"/>
      <c r="BR95" s="94"/>
      <c r="BS95" s="94"/>
      <c r="BT95" s="94"/>
      <c r="BU95" s="94"/>
      <c r="BV95" s="94"/>
      <c r="BW95" s="94"/>
      <c r="BX95" s="94"/>
      <c r="BY95" s="94"/>
      <c r="BZ95" s="94"/>
      <c r="CA95" s="94"/>
      <c r="CB95" s="94"/>
      <c r="CC95" s="94"/>
      <c r="CD95" s="94"/>
      <c r="CE95" s="94"/>
      <c r="CF95" s="94"/>
      <c r="CG95" s="94"/>
      <c r="CH95" s="94"/>
      <c r="CI95" s="94"/>
      <c r="CJ95" s="94"/>
      <c r="CK95" s="94"/>
      <c r="CL95" s="94"/>
      <c r="CM95" s="94"/>
      <c r="CN95" s="94"/>
      <c r="CO95" s="94"/>
      <c r="CP95" s="94"/>
      <c r="CQ95" s="94"/>
      <c r="CR95" s="94"/>
      <c r="CS95" s="94"/>
      <c r="CT95" s="94"/>
    </row>
    <row r="96" spans="1:98" s="9" customFormat="1" ht="12" customHeight="1" x14ac:dyDescent="0.2">
      <c r="A96" s="99">
        <v>27</v>
      </c>
      <c r="B96" s="133" t="s">
        <v>88</v>
      </c>
      <c r="C96" s="134"/>
      <c r="D96" s="135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94"/>
      <c r="S96" s="94"/>
      <c r="T96" s="94"/>
      <c r="U96" s="94"/>
      <c r="V96" s="94"/>
      <c r="W96" s="94"/>
      <c r="X96" s="94"/>
      <c r="Y96" s="94"/>
      <c r="Z96" s="94"/>
      <c r="AA96" s="94"/>
      <c r="AB96" s="94"/>
      <c r="AC96" s="94"/>
      <c r="AD96" s="94"/>
      <c r="AE96" s="94"/>
      <c r="AF96" s="94"/>
      <c r="AG96" s="94"/>
      <c r="AH96" s="94"/>
      <c r="AI96" s="94"/>
      <c r="AJ96" s="94"/>
      <c r="AK96" s="94"/>
      <c r="AL96" s="94"/>
      <c r="AM96" s="94"/>
      <c r="AN96" s="94"/>
      <c r="AO96" s="94"/>
      <c r="AP96" s="94"/>
      <c r="AQ96" s="94"/>
      <c r="AR96" s="94"/>
      <c r="AS96" s="94"/>
      <c r="AT96" s="94"/>
      <c r="AU96" s="94"/>
      <c r="AV96" s="94"/>
      <c r="AW96" s="94"/>
      <c r="AX96" s="94"/>
      <c r="AY96" s="94"/>
      <c r="AZ96" s="94"/>
      <c r="BA96" s="94"/>
      <c r="BB96" s="94"/>
      <c r="BC96" s="94"/>
      <c r="BD96" s="94"/>
      <c r="BE96" s="94"/>
      <c r="BF96" s="94"/>
      <c r="BG96" s="94"/>
      <c r="BH96" s="94"/>
      <c r="BI96" s="94"/>
      <c r="BJ96" s="94"/>
      <c r="BK96" s="94"/>
      <c r="BL96" s="94"/>
      <c r="BM96" s="94"/>
      <c r="BN96" s="94"/>
      <c r="BO96" s="94"/>
      <c r="BP96" s="94"/>
      <c r="BQ96" s="94"/>
      <c r="BR96" s="94"/>
      <c r="BS96" s="94"/>
      <c r="BT96" s="94"/>
      <c r="BU96" s="94"/>
      <c r="BV96" s="94"/>
      <c r="BW96" s="94"/>
      <c r="BX96" s="94"/>
      <c r="BY96" s="94"/>
      <c r="BZ96" s="94"/>
      <c r="CA96" s="94"/>
      <c r="CB96" s="94"/>
      <c r="CC96" s="94"/>
      <c r="CD96" s="94"/>
      <c r="CE96" s="94"/>
      <c r="CF96" s="94"/>
      <c r="CG96" s="94"/>
      <c r="CH96" s="94"/>
      <c r="CI96" s="94"/>
      <c r="CJ96" s="94"/>
      <c r="CK96" s="94"/>
      <c r="CL96" s="94"/>
      <c r="CM96" s="94"/>
      <c r="CN96" s="94"/>
      <c r="CO96" s="94"/>
      <c r="CP96" s="94"/>
      <c r="CQ96" s="94"/>
      <c r="CR96" s="94"/>
      <c r="CS96" s="94"/>
      <c r="CT96" s="94"/>
    </row>
    <row r="97" spans="1:98" s="9" customFormat="1" ht="12" customHeight="1" x14ac:dyDescent="0.2">
      <c r="A97" s="99">
        <v>28</v>
      </c>
      <c r="B97" s="133" t="s">
        <v>89</v>
      </c>
      <c r="C97" s="134"/>
      <c r="D97" s="135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  <c r="T97" s="94"/>
      <c r="U97" s="94"/>
      <c r="V97" s="94"/>
      <c r="W97" s="94"/>
      <c r="X97" s="94"/>
      <c r="Y97" s="94"/>
      <c r="Z97" s="94"/>
      <c r="AA97" s="94"/>
      <c r="AB97" s="94"/>
      <c r="AC97" s="94"/>
      <c r="AD97" s="94"/>
      <c r="AE97" s="94"/>
      <c r="AF97" s="94"/>
      <c r="AG97" s="94"/>
      <c r="AH97" s="94"/>
      <c r="AI97" s="94"/>
      <c r="AJ97" s="94"/>
      <c r="AK97" s="94"/>
      <c r="AL97" s="94"/>
      <c r="AM97" s="94"/>
      <c r="AN97" s="94"/>
      <c r="AO97" s="94"/>
      <c r="AP97" s="94"/>
      <c r="AQ97" s="94"/>
      <c r="AR97" s="94"/>
      <c r="AS97" s="94"/>
      <c r="AT97" s="94"/>
      <c r="AU97" s="94"/>
      <c r="AV97" s="94"/>
      <c r="AW97" s="94"/>
      <c r="AX97" s="94"/>
      <c r="AY97" s="94"/>
      <c r="AZ97" s="94"/>
      <c r="BA97" s="94"/>
      <c r="BB97" s="94"/>
      <c r="BC97" s="94"/>
      <c r="BD97" s="94"/>
      <c r="BE97" s="94"/>
      <c r="BF97" s="94"/>
      <c r="BG97" s="94"/>
      <c r="BH97" s="94"/>
      <c r="BI97" s="94"/>
      <c r="BJ97" s="94"/>
      <c r="BK97" s="94"/>
      <c r="BL97" s="94"/>
      <c r="BM97" s="94"/>
      <c r="BN97" s="94"/>
      <c r="BO97" s="94"/>
      <c r="BP97" s="94"/>
      <c r="BQ97" s="94"/>
      <c r="BR97" s="94"/>
      <c r="BS97" s="94"/>
      <c r="BT97" s="94"/>
      <c r="BU97" s="94"/>
      <c r="BV97" s="94"/>
      <c r="BW97" s="94"/>
      <c r="BX97" s="94"/>
      <c r="BY97" s="94"/>
      <c r="BZ97" s="94"/>
      <c r="CA97" s="94"/>
      <c r="CB97" s="94"/>
      <c r="CC97" s="94"/>
      <c r="CD97" s="94"/>
      <c r="CE97" s="94"/>
      <c r="CF97" s="94"/>
      <c r="CG97" s="94"/>
      <c r="CH97" s="94"/>
      <c r="CI97" s="94"/>
      <c r="CJ97" s="94"/>
      <c r="CK97" s="94"/>
      <c r="CL97" s="94"/>
      <c r="CM97" s="94"/>
      <c r="CN97" s="94"/>
      <c r="CO97" s="94"/>
      <c r="CP97" s="94"/>
      <c r="CQ97" s="94"/>
      <c r="CR97" s="94"/>
      <c r="CS97" s="94"/>
      <c r="CT97" s="94"/>
    </row>
    <row r="98" spans="1:98" s="9" customFormat="1" ht="12" customHeight="1" x14ac:dyDescent="0.2">
      <c r="A98" s="99">
        <v>29</v>
      </c>
      <c r="B98" s="133" t="s">
        <v>90</v>
      </c>
      <c r="C98" s="134"/>
      <c r="D98" s="135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94"/>
      <c r="AA98" s="94"/>
      <c r="AB98" s="94"/>
      <c r="AC98" s="94"/>
      <c r="AD98" s="94"/>
      <c r="AE98" s="94"/>
      <c r="AF98" s="94"/>
      <c r="AG98" s="94"/>
      <c r="AH98" s="94"/>
      <c r="AI98" s="94"/>
      <c r="AJ98" s="94"/>
      <c r="AK98" s="94"/>
      <c r="AL98" s="94"/>
      <c r="AM98" s="94"/>
      <c r="AN98" s="94"/>
      <c r="AO98" s="94"/>
      <c r="AP98" s="94"/>
      <c r="AQ98" s="94"/>
      <c r="AR98" s="94"/>
      <c r="AS98" s="94"/>
      <c r="AT98" s="94"/>
      <c r="AU98" s="94"/>
      <c r="AV98" s="94"/>
      <c r="AW98" s="94"/>
      <c r="AX98" s="94"/>
      <c r="AY98" s="94"/>
      <c r="AZ98" s="94"/>
      <c r="BA98" s="94"/>
      <c r="BB98" s="94"/>
      <c r="BC98" s="94"/>
      <c r="BD98" s="94"/>
      <c r="BE98" s="94"/>
      <c r="BF98" s="94"/>
      <c r="BG98" s="94"/>
      <c r="BH98" s="94"/>
      <c r="BI98" s="94"/>
      <c r="BJ98" s="94"/>
      <c r="BK98" s="94"/>
      <c r="BL98" s="94"/>
      <c r="BM98" s="94"/>
      <c r="BN98" s="94"/>
      <c r="BO98" s="94"/>
      <c r="BP98" s="94"/>
      <c r="BQ98" s="94"/>
      <c r="BR98" s="94"/>
      <c r="BS98" s="94"/>
      <c r="BT98" s="94"/>
      <c r="BU98" s="94"/>
      <c r="BV98" s="94"/>
      <c r="BW98" s="94"/>
      <c r="BX98" s="94"/>
      <c r="BY98" s="94"/>
      <c r="BZ98" s="94"/>
      <c r="CA98" s="94"/>
      <c r="CB98" s="94"/>
      <c r="CC98" s="94"/>
      <c r="CD98" s="94"/>
      <c r="CE98" s="94"/>
      <c r="CF98" s="94"/>
      <c r="CG98" s="94"/>
      <c r="CH98" s="94"/>
      <c r="CI98" s="94"/>
      <c r="CJ98" s="94"/>
      <c r="CK98" s="94"/>
      <c r="CL98" s="94"/>
      <c r="CM98" s="94"/>
      <c r="CN98" s="94"/>
      <c r="CO98" s="94"/>
      <c r="CP98" s="94"/>
      <c r="CQ98" s="94"/>
      <c r="CR98" s="94"/>
      <c r="CS98" s="94"/>
      <c r="CT98" s="94"/>
    </row>
    <row r="99" spans="1:98" s="9" customFormat="1" ht="12" customHeight="1" x14ac:dyDescent="0.2">
      <c r="A99" s="99">
        <v>30</v>
      </c>
      <c r="B99" s="133" t="s">
        <v>91</v>
      </c>
      <c r="C99" s="134"/>
      <c r="D99" s="135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94"/>
      <c r="AA99" s="94"/>
      <c r="AB99" s="94"/>
      <c r="AC99" s="94"/>
      <c r="AD99" s="94"/>
      <c r="AE99" s="94"/>
      <c r="AF99" s="94"/>
      <c r="AG99" s="94"/>
      <c r="AH99" s="94"/>
      <c r="AI99" s="94"/>
      <c r="AJ99" s="94"/>
      <c r="AK99" s="94"/>
      <c r="AL99" s="94"/>
      <c r="AM99" s="94"/>
      <c r="AN99" s="94"/>
      <c r="AO99" s="94"/>
      <c r="AP99" s="94"/>
      <c r="AQ99" s="94"/>
      <c r="AR99" s="94"/>
      <c r="AS99" s="94"/>
      <c r="AT99" s="94"/>
      <c r="AU99" s="94"/>
      <c r="AV99" s="94"/>
      <c r="AW99" s="94"/>
      <c r="AX99" s="94"/>
      <c r="AY99" s="94"/>
      <c r="AZ99" s="94"/>
      <c r="BA99" s="94"/>
      <c r="BB99" s="94"/>
      <c r="BC99" s="94"/>
      <c r="BD99" s="94"/>
      <c r="BE99" s="94"/>
      <c r="BF99" s="94"/>
      <c r="BG99" s="94"/>
      <c r="BH99" s="94"/>
      <c r="BI99" s="94"/>
      <c r="BJ99" s="94"/>
      <c r="BK99" s="94"/>
      <c r="BL99" s="94"/>
      <c r="BM99" s="94"/>
      <c r="BN99" s="94"/>
      <c r="BO99" s="94"/>
      <c r="BP99" s="94"/>
      <c r="BQ99" s="94"/>
      <c r="BR99" s="94"/>
      <c r="BS99" s="94"/>
      <c r="BT99" s="94"/>
      <c r="BU99" s="94"/>
      <c r="BV99" s="94"/>
      <c r="BW99" s="94"/>
      <c r="BX99" s="94"/>
      <c r="BY99" s="94"/>
      <c r="BZ99" s="94"/>
      <c r="CA99" s="94"/>
      <c r="CB99" s="94"/>
      <c r="CC99" s="94"/>
      <c r="CD99" s="94"/>
      <c r="CE99" s="94"/>
      <c r="CF99" s="94"/>
      <c r="CG99" s="94"/>
      <c r="CH99" s="94"/>
      <c r="CI99" s="94"/>
      <c r="CJ99" s="94"/>
      <c r="CK99" s="94"/>
      <c r="CL99" s="94"/>
      <c r="CM99" s="94"/>
      <c r="CN99" s="94"/>
      <c r="CO99" s="94"/>
      <c r="CP99" s="94"/>
      <c r="CQ99" s="94"/>
      <c r="CR99" s="94"/>
      <c r="CS99" s="94"/>
      <c r="CT99" s="94"/>
    </row>
    <row r="100" spans="1:98" s="9" customFormat="1" ht="12" customHeight="1" x14ac:dyDescent="0.2">
      <c r="A100" s="99">
        <v>31</v>
      </c>
      <c r="B100" s="133" t="s">
        <v>92</v>
      </c>
      <c r="C100" s="134"/>
      <c r="D100" s="135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94"/>
      <c r="AA100" s="94"/>
      <c r="AB100" s="94"/>
      <c r="AC100" s="94"/>
      <c r="AD100" s="94"/>
      <c r="AE100" s="94"/>
      <c r="AF100" s="94"/>
      <c r="AG100" s="94"/>
      <c r="AH100" s="94"/>
      <c r="AI100" s="94"/>
      <c r="AJ100" s="94"/>
      <c r="AK100" s="94"/>
      <c r="AL100" s="94"/>
      <c r="AM100" s="94"/>
      <c r="AN100" s="94"/>
      <c r="AO100" s="94"/>
      <c r="AP100" s="94"/>
      <c r="AQ100" s="94"/>
      <c r="AR100" s="94"/>
      <c r="AS100" s="94"/>
      <c r="AT100" s="94"/>
      <c r="AU100" s="94"/>
      <c r="AV100" s="94"/>
      <c r="AW100" s="94"/>
      <c r="AX100" s="94"/>
      <c r="AY100" s="94"/>
      <c r="AZ100" s="94"/>
      <c r="BA100" s="94"/>
      <c r="BB100" s="94"/>
      <c r="BC100" s="94"/>
      <c r="BD100" s="94"/>
      <c r="BE100" s="94"/>
      <c r="BF100" s="94"/>
      <c r="BG100" s="94"/>
      <c r="BH100" s="94"/>
      <c r="BI100" s="94"/>
      <c r="BJ100" s="94"/>
      <c r="BK100" s="94"/>
      <c r="BL100" s="94"/>
      <c r="BM100" s="94"/>
      <c r="BN100" s="94"/>
      <c r="BO100" s="94"/>
      <c r="BP100" s="94"/>
      <c r="BQ100" s="94"/>
      <c r="BR100" s="94"/>
      <c r="BS100" s="94"/>
      <c r="BT100" s="94"/>
      <c r="BU100" s="94"/>
      <c r="BV100" s="94"/>
      <c r="BW100" s="94"/>
      <c r="BX100" s="94"/>
      <c r="BY100" s="94"/>
      <c r="BZ100" s="94"/>
      <c r="CA100" s="94"/>
      <c r="CB100" s="94"/>
      <c r="CC100" s="94"/>
      <c r="CD100" s="94"/>
      <c r="CE100" s="94"/>
      <c r="CF100" s="94"/>
      <c r="CG100" s="94"/>
      <c r="CH100" s="94"/>
      <c r="CI100" s="94"/>
      <c r="CJ100" s="94"/>
      <c r="CK100" s="94"/>
      <c r="CL100" s="94"/>
      <c r="CM100" s="94"/>
      <c r="CN100" s="94"/>
      <c r="CO100" s="94"/>
      <c r="CP100" s="94"/>
      <c r="CQ100" s="94"/>
      <c r="CR100" s="94"/>
      <c r="CS100" s="94"/>
      <c r="CT100" s="94"/>
    </row>
    <row r="101" spans="1:98" s="9" customFormat="1" ht="12" customHeight="1" x14ac:dyDescent="0.2">
      <c r="A101" s="99">
        <v>32</v>
      </c>
      <c r="B101" s="133" t="s">
        <v>93</v>
      </c>
      <c r="C101" s="134"/>
      <c r="D101" s="135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94"/>
      <c r="AA101" s="94"/>
      <c r="AB101" s="94"/>
      <c r="AC101" s="94"/>
      <c r="AD101" s="94"/>
      <c r="AE101" s="94"/>
      <c r="AF101" s="94"/>
      <c r="AG101" s="94"/>
      <c r="AH101" s="94"/>
      <c r="AI101" s="94"/>
      <c r="AJ101" s="94"/>
      <c r="AK101" s="94"/>
      <c r="AL101" s="94"/>
      <c r="AM101" s="94"/>
      <c r="AN101" s="94"/>
      <c r="AO101" s="94"/>
      <c r="AP101" s="94"/>
      <c r="AQ101" s="94"/>
      <c r="AR101" s="94"/>
      <c r="AS101" s="94"/>
      <c r="AT101" s="94"/>
      <c r="AU101" s="94"/>
      <c r="AV101" s="94"/>
      <c r="AW101" s="94"/>
      <c r="AX101" s="94"/>
      <c r="AY101" s="94"/>
      <c r="AZ101" s="94"/>
      <c r="BA101" s="94"/>
      <c r="BB101" s="94"/>
      <c r="BC101" s="94"/>
      <c r="BD101" s="94"/>
      <c r="BE101" s="94"/>
      <c r="BF101" s="94"/>
      <c r="BG101" s="94"/>
      <c r="BH101" s="94"/>
      <c r="BI101" s="94"/>
      <c r="BJ101" s="94"/>
      <c r="BK101" s="94"/>
      <c r="BL101" s="94"/>
      <c r="BM101" s="94"/>
      <c r="BN101" s="94"/>
      <c r="BO101" s="94"/>
      <c r="BP101" s="94"/>
      <c r="BQ101" s="94"/>
      <c r="BR101" s="94"/>
      <c r="BS101" s="94"/>
      <c r="BT101" s="94"/>
      <c r="BU101" s="94"/>
      <c r="BV101" s="94"/>
      <c r="BW101" s="94"/>
      <c r="BX101" s="94"/>
      <c r="BY101" s="94"/>
      <c r="BZ101" s="94"/>
      <c r="CA101" s="94"/>
      <c r="CB101" s="94"/>
      <c r="CC101" s="94"/>
      <c r="CD101" s="94"/>
      <c r="CE101" s="94"/>
      <c r="CF101" s="94"/>
      <c r="CG101" s="94"/>
      <c r="CH101" s="94"/>
      <c r="CI101" s="94"/>
      <c r="CJ101" s="94"/>
      <c r="CK101" s="94"/>
      <c r="CL101" s="94"/>
      <c r="CM101" s="94"/>
      <c r="CN101" s="94"/>
      <c r="CO101" s="94"/>
      <c r="CP101" s="94"/>
      <c r="CQ101" s="94"/>
      <c r="CR101" s="94"/>
      <c r="CS101" s="94"/>
      <c r="CT101" s="94"/>
    </row>
    <row r="102" spans="1:98" s="9" customFormat="1" ht="12" customHeight="1" x14ac:dyDescent="0.2">
      <c r="A102" s="99">
        <v>33</v>
      </c>
      <c r="B102" s="133" t="s">
        <v>94</v>
      </c>
      <c r="C102" s="134"/>
      <c r="D102" s="135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Z102" s="94"/>
      <c r="AA102" s="94"/>
      <c r="AB102" s="94"/>
      <c r="AC102" s="94"/>
      <c r="AD102" s="94"/>
      <c r="AE102" s="94"/>
      <c r="AF102" s="94"/>
      <c r="AG102" s="94"/>
      <c r="AH102" s="94"/>
      <c r="AI102" s="94"/>
      <c r="AJ102" s="94"/>
      <c r="AK102" s="94"/>
      <c r="AL102" s="94"/>
      <c r="AM102" s="94"/>
      <c r="AN102" s="94"/>
      <c r="AO102" s="94"/>
      <c r="AP102" s="94"/>
      <c r="AQ102" s="94"/>
      <c r="AR102" s="94"/>
      <c r="AS102" s="94"/>
      <c r="AT102" s="94"/>
      <c r="AU102" s="94"/>
      <c r="AV102" s="94"/>
      <c r="AW102" s="94"/>
      <c r="AX102" s="94"/>
      <c r="AY102" s="94"/>
      <c r="AZ102" s="94"/>
      <c r="BA102" s="94"/>
      <c r="BB102" s="94"/>
      <c r="BC102" s="94"/>
      <c r="BD102" s="94"/>
      <c r="BE102" s="94"/>
      <c r="BF102" s="94"/>
      <c r="BG102" s="94"/>
      <c r="BH102" s="94"/>
      <c r="BI102" s="94"/>
      <c r="BJ102" s="94"/>
      <c r="BK102" s="94"/>
      <c r="BL102" s="94"/>
      <c r="BM102" s="94"/>
      <c r="BN102" s="94"/>
      <c r="BO102" s="94"/>
      <c r="BP102" s="94"/>
      <c r="BQ102" s="94"/>
      <c r="BR102" s="94"/>
      <c r="BS102" s="94"/>
      <c r="BT102" s="94"/>
      <c r="BU102" s="94"/>
      <c r="BV102" s="94"/>
      <c r="BW102" s="94"/>
      <c r="BX102" s="94"/>
      <c r="BY102" s="94"/>
      <c r="BZ102" s="94"/>
      <c r="CA102" s="94"/>
      <c r="CB102" s="94"/>
      <c r="CC102" s="94"/>
      <c r="CD102" s="94"/>
      <c r="CE102" s="94"/>
      <c r="CF102" s="94"/>
      <c r="CG102" s="94"/>
      <c r="CH102" s="94"/>
      <c r="CI102" s="94"/>
      <c r="CJ102" s="94"/>
      <c r="CK102" s="94"/>
      <c r="CL102" s="94"/>
      <c r="CM102" s="94"/>
      <c r="CN102" s="94"/>
      <c r="CO102" s="94"/>
      <c r="CP102" s="94"/>
      <c r="CQ102" s="94"/>
      <c r="CR102" s="94"/>
      <c r="CS102" s="94"/>
      <c r="CT102" s="94"/>
    </row>
    <row r="103" spans="1:98" s="9" customFormat="1" ht="12" customHeight="1" x14ac:dyDescent="0.2">
      <c r="A103" s="99">
        <v>34</v>
      </c>
      <c r="B103" s="133" t="s">
        <v>95</v>
      </c>
      <c r="C103" s="134"/>
      <c r="D103" s="135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  <c r="R103" s="94"/>
      <c r="S103" s="94"/>
      <c r="T103" s="94"/>
      <c r="U103" s="94"/>
      <c r="V103" s="94"/>
      <c r="W103" s="94"/>
      <c r="X103" s="94"/>
      <c r="Y103" s="94"/>
      <c r="Z103" s="94"/>
      <c r="AA103" s="94"/>
      <c r="AB103" s="94"/>
      <c r="AC103" s="94"/>
      <c r="AD103" s="94"/>
      <c r="AE103" s="94"/>
      <c r="AF103" s="94"/>
      <c r="AG103" s="94"/>
      <c r="AH103" s="94"/>
      <c r="AI103" s="94"/>
      <c r="AJ103" s="94"/>
      <c r="AK103" s="94"/>
      <c r="AL103" s="94"/>
      <c r="AM103" s="94"/>
      <c r="AN103" s="94"/>
      <c r="AO103" s="94"/>
      <c r="AP103" s="94"/>
      <c r="AQ103" s="94"/>
      <c r="AR103" s="94"/>
      <c r="AS103" s="94"/>
      <c r="AT103" s="94"/>
      <c r="AU103" s="94"/>
      <c r="AV103" s="94"/>
      <c r="AW103" s="94"/>
      <c r="AX103" s="94"/>
      <c r="AY103" s="94"/>
      <c r="AZ103" s="94"/>
      <c r="BA103" s="94"/>
      <c r="BB103" s="94"/>
      <c r="BC103" s="94"/>
      <c r="BD103" s="94"/>
      <c r="BE103" s="94"/>
      <c r="BF103" s="94"/>
      <c r="BG103" s="94"/>
      <c r="BH103" s="94"/>
      <c r="BI103" s="94"/>
      <c r="BJ103" s="94"/>
      <c r="BK103" s="94"/>
      <c r="BL103" s="94"/>
      <c r="BM103" s="94"/>
      <c r="BN103" s="94"/>
      <c r="BO103" s="94"/>
      <c r="BP103" s="94"/>
      <c r="BQ103" s="94"/>
      <c r="BR103" s="94"/>
      <c r="BS103" s="94"/>
      <c r="BT103" s="94"/>
      <c r="BU103" s="94"/>
      <c r="BV103" s="94"/>
      <c r="BW103" s="94"/>
      <c r="BX103" s="94"/>
      <c r="BY103" s="94"/>
      <c r="BZ103" s="94"/>
      <c r="CA103" s="94"/>
      <c r="CB103" s="94"/>
      <c r="CC103" s="94"/>
      <c r="CD103" s="94"/>
      <c r="CE103" s="94"/>
      <c r="CF103" s="94"/>
      <c r="CG103" s="94"/>
      <c r="CH103" s="94"/>
      <c r="CI103" s="94"/>
      <c r="CJ103" s="94"/>
      <c r="CK103" s="94"/>
      <c r="CL103" s="94"/>
      <c r="CM103" s="94"/>
      <c r="CN103" s="94"/>
      <c r="CO103" s="94"/>
      <c r="CP103" s="94"/>
      <c r="CQ103" s="94"/>
      <c r="CR103" s="94"/>
      <c r="CS103" s="94"/>
      <c r="CT103" s="94"/>
    </row>
    <row r="104" spans="1:98" s="9" customFormat="1" ht="12" customHeight="1" x14ac:dyDescent="0.2">
      <c r="A104" s="99">
        <v>35</v>
      </c>
      <c r="B104" s="133" t="s">
        <v>96</v>
      </c>
      <c r="C104" s="134"/>
      <c r="D104" s="135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  <c r="R104" s="94"/>
      <c r="S104" s="94"/>
      <c r="T104" s="94"/>
      <c r="U104" s="94"/>
      <c r="V104" s="94"/>
      <c r="W104" s="94"/>
      <c r="X104" s="94"/>
      <c r="Y104" s="94"/>
      <c r="Z104" s="94"/>
      <c r="AA104" s="94"/>
      <c r="AB104" s="94"/>
      <c r="AC104" s="94"/>
      <c r="AD104" s="94"/>
      <c r="AE104" s="94"/>
      <c r="AF104" s="94"/>
      <c r="AG104" s="94"/>
      <c r="AH104" s="94"/>
      <c r="AI104" s="94"/>
      <c r="AJ104" s="94"/>
      <c r="AK104" s="94"/>
      <c r="AL104" s="94"/>
      <c r="AM104" s="94"/>
      <c r="AN104" s="94"/>
      <c r="AO104" s="94"/>
      <c r="AP104" s="94"/>
      <c r="AQ104" s="94"/>
      <c r="AR104" s="94"/>
      <c r="AS104" s="94"/>
      <c r="AT104" s="94"/>
      <c r="AU104" s="94"/>
      <c r="AV104" s="94"/>
      <c r="AW104" s="94"/>
      <c r="AX104" s="94"/>
      <c r="AY104" s="94"/>
      <c r="AZ104" s="94"/>
      <c r="BA104" s="94"/>
      <c r="BB104" s="94"/>
      <c r="BC104" s="94"/>
      <c r="BD104" s="94"/>
      <c r="BE104" s="94"/>
      <c r="BF104" s="94"/>
      <c r="BG104" s="94"/>
      <c r="BH104" s="94"/>
      <c r="BI104" s="94"/>
      <c r="BJ104" s="94"/>
      <c r="BK104" s="94"/>
      <c r="BL104" s="94"/>
      <c r="BM104" s="94"/>
      <c r="BN104" s="94"/>
      <c r="BO104" s="94"/>
      <c r="BP104" s="94"/>
      <c r="BQ104" s="94"/>
      <c r="BR104" s="94"/>
      <c r="BS104" s="94"/>
      <c r="BT104" s="94"/>
      <c r="BU104" s="94"/>
      <c r="BV104" s="94"/>
      <c r="BW104" s="94"/>
      <c r="BX104" s="94"/>
      <c r="BY104" s="94"/>
      <c r="BZ104" s="94"/>
      <c r="CA104" s="94"/>
      <c r="CB104" s="94"/>
      <c r="CC104" s="94"/>
      <c r="CD104" s="94"/>
      <c r="CE104" s="94"/>
      <c r="CF104" s="94"/>
      <c r="CG104" s="94"/>
      <c r="CH104" s="94"/>
      <c r="CI104" s="94"/>
      <c r="CJ104" s="94"/>
      <c r="CK104" s="94"/>
      <c r="CL104" s="94"/>
      <c r="CM104" s="94"/>
      <c r="CN104" s="94"/>
      <c r="CO104" s="94"/>
      <c r="CP104" s="94"/>
      <c r="CQ104" s="94"/>
      <c r="CR104" s="94"/>
      <c r="CS104" s="94"/>
      <c r="CT104" s="94"/>
    </row>
    <row r="105" spans="1:98" s="9" customFormat="1" ht="12" customHeight="1" x14ac:dyDescent="0.2">
      <c r="A105" s="99">
        <v>36</v>
      </c>
      <c r="B105" s="133" t="s">
        <v>97</v>
      </c>
      <c r="C105" s="134"/>
      <c r="D105" s="135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4"/>
      <c r="AL105" s="94"/>
      <c r="AM105" s="94"/>
      <c r="AN105" s="94"/>
      <c r="AO105" s="94"/>
      <c r="AP105" s="94"/>
      <c r="AQ105" s="94"/>
      <c r="AR105" s="94"/>
      <c r="AS105" s="94"/>
      <c r="AT105" s="94"/>
      <c r="AU105" s="94"/>
      <c r="AV105" s="94"/>
      <c r="AW105" s="94"/>
      <c r="AX105" s="94"/>
      <c r="AY105" s="94"/>
      <c r="AZ105" s="94"/>
      <c r="BA105" s="94"/>
      <c r="BB105" s="94"/>
      <c r="BC105" s="94"/>
      <c r="BD105" s="94"/>
      <c r="BE105" s="94"/>
      <c r="BF105" s="94"/>
      <c r="BG105" s="94"/>
      <c r="BH105" s="94"/>
      <c r="BI105" s="94"/>
      <c r="BJ105" s="94"/>
      <c r="BK105" s="94"/>
      <c r="BL105" s="94"/>
      <c r="BM105" s="94"/>
      <c r="BN105" s="94"/>
      <c r="BO105" s="94"/>
      <c r="BP105" s="94"/>
      <c r="BQ105" s="94"/>
      <c r="BR105" s="94"/>
      <c r="BS105" s="94"/>
      <c r="BT105" s="94"/>
      <c r="BU105" s="94"/>
      <c r="BV105" s="94"/>
      <c r="BW105" s="94"/>
      <c r="BX105" s="94"/>
      <c r="BY105" s="94"/>
      <c r="BZ105" s="94"/>
      <c r="CA105" s="94"/>
      <c r="CB105" s="94"/>
      <c r="CC105" s="94"/>
      <c r="CD105" s="94"/>
      <c r="CE105" s="94"/>
      <c r="CF105" s="94"/>
      <c r="CG105" s="94"/>
      <c r="CH105" s="94"/>
      <c r="CI105" s="94"/>
      <c r="CJ105" s="94"/>
      <c r="CK105" s="94"/>
      <c r="CL105" s="94"/>
      <c r="CM105" s="94"/>
      <c r="CN105" s="94"/>
      <c r="CO105" s="94"/>
      <c r="CP105" s="94"/>
      <c r="CQ105" s="94"/>
      <c r="CR105" s="94"/>
      <c r="CS105" s="94"/>
      <c r="CT105" s="94"/>
    </row>
    <row r="106" spans="1:98" s="9" customFormat="1" ht="12" customHeight="1" x14ac:dyDescent="0.2">
      <c r="A106" s="99">
        <v>37</v>
      </c>
      <c r="B106" s="133" t="s">
        <v>98</v>
      </c>
      <c r="C106" s="134"/>
      <c r="D106" s="135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  <c r="R106" s="94"/>
      <c r="S106" s="94"/>
      <c r="T106" s="94"/>
      <c r="U106" s="94"/>
      <c r="V106" s="94"/>
      <c r="W106" s="94"/>
      <c r="X106" s="94"/>
      <c r="Y106" s="94"/>
      <c r="Z106" s="94"/>
      <c r="AA106" s="94"/>
      <c r="AB106" s="94"/>
      <c r="AC106" s="94"/>
      <c r="AD106" s="94"/>
      <c r="AE106" s="94"/>
      <c r="AF106" s="94"/>
      <c r="AG106" s="94"/>
      <c r="AH106" s="94"/>
      <c r="AI106" s="94"/>
      <c r="AJ106" s="94"/>
      <c r="AK106" s="94"/>
      <c r="AL106" s="94"/>
      <c r="AM106" s="94"/>
      <c r="AN106" s="94"/>
      <c r="AO106" s="94"/>
      <c r="AP106" s="94"/>
      <c r="AQ106" s="94"/>
      <c r="AR106" s="94"/>
      <c r="AS106" s="94"/>
      <c r="AT106" s="94"/>
      <c r="AU106" s="94"/>
      <c r="AV106" s="94"/>
      <c r="AW106" s="94"/>
      <c r="AX106" s="94"/>
      <c r="AY106" s="94"/>
      <c r="AZ106" s="94"/>
      <c r="BA106" s="94"/>
      <c r="BB106" s="94"/>
      <c r="BC106" s="94"/>
      <c r="BD106" s="94"/>
      <c r="BE106" s="94"/>
      <c r="BF106" s="94"/>
      <c r="BG106" s="94"/>
      <c r="BH106" s="94"/>
      <c r="BI106" s="94"/>
      <c r="BJ106" s="94"/>
      <c r="BK106" s="94"/>
      <c r="BL106" s="94"/>
      <c r="BM106" s="94"/>
      <c r="BN106" s="94"/>
      <c r="BO106" s="94"/>
      <c r="BP106" s="94"/>
      <c r="BQ106" s="94"/>
      <c r="BR106" s="94"/>
      <c r="BS106" s="94"/>
      <c r="BT106" s="94"/>
      <c r="BU106" s="94"/>
      <c r="BV106" s="94"/>
      <c r="BW106" s="94"/>
      <c r="BX106" s="94"/>
      <c r="BY106" s="94"/>
      <c r="BZ106" s="94"/>
      <c r="CA106" s="94"/>
      <c r="CB106" s="94"/>
      <c r="CC106" s="94"/>
      <c r="CD106" s="94"/>
      <c r="CE106" s="94"/>
      <c r="CF106" s="94"/>
      <c r="CG106" s="94"/>
      <c r="CH106" s="94"/>
      <c r="CI106" s="94"/>
      <c r="CJ106" s="94"/>
      <c r="CK106" s="94"/>
      <c r="CL106" s="94"/>
      <c r="CM106" s="94"/>
      <c r="CN106" s="94"/>
      <c r="CO106" s="94"/>
      <c r="CP106" s="94"/>
      <c r="CQ106" s="94"/>
      <c r="CR106" s="94"/>
      <c r="CS106" s="94"/>
      <c r="CT106" s="94"/>
    </row>
    <row r="107" spans="1:98" s="9" customFormat="1" ht="12" customHeight="1" x14ac:dyDescent="0.2">
      <c r="A107" s="99">
        <v>38</v>
      </c>
      <c r="B107" s="133" t="s">
        <v>99</v>
      </c>
      <c r="C107" s="134"/>
      <c r="D107" s="135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  <c r="R107" s="94"/>
      <c r="S107" s="94"/>
      <c r="T107" s="94"/>
      <c r="U107" s="94"/>
      <c r="V107" s="94"/>
      <c r="W107" s="94"/>
      <c r="X107" s="94"/>
      <c r="Y107" s="94"/>
      <c r="Z107" s="94"/>
      <c r="AA107" s="94"/>
      <c r="AB107" s="94"/>
      <c r="AC107" s="94"/>
      <c r="AD107" s="94"/>
      <c r="AE107" s="94"/>
      <c r="AF107" s="94"/>
      <c r="AG107" s="94"/>
      <c r="AH107" s="94"/>
      <c r="AI107" s="94"/>
      <c r="AJ107" s="94"/>
      <c r="AK107" s="94"/>
      <c r="AL107" s="94"/>
      <c r="AM107" s="94"/>
      <c r="AN107" s="94"/>
      <c r="AO107" s="94"/>
      <c r="AP107" s="94"/>
      <c r="AQ107" s="94"/>
      <c r="AR107" s="94"/>
      <c r="AS107" s="94"/>
      <c r="AT107" s="94"/>
      <c r="AU107" s="94"/>
      <c r="AV107" s="94"/>
      <c r="AW107" s="94"/>
      <c r="AX107" s="94"/>
      <c r="AY107" s="94"/>
      <c r="AZ107" s="94"/>
      <c r="BA107" s="94"/>
      <c r="BB107" s="94"/>
      <c r="BC107" s="94"/>
      <c r="BD107" s="94"/>
      <c r="BE107" s="94"/>
      <c r="BF107" s="94"/>
      <c r="BG107" s="94"/>
      <c r="BH107" s="94"/>
      <c r="BI107" s="94"/>
      <c r="BJ107" s="94"/>
      <c r="BK107" s="94"/>
      <c r="BL107" s="94"/>
      <c r="BM107" s="94"/>
      <c r="BN107" s="94"/>
      <c r="BO107" s="94"/>
      <c r="BP107" s="94"/>
      <c r="BQ107" s="94"/>
      <c r="BR107" s="94"/>
      <c r="BS107" s="94"/>
      <c r="BT107" s="94"/>
      <c r="BU107" s="94"/>
      <c r="BV107" s="94"/>
      <c r="BW107" s="94"/>
      <c r="BX107" s="94"/>
      <c r="BY107" s="94"/>
      <c r="BZ107" s="94"/>
      <c r="CA107" s="94"/>
      <c r="CB107" s="94"/>
      <c r="CC107" s="94"/>
      <c r="CD107" s="94"/>
      <c r="CE107" s="94"/>
      <c r="CF107" s="94"/>
      <c r="CG107" s="94"/>
      <c r="CH107" s="94"/>
      <c r="CI107" s="94"/>
      <c r="CJ107" s="94"/>
      <c r="CK107" s="94"/>
      <c r="CL107" s="94"/>
      <c r="CM107" s="94"/>
      <c r="CN107" s="94"/>
      <c r="CO107" s="94"/>
      <c r="CP107" s="94"/>
      <c r="CQ107" s="94"/>
      <c r="CR107" s="94"/>
      <c r="CS107" s="94"/>
      <c r="CT107" s="94"/>
    </row>
    <row r="108" spans="1:98" s="9" customFormat="1" ht="12" customHeight="1" x14ac:dyDescent="0.2">
      <c r="A108" s="99">
        <v>39</v>
      </c>
      <c r="B108" s="133" t="s">
        <v>100</v>
      </c>
      <c r="C108" s="134"/>
      <c r="D108" s="135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4"/>
      <c r="R108" s="94"/>
      <c r="S108" s="94"/>
      <c r="T108" s="94"/>
      <c r="U108" s="94"/>
      <c r="V108" s="94"/>
      <c r="W108" s="94"/>
      <c r="X108" s="94"/>
      <c r="Y108" s="94"/>
      <c r="Z108" s="94"/>
      <c r="AA108" s="94"/>
      <c r="AB108" s="94"/>
      <c r="AC108" s="94"/>
      <c r="AD108" s="94"/>
      <c r="AE108" s="94"/>
      <c r="AF108" s="94"/>
      <c r="AG108" s="94"/>
      <c r="AH108" s="94"/>
      <c r="AI108" s="94"/>
      <c r="AJ108" s="94"/>
      <c r="AK108" s="94"/>
      <c r="AL108" s="94"/>
      <c r="AM108" s="94"/>
      <c r="AN108" s="94"/>
      <c r="AO108" s="94"/>
      <c r="AP108" s="94"/>
      <c r="AQ108" s="94"/>
      <c r="AR108" s="94"/>
      <c r="AS108" s="94"/>
      <c r="AT108" s="94"/>
      <c r="AU108" s="94"/>
      <c r="AV108" s="94"/>
      <c r="AW108" s="94"/>
      <c r="AX108" s="94"/>
      <c r="AY108" s="94"/>
      <c r="AZ108" s="94"/>
      <c r="BA108" s="94"/>
      <c r="BB108" s="94"/>
      <c r="BC108" s="94"/>
      <c r="BD108" s="94"/>
      <c r="BE108" s="94"/>
      <c r="BF108" s="94"/>
      <c r="BG108" s="94"/>
      <c r="BH108" s="94"/>
      <c r="BI108" s="94"/>
      <c r="BJ108" s="94"/>
      <c r="BK108" s="94"/>
      <c r="BL108" s="94"/>
      <c r="BM108" s="94"/>
      <c r="BN108" s="94"/>
      <c r="BO108" s="94"/>
      <c r="BP108" s="94"/>
      <c r="BQ108" s="94"/>
      <c r="BR108" s="94"/>
      <c r="BS108" s="94"/>
      <c r="BT108" s="94"/>
      <c r="BU108" s="94"/>
      <c r="BV108" s="94"/>
      <c r="BW108" s="94"/>
      <c r="BX108" s="94"/>
      <c r="BY108" s="94"/>
      <c r="BZ108" s="94"/>
      <c r="CA108" s="94"/>
      <c r="CB108" s="94"/>
      <c r="CC108" s="94"/>
      <c r="CD108" s="94"/>
      <c r="CE108" s="94"/>
      <c r="CF108" s="94"/>
      <c r="CG108" s="94"/>
      <c r="CH108" s="94"/>
      <c r="CI108" s="94"/>
      <c r="CJ108" s="94"/>
      <c r="CK108" s="94"/>
      <c r="CL108" s="94"/>
      <c r="CM108" s="94"/>
      <c r="CN108" s="94"/>
      <c r="CO108" s="94"/>
      <c r="CP108" s="94"/>
      <c r="CQ108" s="94"/>
      <c r="CR108" s="94"/>
      <c r="CS108" s="94"/>
      <c r="CT108" s="94"/>
    </row>
    <row r="109" spans="1:98" s="9" customFormat="1" ht="12" customHeight="1" x14ac:dyDescent="0.2">
      <c r="A109" s="99">
        <v>40</v>
      </c>
      <c r="B109" s="133" t="s">
        <v>101</v>
      </c>
      <c r="C109" s="134"/>
      <c r="D109" s="135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  <c r="R109" s="94"/>
      <c r="S109" s="94"/>
      <c r="T109" s="94"/>
      <c r="U109" s="94"/>
      <c r="V109" s="94"/>
      <c r="W109" s="94"/>
      <c r="X109" s="94"/>
      <c r="Y109" s="94"/>
      <c r="Z109" s="94"/>
      <c r="AA109" s="94"/>
      <c r="AB109" s="94"/>
      <c r="AC109" s="94"/>
      <c r="AD109" s="94"/>
      <c r="AE109" s="94"/>
      <c r="AF109" s="94"/>
      <c r="AG109" s="94"/>
      <c r="AH109" s="94"/>
      <c r="AI109" s="94"/>
      <c r="AJ109" s="94"/>
      <c r="AK109" s="94"/>
      <c r="AL109" s="94"/>
      <c r="AM109" s="94"/>
      <c r="AN109" s="94"/>
      <c r="AO109" s="94"/>
      <c r="AP109" s="94"/>
      <c r="AQ109" s="94"/>
      <c r="AR109" s="94"/>
      <c r="AS109" s="94"/>
      <c r="AT109" s="94"/>
      <c r="AU109" s="94"/>
      <c r="AV109" s="94"/>
      <c r="AW109" s="94"/>
      <c r="AX109" s="94"/>
      <c r="AY109" s="94"/>
      <c r="AZ109" s="94"/>
      <c r="BA109" s="94"/>
      <c r="BB109" s="94"/>
      <c r="BC109" s="94"/>
      <c r="BD109" s="94"/>
      <c r="BE109" s="94"/>
      <c r="BF109" s="94"/>
      <c r="BG109" s="94"/>
      <c r="BH109" s="94"/>
      <c r="BI109" s="94"/>
      <c r="BJ109" s="94"/>
      <c r="BK109" s="94"/>
      <c r="BL109" s="94"/>
      <c r="BM109" s="94"/>
      <c r="BN109" s="94"/>
      <c r="BO109" s="94"/>
      <c r="BP109" s="94"/>
      <c r="BQ109" s="94"/>
      <c r="BR109" s="94"/>
      <c r="BS109" s="94"/>
      <c r="BT109" s="94"/>
      <c r="BU109" s="94"/>
      <c r="BV109" s="94"/>
      <c r="BW109" s="94"/>
      <c r="BX109" s="94"/>
      <c r="BY109" s="94"/>
      <c r="BZ109" s="94"/>
      <c r="CA109" s="94"/>
      <c r="CB109" s="94"/>
      <c r="CC109" s="94"/>
      <c r="CD109" s="94"/>
      <c r="CE109" s="94"/>
      <c r="CF109" s="94"/>
      <c r="CG109" s="94"/>
      <c r="CH109" s="94"/>
      <c r="CI109" s="94"/>
      <c r="CJ109" s="94"/>
      <c r="CK109" s="94"/>
      <c r="CL109" s="94"/>
      <c r="CM109" s="94"/>
      <c r="CN109" s="94"/>
      <c r="CO109" s="94"/>
      <c r="CP109" s="94"/>
      <c r="CQ109" s="94"/>
      <c r="CR109" s="94"/>
      <c r="CS109" s="94"/>
      <c r="CT109" s="94"/>
    </row>
    <row r="110" spans="1:98" ht="12.75" customHeight="1" x14ac:dyDescent="0.2">
      <c r="A110" s="99">
        <v>41</v>
      </c>
      <c r="B110" s="133" t="s">
        <v>102</v>
      </c>
      <c r="C110" s="134"/>
      <c r="D110" s="135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  <c r="R110" s="94"/>
      <c r="S110" s="94"/>
      <c r="T110" s="94"/>
      <c r="U110" s="94"/>
      <c r="V110" s="94"/>
      <c r="W110" s="94"/>
      <c r="X110" s="94"/>
      <c r="Y110" s="94"/>
      <c r="Z110" s="94"/>
      <c r="AA110" s="94"/>
      <c r="AB110" s="94"/>
      <c r="AC110" s="94"/>
      <c r="AD110" s="94"/>
      <c r="AE110" s="94"/>
      <c r="AF110" s="94"/>
      <c r="AG110" s="94"/>
      <c r="AH110" s="94"/>
      <c r="AI110" s="94"/>
      <c r="AJ110" s="94"/>
      <c r="AK110" s="94"/>
      <c r="AL110" s="94"/>
      <c r="AM110" s="94"/>
      <c r="AN110" s="94"/>
      <c r="AO110" s="94"/>
      <c r="AP110" s="94"/>
      <c r="AQ110" s="94"/>
      <c r="AR110" s="94"/>
      <c r="AS110" s="94"/>
      <c r="AT110" s="94"/>
      <c r="AU110" s="94"/>
      <c r="AV110" s="94"/>
      <c r="AW110" s="94"/>
      <c r="AX110" s="94"/>
      <c r="AY110" s="94"/>
      <c r="AZ110" s="94"/>
      <c r="BA110" s="94"/>
      <c r="BB110" s="94"/>
      <c r="BC110" s="94"/>
      <c r="BD110" s="94"/>
      <c r="BE110" s="94"/>
      <c r="BF110" s="94"/>
      <c r="BG110" s="94"/>
      <c r="BH110" s="94"/>
      <c r="BI110" s="94"/>
      <c r="BJ110" s="94"/>
      <c r="BK110" s="94"/>
      <c r="BL110" s="94"/>
      <c r="BM110" s="94"/>
      <c r="BN110" s="94"/>
      <c r="BO110" s="94"/>
      <c r="BP110" s="94"/>
      <c r="BQ110" s="94"/>
      <c r="BR110" s="94"/>
      <c r="BS110" s="94"/>
      <c r="BT110" s="94"/>
      <c r="BU110" s="94"/>
      <c r="BV110" s="94"/>
      <c r="BW110" s="94"/>
      <c r="BX110" s="94"/>
      <c r="BY110" s="94"/>
      <c r="BZ110" s="94"/>
      <c r="CA110" s="94"/>
      <c r="CB110" s="94"/>
      <c r="CC110" s="94"/>
      <c r="CD110" s="94"/>
      <c r="CE110" s="94"/>
      <c r="CF110" s="94"/>
      <c r="CG110" s="94"/>
      <c r="CH110" s="94"/>
      <c r="CI110" s="94"/>
      <c r="CJ110" s="94"/>
      <c r="CK110" s="94"/>
      <c r="CL110" s="94"/>
      <c r="CM110" s="94"/>
      <c r="CN110" s="94"/>
      <c r="CO110" s="94"/>
      <c r="CP110" s="94"/>
      <c r="CQ110" s="94"/>
      <c r="CR110" s="94"/>
      <c r="CS110" s="94"/>
      <c r="CT110" s="94"/>
    </row>
    <row r="111" spans="1:98" ht="12.75" customHeight="1" x14ac:dyDescent="0.2">
      <c r="A111" s="99">
        <v>42</v>
      </c>
      <c r="B111" s="133" t="s">
        <v>103</v>
      </c>
      <c r="C111" s="134"/>
      <c r="D111" s="135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  <c r="T111" s="94"/>
      <c r="U111" s="94"/>
      <c r="V111" s="94"/>
      <c r="W111" s="94"/>
      <c r="X111" s="94"/>
      <c r="Y111" s="94"/>
      <c r="Z111" s="94"/>
      <c r="AA111" s="94"/>
      <c r="AB111" s="94"/>
      <c r="AC111" s="94"/>
      <c r="AD111" s="94"/>
      <c r="AE111" s="94"/>
      <c r="AF111" s="94"/>
      <c r="AG111" s="94"/>
      <c r="AH111" s="94"/>
      <c r="AI111" s="94"/>
      <c r="AJ111" s="94"/>
      <c r="AK111" s="94"/>
      <c r="AL111" s="94"/>
      <c r="AM111" s="94"/>
      <c r="AN111" s="94"/>
      <c r="AO111" s="94"/>
      <c r="AP111" s="94"/>
      <c r="AQ111" s="94"/>
      <c r="AR111" s="94"/>
      <c r="AS111" s="94"/>
      <c r="AT111" s="94"/>
      <c r="AU111" s="94"/>
      <c r="AV111" s="94"/>
      <c r="AW111" s="94"/>
      <c r="AX111" s="94"/>
      <c r="AY111" s="94"/>
      <c r="AZ111" s="94"/>
      <c r="BA111" s="94"/>
      <c r="BB111" s="94"/>
      <c r="BC111" s="94"/>
      <c r="BD111" s="94"/>
      <c r="BE111" s="94"/>
      <c r="BF111" s="94"/>
      <c r="BG111" s="94"/>
      <c r="BH111" s="94"/>
      <c r="BI111" s="94"/>
      <c r="BJ111" s="94"/>
      <c r="BK111" s="94"/>
      <c r="BL111" s="94"/>
      <c r="BM111" s="94"/>
      <c r="BN111" s="94"/>
      <c r="BO111" s="94"/>
      <c r="BP111" s="94"/>
      <c r="BQ111" s="94"/>
      <c r="BR111" s="94"/>
      <c r="BS111" s="94"/>
      <c r="BT111" s="94"/>
      <c r="BU111" s="94"/>
      <c r="BV111" s="94"/>
      <c r="BW111" s="94"/>
      <c r="BX111" s="94"/>
      <c r="BY111" s="94"/>
      <c r="BZ111" s="94"/>
      <c r="CA111" s="94"/>
      <c r="CB111" s="94"/>
      <c r="CC111" s="94"/>
      <c r="CD111" s="94"/>
      <c r="CE111" s="94"/>
      <c r="CF111" s="94"/>
      <c r="CG111" s="94"/>
      <c r="CH111" s="94"/>
      <c r="CI111" s="94"/>
      <c r="CJ111" s="94"/>
      <c r="CK111" s="94"/>
      <c r="CL111" s="94"/>
      <c r="CM111" s="94"/>
      <c r="CN111" s="94"/>
      <c r="CO111" s="94"/>
      <c r="CP111" s="94"/>
      <c r="CQ111" s="94"/>
      <c r="CR111" s="94"/>
      <c r="CS111" s="94"/>
      <c r="CT111" s="94"/>
    </row>
    <row r="112" spans="1:98" ht="12.75" customHeight="1" x14ac:dyDescent="0.2">
      <c r="A112" s="99">
        <v>43</v>
      </c>
      <c r="B112" s="133" t="s">
        <v>104</v>
      </c>
      <c r="C112" s="134"/>
      <c r="D112" s="135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  <c r="S112" s="94"/>
      <c r="T112" s="94"/>
      <c r="U112" s="94"/>
      <c r="V112" s="94"/>
      <c r="W112" s="94"/>
      <c r="X112" s="94"/>
      <c r="Y112" s="94"/>
      <c r="Z112" s="94"/>
      <c r="AA112" s="94"/>
      <c r="AB112" s="94"/>
      <c r="AC112" s="94"/>
      <c r="AD112" s="94"/>
      <c r="AE112" s="94"/>
      <c r="AF112" s="94"/>
      <c r="AG112" s="94"/>
      <c r="AH112" s="94"/>
      <c r="AI112" s="94"/>
      <c r="AJ112" s="94"/>
      <c r="AK112" s="94"/>
      <c r="AL112" s="94"/>
      <c r="AM112" s="94"/>
      <c r="AN112" s="94"/>
      <c r="AO112" s="94"/>
      <c r="AP112" s="94"/>
      <c r="AQ112" s="94"/>
      <c r="AR112" s="94"/>
      <c r="AS112" s="94"/>
      <c r="AT112" s="94"/>
      <c r="AU112" s="94"/>
      <c r="AV112" s="94"/>
      <c r="AW112" s="94"/>
      <c r="AX112" s="94"/>
      <c r="AY112" s="94"/>
      <c r="AZ112" s="94"/>
      <c r="BA112" s="94"/>
      <c r="BB112" s="94"/>
      <c r="BC112" s="94"/>
      <c r="BD112" s="94"/>
      <c r="BE112" s="94"/>
      <c r="BF112" s="94"/>
      <c r="BG112" s="94"/>
      <c r="BH112" s="94"/>
      <c r="BI112" s="94"/>
      <c r="BJ112" s="94"/>
      <c r="BK112" s="94"/>
      <c r="BL112" s="94"/>
      <c r="BM112" s="94"/>
      <c r="BN112" s="94"/>
      <c r="BO112" s="94"/>
      <c r="BP112" s="94"/>
      <c r="BQ112" s="94"/>
      <c r="BR112" s="94"/>
      <c r="BS112" s="94"/>
      <c r="BT112" s="94"/>
      <c r="BU112" s="94"/>
      <c r="BV112" s="94"/>
      <c r="BW112" s="94"/>
      <c r="BX112" s="94"/>
      <c r="BY112" s="94"/>
      <c r="BZ112" s="94"/>
      <c r="CA112" s="94"/>
      <c r="CB112" s="94"/>
      <c r="CC112" s="94"/>
      <c r="CD112" s="94"/>
      <c r="CE112" s="94"/>
      <c r="CF112" s="94"/>
      <c r="CG112" s="94"/>
      <c r="CH112" s="94"/>
      <c r="CI112" s="94"/>
      <c r="CJ112" s="94"/>
      <c r="CK112" s="94"/>
      <c r="CL112" s="94"/>
      <c r="CM112" s="94"/>
      <c r="CN112" s="94"/>
      <c r="CO112" s="94"/>
      <c r="CP112" s="94"/>
      <c r="CQ112" s="94"/>
      <c r="CR112" s="94"/>
      <c r="CS112" s="94"/>
      <c r="CT112" s="94"/>
    </row>
    <row r="113" spans="1:98" ht="12.75" customHeight="1" x14ac:dyDescent="0.2">
      <c r="A113" s="99">
        <v>44</v>
      </c>
      <c r="B113" s="133" t="s">
        <v>105</v>
      </c>
      <c r="C113" s="134"/>
      <c r="D113" s="135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  <c r="T113" s="94"/>
      <c r="U113" s="94"/>
      <c r="V113" s="94"/>
      <c r="W113" s="94"/>
      <c r="X113" s="94"/>
      <c r="Y113" s="94"/>
      <c r="Z113" s="94"/>
      <c r="AA113" s="94"/>
      <c r="AB113" s="94"/>
      <c r="AC113" s="94"/>
      <c r="AD113" s="94"/>
      <c r="AE113" s="94"/>
      <c r="AF113" s="94"/>
      <c r="AG113" s="94"/>
      <c r="AH113" s="94"/>
      <c r="AI113" s="94"/>
      <c r="AJ113" s="94"/>
      <c r="AK113" s="94"/>
      <c r="AL113" s="94"/>
      <c r="AM113" s="94"/>
      <c r="AN113" s="94"/>
      <c r="AO113" s="94"/>
      <c r="AP113" s="94"/>
      <c r="AQ113" s="94"/>
      <c r="AR113" s="94"/>
      <c r="AS113" s="94"/>
      <c r="AT113" s="94"/>
      <c r="AU113" s="94"/>
      <c r="AV113" s="94"/>
      <c r="AW113" s="94"/>
      <c r="AX113" s="94"/>
      <c r="AY113" s="94"/>
      <c r="AZ113" s="94"/>
      <c r="BA113" s="94"/>
      <c r="BB113" s="94"/>
      <c r="BC113" s="94"/>
      <c r="BD113" s="94"/>
      <c r="BE113" s="94"/>
      <c r="BF113" s="94"/>
      <c r="BG113" s="94"/>
      <c r="BH113" s="94"/>
      <c r="BI113" s="94"/>
      <c r="BJ113" s="94"/>
      <c r="BK113" s="94"/>
      <c r="BL113" s="94"/>
      <c r="BM113" s="94"/>
      <c r="BN113" s="94"/>
      <c r="BO113" s="94"/>
      <c r="BP113" s="94"/>
      <c r="BQ113" s="94"/>
      <c r="BR113" s="94"/>
      <c r="BS113" s="94"/>
      <c r="BT113" s="94"/>
      <c r="BU113" s="94"/>
      <c r="BV113" s="94"/>
      <c r="BW113" s="94"/>
      <c r="BX113" s="94"/>
      <c r="BY113" s="94"/>
      <c r="BZ113" s="94"/>
      <c r="CA113" s="94"/>
      <c r="CB113" s="94"/>
      <c r="CC113" s="94"/>
      <c r="CD113" s="94"/>
      <c r="CE113" s="94"/>
      <c r="CF113" s="94"/>
      <c r="CG113" s="94"/>
      <c r="CH113" s="94"/>
      <c r="CI113" s="94"/>
      <c r="CJ113" s="94"/>
      <c r="CK113" s="94"/>
      <c r="CL113" s="94"/>
      <c r="CM113" s="94"/>
      <c r="CN113" s="94"/>
      <c r="CO113" s="94"/>
      <c r="CP113" s="94"/>
      <c r="CQ113" s="94"/>
      <c r="CR113" s="94"/>
      <c r="CS113" s="94"/>
      <c r="CT113" s="94"/>
    </row>
    <row r="114" spans="1:98" ht="12.75" customHeight="1" x14ac:dyDescent="0.2">
      <c r="A114" s="99">
        <v>45</v>
      </c>
      <c r="B114" s="133" t="s">
        <v>106</v>
      </c>
      <c r="C114" s="134"/>
      <c r="D114" s="135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  <c r="S114" s="94"/>
      <c r="T114" s="94"/>
      <c r="U114" s="94"/>
      <c r="V114" s="94"/>
      <c r="W114" s="94"/>
      <c r="X114" s="94"/>
      <c r="Y114" s="94"/>
      <c r="Z114" s="94"/>
      <c r="AA114" s="94"/>
      <c r="AB114" s="94"/>
      <c r="AC114" s="94"/>
      <c r="AD114" s="94"/>
      <c r="AE114" s="94"/>
      <c r="AF114" s="94"/>
      <c r="AG114" s="94"/>
      <c r="AH114" s="94"/>
      <c r="AI114" s="94"/>
      <c r="AJ114" s="94"/>
      <c r="AK114" s="94"/>
      <c r="AL114" s="94"/>
      <c r="AM114" s="94"/>
      <c r="AN114" s="94"/>
      <c r="AO114" s="94"/>
      <c r="AP114" s="94"/>
      <c r="AQ114" s="94"/>
      <c r="AR114" s="94"/>
      <c r="AS114" s="94"/>
      <c r="AT114" s="94"/>
      <c r="AU114" s="94"/>
      <c r="AV114" s="94"/>
      <c r="AW114" s="94"/>
      <c r="AX114" s="94"/>
      <c r="AY114" s="94"/>
      <c r="AZ114" s="94"/>
      <c r="BA114" s="94"/>
      <c r="BB114" s="94"/>
      <c r="BC114" s="94"/>
      <c r="BD114" s="94"/>
      <c r="BE114" s="94"/>
      <c r="BF114" s="94"/>
      <c r="BG114" s="94"/>
      <c r="BH114" s="94"/>
      <c r="BI114" s="94"/>
      <c r="BJ114" s="94"/>
      <c r="BK114" s="94"/>
      <c r="BL114" s="94"/>
      <c r="BM114" s="94"/>
      <c r="BN114" s="94"/>
      <c r="BO114" s="94"/>
      <c r="BP114" s="94"/>
      <c r="BQ114" s="94"/>
      <c r="BR114" s="94"/>
      <c r="BS114" s="94"/>
      <c r="BT114" s="94"/>
      <c r="BU114" s="94"/>
      <c r="BV114" s="94"/>
      <c r="BW114" s="94"/>
      <c r="BX114" s="94"/>
      <c r="BY114" s="94"/>
      <c r="BZ114" s="94"/>
      <c r="CA114" s="94"/>
      <c r="CB114" s="94"/>
      <c r="CC114" s="94"/>
      <c r="CD114" s="94"/>
      <c r="CE114" s="94"/>
      <c r="CF114" s="94"/>
      <c r="CG114" s="94"/>
      <c r="CH114" s="94"/>
      <c r="CI114" s="94"/>
      <c r="CJ114" s="94"/>
      <c r="CK114" s="94"/>
      <c r="CL114" s="94"/>
      <c r="CM114" s="94"/>
      <c r="CN114" s="94"/>
      <c r="CO114" s="94"/>
      <c r="CP114" s="94"/>
      <c r="CQ114" s="94"/>
      <c r="CR114" s="94"/>
      <c r="CS114" s="94"/>
      <c r="CT114" s="94"/>
    </row>
    <row r="115" spans="1:98" ht="12.75" customHeight="1" x14ac:dyDescent="0.2">
      <c r="A115" s="99">
        <v>46</v>
      </c>
      <c r="B115" s="133" t="s">
        <v>107</v>
      </c>
      <c r="C115" s="134"/>
      <c r="D115" s="135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  <c r="T115" s="94"/>
      <c r="U115" s="94"/>
      <c r="V115" s="94"/>
      <c r="W115" s="94"/>
      <c r="X115" s="94"/>
      <c r="Y115" s="94"/>
      <c r="Z115" s="94"/>
      <c r="AA115" s="94"/>
      <c r="AB115" s="94"/>
      <c r="AC115" s="94"/>
      <c r="AD115" s="94"/>
      <c r="AE115" s="94"/>
      <c r="AF115" s="94"/>
      <c r="AG115" s="94"/>
      <c r="AH115" s="94"/>
      <c r="AI115" s="94"/>
      <c r="AJ115" s="94"/>
      <c r="AK115" s="94"/>
      <c r="AL115" s="94"/>
      <c r="AM115" s="94"/>
      <c r="AN115" s="94"/>
      <c r="AO115" s="94"/>
      <c r="AP115" s="94"/>
      <c r="AQ115" s="94"/>
      <c r="AR115" s="94"/>
      <c r="AS115" s="94"/>
      <c r="AT115" s="94"/>
      <c r="AU115" s="94"/>
      <c r="AV115" s="94"/>
      <c r="AW115" s="94"/>
      <c r="AX115" s="94"/>
      <c r="AY115" s="94"/>
      <c r="AZ115" s="94"/>
      <c r="BA115" s="94"/>
      <c r="BB115" s="94"/>
      <c r="BC115" s="94"/>
      <c r="BD115" s="94"/>
      <c r="BE115" s="94"/>
      <c r="BF115" s="94"/>
      <c r="BG115" s="94"/>
      <c r="BH115" s="94"/>
      <c r="BI115" s="94"/>
      <c r="BJ115" s="94"/>
      <c r="BK115" s="94"/>
      <c r="BL115" s="94"/>
      <c r="BM115" s="94"/>
      <c r="BN115" s="94"/>
      <c r="BO115" s="94"/>
      <c r="BP115" s="94"/>
      <c r="BQ115" s="94"/>
      <c r="BR115" s="94"/>
      <c r="BS115" s="94"/>
      <c r="BT115" s="94"/>
      <c r="BU115" s="94"/>
      <c r="BV115" s="94"/>
      <c r="BW115" s="94"/>
      <c r="BX115" s="94"/>
      <c r="BY115" s="94"/>
      <c r="BZ115" s="94"/>
      <c r="CA115" s="94"/>
      <c r="CB115" s="94"/>
      <c r="CC115" s="94"/>
      <c r="CD115" s="94"/>
      <c r="CE115" s="94"/>
      <c r="CF115" s="94"/>
      <c r="CG115" s="94"/>
      <c r="CH115" s="94"/>
      <c r="CI115" s="94"/>
      <c r="CJ115" s="94"/>
      <c r="CK115" s="94"/>
      <c r="CL115" s="94"/>
      <c r="CM115" s="94"/>
      <c r="CN115" s="94"/>
      <c r="CO115" s="94"/>
      <c r="CP115" s="94"/>
      <c r="CQ115" s="94"/>
      <c r="CR115" s="94"/>
      <c r="CS115" s="94"/>
      <c r="CT115" s="94"/>
    </row>
    <row r="116" spans="1:98" ht="12.75" customHeight="1" x14ac:dyDescent="0.2">
      <c r="A116" s="99">
        <v>47</v>
      </c>
      <c r="B116" s="133" t="s">
        <v>108</v>
      </c>
      <c r="C116" s="134"/>
      <c r="D116" s="135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  <c r="R116" s="94"/>
      <c r="S116" s="94"/>
      <c r="T116" s="94"/>
      <c r="U116" s="94"/>
      <c r="V116" s="94"/>
      <c r="W116" s="94"/>
      <c r="X116" s="94"/>
      <c r="Y116" s="94"/>
      <c r="Z116" s="94"/>
      <c r="AA116" s="94"/>
      <c r="AB116" s="94"/>
      <c r="AC116" s="94"/>
      <c r="AD116" s="94"/>
      <c r="AE116" s="94"/>
      <c r="AF116" s="94"/>
      <c r="AG116" s="94"/>
      <c r="AH116" s="94"/>
      <c r="AI116" s="94"/>
      <c r="AJ116" s="94"/>
      <c r="AK116" s="94"/>
      <c r="AL116" s="94"/>
      <c r="AM116" s="94"/>
      <c r="AN116" s="94"/>
      <c r="AO116" s="94"/>
      <c r="AP116" s="94"/>
      <c r="AQ116" s="94"/>
      <c r="AR116" s="94"/>
      <c r="AS116" s="94"/>
      <c r="AT116" s="94"/>
      <c r="AU116" s="94"/>
      <c r="AV116" s="94"/>
      <c r="AW116" s="94"/>
      <c r="AX116" s="94"/>
      <c r="AY116" s="94"/>
      <c r="AZ116" s="94"/>
      <c r="BA116" s="94"/>
      <c r="BB116" s="94"/>
      <c r="BC116" s="94"/>
      <c r="BD116" s="94"/>
      <c r="BE116" s="94"/>
      <c r="BF116" s="94"/>
      <c r="BG116" s="94"/>
      <c r="BH116" s="94"/>
      <c r="BI116" s="94"/>
      <c r="BJ116" s="94"/>
      <c r="BK116" s="94"/>
      <c r="BL116" s="94"/>
      <c r="BM116" s="94"/>
      <c r="BN116" s="94"/>
      <c r="BO116" s="94"/>
      <c r="BP116" s="94"/>
      <c r="BQ116" s="94"/>
      <c r="BR116" s="94"/>
      <c r="BS116" s="94"/>
      <c r="BT116" s="94"/>
      <c r="BU116" s="94"/>
      <c r="BV116" s="94"/>
      <c r="BW116" s="94"/>
      <c r="BX116" s="94"/>
      <c r="BY116" s="94"/>
      <c r="BZ116" s="94"/>
      <c r="CA116" s="94"/>
      <c r="CB116" s="94"/>
      <c r="CC116" s="94"/>
      <c r="CD116" s="94"/>
      <c r="CE116" s="94"/>
      <c r="CF116" s="94"/>
      <c r="CG116" s="94"/>
      <c r="CH116" s="94"/>
      <c r="CI116" s="94"/>
      <c r="CJ116" s="94"/>
      <c r="CK116" s="94"/>
      <c r="CL116" s="94"/>
      <c r="CM116" s="94"/>
      <c r="CN116" s="94"/>
      <c r="CO116" s="94"/>
      <c r="CP116" s="94"/>
      <c r="CQ116" s="94"/>
      <c r="CR116" s="94"/>
      <c r="CS116" s="94"/>
      <c r="CT116" s="94"/>
    </row>
    <row r="117" spans="1:98" ht="12.75" customHeight="1" x14ac:dyDescent="0.2">
      <c r="A117" s="99">
        <v>48</v>
      </c>
      <c r="B117" s="133" t="s">
        <v>109</v>
      </c>
      <c r="C117" s="134"/>
      <c r="D117" s="135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  <c r="R117" s="94"/>
      <c r="S117" s="94"/>
      <c r="T117" s="94"/>
      <c r="U117" s="94"/>
      <c r="V117" s="94"/>
      <c r="W117" s="94"/>
      <c r="X117" s="94"/>
      <c r="Y117" s="94"/>
      <c r="Z117" s="94"/>
      <c r="AA117" s="94"/>
      <c r="AB117" s="94"/>
      <c r="AC117" s="94"/>
      <c r="AD117" s="94"/>
      <c r="AE117" s="94"/>
      <c r="AF117" s="94"/>
      <c r="AG117" s="94"/>
      <c r="AH117" s="94"/>
      <c r="AI117" s="94"/>
      <c r="AJ117" s="94"/>
      <c r="AK117" s="94"/>
      <c r="AL117" s="94"/>
      <c r="AM117" s="94"/>
      <c r="AN117" s="94"/>
      <c r="AO117" s="94"/>
      <c r="AP117" s="94"/>
      <c r="AQ117" s="94"/>
      <c r="AR117" s="94"/>
      <c r="AS117" s="94"/>
      <c r="AT117" s="94"/>
      <c r="AU117" s="94"/>
      <c r="AV117" s="94"/>
      <c r="AW117" s="94"/>
      <c r="AX117" s="94"/>
      <c r="AY117" s="94"/>
      <c r="AZ117" s="94"/>
      <c r="BA117" s="94"/>
      <c r="BB117" s="94"/>
      <c r="BC117" s="94"/>
      <c r="BD117" s="94"/>
      <c r="BE117" s="94"/>
      <c r="BF117" s="94"/>
      <c r="BG117" s="94"/>
      <c r="BH117" s="94"/>
      <c r="BI117" s="94"/>
      <c r="BJ117" s="94"/>
      <c r="BK117" s="94"/>
      <c r="BL117" s="94"/>
      <c r="BM117" s="94"/>
      <c r="BN117" s="94"/>
      <c r="BO117" s="94"/>
      <c r="BP117" s="94"/>
      <c r="BQ117" s="94"/>
      <c r="BR117" s="94"/>
      <c r="BS117" s="94"/>
      <c r="BT117" s="94"/>
      <c r="BU117" s="94"/>
      <c r="BV117" s="94"/>
      <c r="BW117" s="94"/>
      <c r="BX117" s="94"/>
      <c r="BY117" s="94"/>
      <c r="BZ117" s="94"/>
      <c r="CA117" s="94"/>
      <c r="CB117" s="94"/>
      <c r="CC117" s="94"/>
      <c r="CD117" s="94"/>
      <c r="CE117" s="94"/>
      <c r="CF117" s="94"/>
      <c r="CG117" s="94"/>
      <c r="CH117" s="94"/>
      <c r="CI117" s="94"/>
      <c r="CJ117" s="94"/>
      <c r="CK117" s="94"/>
      <c r="CL117" s="94"/>
      <c r="CM117" s="94"/>
      <c r="CN117" s="94"/>
      <c r="CO117" s="94"/>
      <c r="CP117" s="94"/>
      <c r="CQ117" s="94"/>
      <c r="CR117" s="94"/>
      <c r="CS117" s="94"/>
      <c r="CT117" s="94"/>
    </row>
    <row r="118" spans="1:98" ht="12.75" customHeight="1" x14ac:dyDescent="0.2">
      <c r="A118" s="99">
        <v>49</v>
      </c>
      <c r="B118" s="136" t="s">
        <v>130</v>
      </c>
      <c r="C118" s="137"/>
      <c r="D118" s="138"/>
      <c r="E118" s="94">
        <f>E79+E80+E81+E82+E83+E84+E86+E87+E88+E93+E94+E95+E112+E114+E115+E116+E117</f>
        <v>0</v>
      </c>
      <c r="F118" s="94">
        <f t="shared" ref="F118:BQ118" si="30">F79+F80+F81+F82+F83+F84+F86+F87+F88+F93+F94+F95+F112+F114+F115+F116+F117</f>
        <v>0</v>
      </c>
      <c r="G118" s="94">
        <f t="shared" si="30"/>
        <v>0</v>
      </c>
      <c r="H118" s="94">
        <f t="shared" si="30"/>
        <v>0</v>
      </c>
      <c r="I118" s="94">
        <f t="shared" si="30"/>
        <v>0</v>
      </c>
      <c r="J118" s="94">
        <f t="shared" si="30"/>
        <v>0</v>
      </c>
      <c r="K118" s="94">
        <f t="shared" si="30"/>
        <v>0</v>
      </c>
      <c r="L118" s="94">
        <f t="shared" si="30"/>
        <v>0</v>
      </c>
      <c r="M118" s="94">
        <f t="shared" si="30"/>
        <v>0</v>
      </c>
      <c r="N118" s="94">
        <f t="shared" si="30"/>
        <v>0</v>
      </c>
      <c r="O118" s="94">
        <f t="shared" si="30"/>
        <v>0</v>
      </c>
      <c r="P118" s="94">
        <f t="shared" si="30"/>
        <v>0</v>
      </c>
      <c r="Q118" s="94">
        <f t="shared" si="30"/>
        <v>0</v>
      </c>
      <c r="R118" s="94">
        <f t="shared" si="30"/>
        <v>0</v>
      </c>
      <c r="S118" s="94">
        <f t="shared" si="30"/>
        <v>0</v>
      </c>
      <c r="T118" s="94">
        <f t="shared" si="30"/>
        <v>0</v>
      </c>
      <c r="U118" s="94">
        <f t="shared" si="30"/>
        <v>0</v>
      </c>
      <c r="V118" s="94">
        <f t="shared" si="30"/>
        <v>0</v>
      </c>
      <c r="W118" s="94">
        <f t="shared" si="30"/>
        <v>0</v>
      </c>
      <c r="X118" s="94">
        <f t="shared" si="30"/>
        <v>0</v>
      </c>
      <c r="Y118" s="94">
        <f t="shared" si="30"/>
        <v>0</v>
      </c>
      <c r="Z118" s="94">
        <f t="shared" si="30"/>
        <v>0</v>
      </c>
      <c r="AA118" s="94">
        <f t="shared" si="30"/>
        <v>0</v>
      </c>
      <c r="AB118" s="94">
        <f t="shared" si="30"/>
        <v>0</v>
      </c>
      <c r="AC118" s="94">
        <f t="shared" si="30"/>
        <v>0</v>
      </c>
      <c r="AD118" s="94">
        <f t="shared" si="30"/>
        <v>0</v>
      </c>
      <c r="AE118" s="94">
        <f t="shared" si="30"/>
        <v>0</v>
      </c>
      <c r="AF118" s="94">
        <f t="shared" si="30"/>
        <v>0</v>
      </c>
      <c r="AG118" s="94">
        <f t="shared" si="30"/>
        <v>0</v>
      </c>
      <c r="AH118" s="94">
        <f t="shared" si="30"/>
        <v>0</v>
      </c>
      <c r="AI118" s="94">
        <f t="shared" si="30"/>
        <v>0</v>
      </c>
      <c r="AJ118" s="94">
        <f t="shared" si="30"/>
        <v>0</v>
      </c>
      <c r="AK118" s="94">
        <f t="shared" si="30"/>
        <v>0</v>
      </c>
      <c r="AL118" s="94">
        <f t="shared" si="30"/>
        <v>0</v>
      </c>
      <c r="AM118" s="94">
        <f t="shared" si="30"/>
        <v>0</v>
      </c>
      <c r="AN118" s="94">
        <f t="shared" si="30"/>
        <v>0</v>
      </c>
      <c r="AO118" s="94">
        <f t="shared" si="30"/>
        <v>0</v>
      </c>
      <c r="AP118" s="94">
        <f t="shared" si="30"/>
        <v>0</v>
      </c>
      <c r="AQ118" s="94">
        <f t="shared" si="30"/>
        <v>0</v>
      </c>
      <c r="AR118" s="94">
        <f t="shared" si="30"/>
        <v>0</v>
      </c>
      <c r="AS118" s="94">
        <f t="shared" si="30"/>
        <v>0</v>
      </c>
      <c r="AT118" s="94">
        <f t="shared" si="30"/>
        <v>0</v>
      </c>
      <c r="AU118" s="94">
        <f t="shared" si="30"/>
        <v>0</v>
      </c>
      <c r="AV118" s="94">
        <f t="shared" si="30"/>
        <v>0</v>
      </c>
      <c r="AW118" s="94">
        <f t="shared" si="30"/>
        <v>0</v>
      </c>
      <c r="AX118" s="94">
        <f t="shared" si="30"/>
        <v>0</v>
      </c>
      <c r="AY118" s="94">
        <f t="shared" si="30"/>
        <v>0</v>
      </c>
      <c r="AZ118" s="94">
        <f t="shared" si="30"/>
        <v>0</v>
      </c>
      <c r="BA118" s="94">
        <f t="shared" si="30"/>
        <v>0</v>
      </c>
      <c r="BB118" s="94">
        <f t="shared" si="30"/>
        <v>0</v>
      </c>
      <c r="BC118" s="94">
        <f t="shared" si="30"/>
        <v>0</v>
      </c>
      <c r="BD118" s="94">
        <f t="shared" si="30"/>
        <v>0</v>
      </c>
      <c r="BE118" s="94">
        <f t="shared" si="30"/>
        <v>0</v>
      </c>
      <c r="BF118" s="94">
        <f t="shared" si="30"/>
        <v>0</v>
      </c>
      <c r="BG118" s="94">
        <f t="shared" si="30"/>
        <v>0</v>
      </c>
      <c r="BH118" s="94">
        <f t="shared" si="30"/>
        <v>0</v>
      </c>
      <c r="BI118" s="94">
        <f t="shared" si="30"/>
        <v>0</v>
      </c>
      <c r="BJ118" s="94">
        <f t="shared" si="30"/>
        <v>0</v>
      </c>
      <c r="BK118" s="94">
        <f t="shared" si="30"/>
        <v>0</v>
      </c>
      <c r="BL118" s="94">
        <f t="shared" si="30"/>
        <v>0</v>
      </c>
      <c r="BM118" s="94">
        <f t="shared" si="30"/>
        <v>0</v>
      </c>
      <c r="BN118" s="94">
        <f t="shared" si="30"/>
        <v>0</v>
      </c>
      <c r="BO118" s="94">
        <f t="shared" si="30"/>
        <v>0</v>
      </c>
      <c r="BP118" s="94">
        <f t="shared" si="30"/>
        <v>0</v>
      </c>
      <c r="BQ118" s="94">
        <f t="shared" si="30"/>
        <v>0</v>
      </c>
      <c r="BR118" s="94">
        <f t="shared" ref="BR118:CT118" si="31">BR79+BR80+BR81+BR82+BR83+BR84+BR86+BR87+BR88+BR93+BR94+BR95+BR112+BR114+BR115+BR116+BR117</f>
        <v>0</v>
      </c>
      <c r="BS118" s="94">
        <f t="shared" si="31"/>
        <v>0</v>
      </c>
      <c r="BT118" s="94">
        <f t="shared" si="31"/>
        <v>0</v>
      </c>
      <c r="BU118" s="94">
        <f t="shared" si="31"/>
        <v>0</v>
      </c>
      <c r="BV118" s="94">
        <f t="shared" si="31"/>
        <v>0</v>
      </c>
      <c r="BW118" s="94">
        <f t="shared" si="31"/>
        <v>0</v>
      </c>
      <c r="BX118" s="94">
        <f t="shared" si="31"/>
        <v>0</v>
      </c>
      <c r="BY118" s="94">
        <f t="shared" si="31"/>
        <v>0</v>
      </c>
      <c r="BZ118" s="94">
        <f t="shared" si="31"/>
        <v>0</v>
      </c>
      <c r="CA118" s="94">
        <f t="shared" si="31"/>
        <v>0</v>
      </c>
      <c r="CB118" s="94">
        <f t="shared" si="31"/>
        <v>0</v>
      </c>
      <c r="CC118" s="94">
        <f t="shared" si="31"/>
        <v>0</v>
      </c>
      <c r="CD118" s="94">
        <f t="shared" si="31"/>
        <v>0</v>
      </c>
      <c r="CE118" s="94">
        <f t="shared" si="31"/>
        <v>0</v>
      </c>
      <c r="CF118" s="94">
        <f t="shared" si="31"/>
        <v>0</v>
      </c>
      <c r="CG118" s="94">
        <f t="shared" si="31"/>
        <v>0</v>
      </c>
      <c r="CH118" s="94">
        <f t="shared" si="31"/>
        <v>0</v>
      </c>
      <c r="CI118" s="94">
        <f t="shared" si="31"/>
        <v>0</v>
      </c>
      <c r="CJ118" s="94">
        <f t="shared" si="31"/>
        <v>0</v>
      </c>
      <c r="CK118" s="94">
        <f t="shared" si="31"/>
        <v>0</v>
      </c>
      <c r="CL118" s="94">
        <f t="shared" si="31"/>
        <v>0</v>
      </c>
      <c r="CM118" s="94">
        <f t="shared" si="31"/>
        <v>0</v>
      </c>
      <c r="CN118" s="94">
        <f t="shared" si="31"/>
        <v>0</v>
      </c>
      <c r="CO118" s="94">
        <f t="shared" si="31"/>
        <v>0</v>
      </c>
      <c r="CP118" s="94">
        <f t="shared" si="31"/>
        <v>0</v>
      </c>
      <c r="CQ118" s="94">
        <f t="shared" si="31"/>
        <v>0</v>
      </c>
      <c r="CR118" s="94">
        <f t="shared" si="31"/>
        <v>0</v>
      </c>
      <c r="CS118" s="94">
        <f t="shared" si="31"/>
        <v>0</v>
      </c>
      <c r="CT118" s="94">
        <f t="shared" si="31"/>
        <v>0</v>
      </c>
    </row>
    <row r="119" spans="1:98" ht="12.75" customHeight="1" x14ac:dyDescent="0.2">
      <c r="A119" s="99">
        <v>50</v>
      </c>
      <c r="B119" s="136" t="s">
        <v>84</v>
      </c>
      <c r="C119" s="137"/>
      <c r="D119" s="138"/>
      <c r="E119" s="94">
        <f>E92</f>
        <v>0</v>
      </c>
      <c r="F119" s="94">
        <f t="shared" ref="F119:BQ119" si="32">F92</f>
        <v>0</v>
      </c>
      <c r="G119" s="94">
        <f t="shared" si="32"/>
        <v>0</v>
      </c>
      <c r="H119" s="94">
        <f t="shared" si="32"/>
        <v>0</v>
      </c>
      <c r="I119" s="94">
        <f t="shared" si="32"/>
        <v>0</v>
      </c>
      <c r="J119" s="94">
        <f t="shared" si="32"/>
        <v>0</v>
      </c>
      <c r="K119" s="94">
        <f t="shared" si="32"/>
        <v>0</v>
      </c>
      <c r="L119" s="94">
        <f t="shared" si="32"/>
        <v>0</v>
      </c>
      <c r="M119" s="94">
        <f t="shared" si="32"/>
        <v>0</v>
      </c>
      <c r="N119" s="94">
        <f t="shared" si="32"/>
        <v>0</v>
      </c>
      <c r="O119" s="94">
        <f t="shared" si="32"/>
        <v>0</v>
      </c>
      <c r="P119" s="94">
        <f t="shared" si="32"/>
        <v>0</v>
      </c>
      <c r="Q119" s="94">
        <f t="shared" si="32"/>
        <v>0</v>
      </c>
      <c r="R119" s="94">
        <f t="shared" si="32"/>
        <v>0</v>
      </c>
      <c r="S119" s="94">
        <f t="shared" si="32"/>
        <v>0</v>
      </c>
      <c r="T119" s="94">
        <f t="shared" si="32"/>
        <v>0</v>
      </c>
      <c r="U119" s="94">
        <f t="shared" si="32"/>
        <v>0</v>
      </c>
      <c r="V119" s="94">
        <f t="shared" si="32"/>
        <v>0</v>
      </c>
      <c r="W119" s="94">
        <f t="shared" si="32"/>
        <v>0</v>
      </c>
      <c r="X119" s="94">
        <f t="shared" si="32"/>
        <v>0</v>
      </c>
      <c r="Y119" s="94">
        <f t="shared" si="32"/>
        <v>0</v>
      </c>
      <c r="Z119" s="94">
        <f t="shared" si="32"/>
        <v>0</v>
      </c>
      <c r="AA119" s="94">
        <f t="shared" si="32"/>
        <v>0</v>
      </c>
      <c r="AB119" s="94">
        <f t="shared" si="32"/>
        <v>0</v>
      </c>
      <c r="AC119" s="94">
        <f t="shared" si="32"/>
        <v>0</v>
      </c>
      <c r="AD119" s="94">
        <f t="shared" si="32"/>
        <v>0</v>
      </c>
      <c r="AE119" s="94">
        <f t="shared" si="32"/>
        <v>0</v>
      </c>
      <c r="AF119" s="94">
        <f t="shared" si="32"/>
        <v>0</v>
      </c>
      <c r="AG119" s="94">
        <f t="shared" si="32"/>
        <v>0</v>
      </c>
      <c r="AH119" s="94">
        <f t="shared" si="32"/>
        <v>0</v>
      </c>
      <c r="AI119" s="94">
        <f t="shared" si="32"/>
        <v>0</v>
      </c>
      <c r="AJ119" s="94">
        <f t="shared" si="32"/>
        <v>0</v>
      </c>
      <c r="AK119" s="94">
        <f t="shared" si="32"/>
        <v>0</v>
      </c>
      <c r="AL119" s="94">
        <f t="shared" si="32"/>
        <v>0</v>
      </c>
      <c r="AM119" s="94">
        <f t="shared" si="32"/>
        <v>0</v>
      </c>
      <c r="AN119" s="94">
        <f t="shared" si="32"/>
        <v>0</v>
      </c>
      <c r="AO119" s="94">
        <f t="shared" si="32"/>
        <v>0</v>
      </c>
      <c r="AP119" s="94">
        <f t="shared" si="32"/>
        <v>0</v>
      </c>
      <c r="AQ119" s="94">
        <f t="shared" si="32"/>
        <v>0</v>
      </c>
      <c r="AR119" s="94">
        <f t="shared" si="32"/>
        <v>0</v>
      </c>
      <c r="AS119" s="94">
        <f t="shared" si="32"/>
        <v>0</v>
      </c>
      <c r="AT119" s="94">
        <f t="shared" si="32"/>
        <v>0</v>
      </c>
      <c r="AU119" s="94">
        <f t="shared" si="32"/>
        <v>0</v>
      </c>
      <c r="AV119" s="94">
        <f t="shared" si="32"/>
        <v>0</v>
      </c>
      <c r="AW119" s="94">
        <f t="shared" si="32"/>
        <v>0</v>
      </c>
      <c r="AX119" s="94">
        <f t="shared" si="32"/>
        <v>0</v>
      </c>
      <c r="AY119" s="94">
        <f t="shared" si="32"/>
        <v>0</v>
      </c>
      <c r="AZ119" s="94">
        <f t="shared" si="32"/>
        <v>0</v>
      </c>
      <c r="BA119" s="94">
        <f t="shared" si="32"/>
        <v>0</v>
      </c>
      <c r="BB119" s="94">
        <f t="shared" si="32"/>
        <v>0</v>
      </c>
      <c r="BC119" s="94">
        <f t="shared" si="32"/>
        <v>0</v>
      </c>
      <c r="BD119" s="94">
        <f t="shared" si="32"/>
        <v>0</v>
      </c>
      <c r="BE119" s="94">
        <f t="shared" si="32"/>
        <v>0</v>
      </c>
      <c r="BF119" s="94">
        <f t="shared" si="32"/>
        <v>0</v>
      </c>
      <c r="BG119" s="94">
        <f t="shared" si="32"/>
        <v>0</v>
      </c>
      <c r="BH119" s="94">
        <f t="shared" si="32"/>
        <v>0</v>
      </c>
      <c r="BI119" s="94">
        <f t="shared" si="32"/>
        <v>0</v>
      </c>
      <c r="BJ119" s="94">
        <f t="shared" si="32"/>
        <v>0</v>
      </c>
      <c r="BK119" s="94">
        <f t="shared" si="32"/>
        <v>0</v>
      </c>
      <c r="BL119" s="94">
        <f t="shared" si="32"/>
        <v>0</v>
      </c>
      <c r="BM119" s="94">
        <f t="shared" si="32"/>
        <v>0</v>
      </c>
      <c r="BN119" s="94">
        <f t="shared" si="32"/>
        <v>0</v>
      </c>
      <c r="BO119" s="94">
        <f t="shared" si="32"/>
        <v>0</v>
      </c>
      <c r="BP119" s="94">
        <f t="shared" si="32"/>
        <v>0</v>
      </c>
      <c r="BQ119" s="94">
        <f t="shared" si="32"/>
        <v>0</v>
      </c>
      <c r="BR119" s="94">
        <f t="shared" ref="BR119:CT119" si="33">BR92</f>
        <v>0</v>
      </c>
      <c r="BS119" s="94">
        <f t="shared" si="33"/>
        <v>0</v>
      </c>
      <c r="BT119" s="94">
        <f t="shared" si="33"/>
        <v>0</v>
      </c>
      <c r="BU119" s="94">
        <f t="shared" si="33"/>
        <v>0</v>
      </c>
      <c r="BV119" s="94">
        <f t="shared" si="33"/>
        <v>0</v>
      </c>
      <c r="BW119" s="94">
        <f t="shared" si="33"/>
        <v>0</v>
      </c>
      <c r="BX119" s="94">
        <f t="shared" si="33"/>
        <v>0</v>
      </c>
      <c r="BY119" s="94">
        <f t="shared" si="33"/>
        <v>0</v>
      </c>
      <c r="BZ119" s="94">
        <f t="shared" si="33"/>
        <v>0</v>
      </c>
      <c r="CA119" s="94">
        <f t="shared" si="33"/>
        <v>0</v>
      </c>
      <c r="CB119" s="94">
        <f t="shared" si="33"/>
        <v>0</v>
      </c>
      <c r="CC119" s="94">
        <f t="shared" si="33"/>
        <v>0</v>
      </c>
      <c r="CD119" s="94">
        <f t="shared" si="33"/>
        <v>0</v>
      </c>
      <c r="CE119" s="94">
        <f t="shared" si="33"/>
        <v>0</v>
      </c>
      <c r="CF119" s="94">
        <f t="shared" si="33"/>
        <v>0</v>
      </c>
      <c r="CG119" s="94">
        <f t="shared" si="33"/>
        <v>0</v>
      </c>
      <c r="CH119" s="94">
        <f t="shared" si="33"/>
        <v>0</v>
      </c>
      <c r="CI119" s="94">
        <f t="shared" si="33"/>
        <v>0</v>
      </c>
      <c r="CJ119" s="94">
        <f t="shared" si="33"/>
        <v>0</v>
      </c>
      <c r="CK119" s="94">
        <f t="shared" si="33"/>
        <v>0</v>
      </c>
      <c r="CL119" s="94">
        <f t="shared" si="33"/>
        <v>0</v>
      </c>
      <c r="CM119" s="94">
        <f t="shared" si="33"/>
        <v>0</v>
      </c>
      <c r="CN119" s="94">
        <f t="shared" si="33"/>
        <v>0</v>
      </c>
      <c r="CO119" s="94">
        <f t="shared" si="33"/>
        <v>0</v>
      </c>
      <c r="CP119" s="94">
        <f t="shared" si="33"/>
        <v>0</v>
      </c>
      <c r="CQ119" s="94">
        <f t="shared" si="33"/>
        <v>0</v>
      </c>
      <c r="CR119" s="94">
        <f t="shared" si="33"/>
        <v>0</v>
      </c>
      <c r="CS119" s="94">
        <f t="shared" si="33"/>
        <v>0</v>
      </c>
      <c r="CT119" s="94">
        <f t="shared" si="33"/>
        <v>0</v>
      </c>
    </row>
    <row r="120" spans="1:98" ht="12.75" customHeight="1" x14ac:dyDescent="0.2">
      <c r="A120" s="99">
        <v>51</v>
      </c>
      <c r="B120" s="136" t="s">
        <v>89</v>
      </c>
      <c r="C120" s="137"/>
      <c r="D120" s="138"/>
      <c r="E120" s="94">
        <f>E97+E98+E99+E100+E101</f>
        <v>0</v>
      </c>
      <c r="F120" s="94">
        <f t="shared" ref="F120:BQ120" si="34">F97+F98+F99+F100+F101</f>
        <v>0</v>
      </c>
      <c r="G120" s="94">
        <f t="shared" si="34"/>
        <v>0</v>
      </c>
      <c r="H120" s="94">
        <f t="shared" si="34"/>
        <v>0</v>
      </c>
      <c r="I120" s="94">
        <f t="shared" si="34"/>
        <v>0</v>
      </c>
      <c r="J120" s="94">
        <f t="shared" si="34"/>
        <v>0</v>
      </c>
      <c r="K120" s="94">
        <f t="shared" si="34"/>
        <v>0</v>
      </c>
      <c r="L120" s="94">
        <f t="shared" si="34"/>
        <v>0</v>
      </c>
      <c r="M120" s="94">
        <f t="shared" si="34"/>
        <v>0</v>
      </c>
      <c r="N120" s="94">
        <f t="shared" si="34"/>
        <v>0</v>
      </c>
      <c r="O120" s="94">
        <f t="shared" si="34"/>
        <v>0</v>
      </c>
      <c r="P120" s="94">
        <f t="shared" si="34"/>
        <v>0</v>
      </c>
      <c r="Q120" s="94">
        <f t="shared" si="34"/>
        <v>0</v>
      </c>
      <c r="R120" s="94">
        <f t="shared" si="34"/>
        <v>0</v>
      </c>
      <c r="S120" s="94">
        <f t="shared" si="34"/>
        <v>0</v>
      </c>
      <c r="T120" s="94">
        <f t="shared" si="34"/>
        <v>0</v>
      </c>
      <c r="U120" s="94">
        <f t="shared" si="34"/>
        <v>0</v>
      </c>
      <c r="V120" s="94">
        <f t="shared" si="34"/>
        <v>0</v>
      </c>
      <c r="W120" s="94">
        <f t="shared" si="34"/>
        <v>0</v>
      </c>
      <c r="X120" s="94">
        <f t="shared" si="34"/>
        <v>0</v>
      </c>
      <c r="Y120" s="94">
        <f t="shared" si="34"/>
        <v>0</v>
      </c>
      <c r="Z120" s="94">
        <f t="shared" si="34"/>
        <v>0</v>
      </c>
      <c r="AA120" s="94">
        <f t="shared" si="34"/>
        <v>0</v>
      </c>
      <c r="AB120" s="94">
        <f t="shared" si="34"/>
        <v>0</v>
      </c>
      <c r="AC120" s="94">
        <f t="shared" si="34"/>
        <v>0</v>
      </c>
      <c r="AD120" s="94">
        <f t="shared" si="34"/>
        <v>0</v>
      </c>
      <c r="AE120" s="94">
        <f t="shared" si="34"/>
        <v>0</v>
      </c>
      <c r="AF120" s="94">
        <f t="shared" si="34"/>
        <v>0</v>
      </c>
      <c r="AG120" s="94">
        <f t="shared" si="34"/>
        <v>0</v>
      </c>
      <c r="AH120" s="94">
        <f t="shared" si="34"/>
        <v>0</v>
      </c>
      <c r="AI120" s="94">
        <f t="shared" si="34"/>
        <v>0</v>
      </c>
      <c r="AJ120" s="94">
        <f t="shared" si="34"/>
        <v>0</v>
      </c>
      <c r="AK120" s="94">
        <f t="shared" si="34"/>
        <v>0</v>
      </c>
      <c r="AL120" s="94">
        <f t="shared" si="34"/>
        <v>0</v>
      </c>
      <c r="AM120" s="94">
        <f t="shared" si="34"/>
        <v>0</v>
      </c>
      <c r="AN120" s="94">
        <f t="shared" si="34"/>
        <v>0</v>
      </c>
      <c r="AO120" s="94">
        <f t="shared" si="34"/>
        <v>0</v>
      </c>
      <c r="AP120" s="94">
        <f t="shared" si="34"/>
        <v>0</v>
      </c>
      <c r="AQ120" s="94">
        <f t="shared" si="34"/>
        <v>0</v>
      </c>
      <c r="AR120" s="94">
        <f t="shared" si="34"/>
        <v>0</v>
      </c>
      <c r="AS120" s="94">
        <f t="shared" si="34"/>
        <v>0</v>
      </c>
      <c r="AT120" s="94">
        <f t="shared" si="34"/>
        <v>0</v>
      </c>
      <c r="AU120" s="94">
        <f t="shared" si="34"/>
        <v>0</v>
      </c>
      <c r="AV120" s="94">
        <f t="shared" si="34"/>
        <v>0</v>
      </c>
      <c r="AW120" s="94">
        <f t="shared" si="34"/>
        <v>0</v>
      </c>
      <c r="AX120" s="94">
        <f t="shared" si="34"/>
        <v>0</v>
      </c>
      <c r="AY120" s="94">
        <f t="shared" si="34"/>
        <v>0</v>
      </c>
      <c r="AZ120" s="94">
        <f t="shared" si="34"/>
        <v>0</v>
      </c>
      <c r="BA120" s="94">
        <f t="shared" si="34"/>
        <v>0</v>
      </c>
      <c r="BB120" s="94">
        <f t="shared" si="34"/>
        <v>0</v>
      </c>
      <c r="BC120" s="94">
        <f t="shared" si="34"/>
        <v>0</v>
      </c>
      <c r="BD120" s="94">
        <f t="shared" si="34"/>
        <v>0</v>
      </c>
      <c r="BE120" s="94">
        <f t="shared" si="34"/>
        <v>0</v>
      </c>
      <c r="BF120" s="94">
        <f t="shared" si="34"/>
        <v>0</v>
      </c>
      <c r="BG120" s="94">
        <f t="shared" si="34"/>
        <v>0</v>
      </c>
      <c r="BH120" s="94">
        <f t="shared" si="34"/>
        <v>0</v>
      </c>
      <c r="BI120" s="94">
        <f t="shared" si="34"/>
        <v>0</v>
      </c>
      <c r="BJ120" s="94">
        <f t="shared" si="34"/>
        <v>0</v>
      </c>
      <c r="BK120" s="94">
        <f t="shared" si="34"/>
        <v>0</v>
      </c>
      <c r="BL120" s="94">
        <f t="shared" si="34"/>
        <v>0</v>
      </c>
      <c r="BM120" s="94">
        <f t="shared" si="34"/>
        <v>0</v>
      </c>
      <c r="BN120" s="94">
        <f t="shared" si="34"/>
        <v>0</v>
      </c>
      <c r="BO120" s="94">
        <f t="shared" si="34"/>
        <v>0</v>
      </c>
      <c r="BP120" s="94">
        <f t="shared" si="34"/>
        <v>0</v>
      </c>
      <c r="BQ120" s="94">
        <f t="shared" si="34"/>
        <v>0</v>
      </c>
      <c r="BR120" s="94">
        <f t="shared" ref="BR120:CT120" si="35">BR97+BR98+BR99+BR100+BR101</f>
        <v>0</v>
      </c>
      <c r="BS120" s="94">
        <f t="shared" si="35"/>
        <v>0</v>
      </c>
      <c r="BT120" s="94">
        <f t="shared" si="35"/>
        <v>0</v>
      </c>
      <c r="BU120" s="94">
        <f t="shared" si="35"/>
        <v>0</v>
      </c>
      <c r="BV120" s="94">
        <f t="shared" si="35"/>
        <v>0</v>
      </c>
      <c r="BW120" s="94">
        <f t="shared" si="35"/>
        <v>0</v>
      </c>
      <c r="BX120" s="94">
        <f t="shared" si="35"/>
        <v>0</v>
      </c>
      <c r="BY120" s="94">
        <f t="shared" si="35"/>
        <v>0</v>
      </c>
      <c r="BZ120" s="94">
        <f t="shared" si="35"/>
        <v>0</v>
      </c>
      <c r="CA120" s="94">
        <f t="shared" si="35"/>
        <v>0</v>
      </c>
      <c r="CB120" s="94">
        <f t="shared" si="35"/>
        <v>0</v>
      </c>
      <c r="CC120" s="94">
        <f t="shared" si="35"/>
        <v>0</v>
      </c>
      <c r="CD120" s="94">
        <f t="shared" si="35"/>
        <v>0</v>
      </c>
      <c r="CE120" s="94">
        <f t="shared" si="35"/>
        <v>0</v>
      </c>
      <c r="CF120" s="94">
        <f t="shared" si="35"/>
        <v>0</v>
      </c>
      <c r="CG120" s="94">
        <f t="shared" si="35"/>
        <v>0</v>
      </c>
      <c r="CH120" s="94">
        <f t="shared" si="35"/>
        <v>0</v>
      </c>
      <c r="CI120" s="94">
        <f t="shared" si="35"/>
        <v>0</v>
      </c>
      <c r="CJ120" s="94">
        <f t="shared" si="35"/>
        <v>0</v>
      </c>
      <c r="CK120" s="94">
        <f t="shared" si="35"/>
        <v>0</v>
      </c>
      <c r="CL120" s="94">
        <f t="shared" si="35"/>
        <v>0</v>
      </c>
      <c r="CM120" s="94">
        <f t="shared" si="35"/>
        <v>0</v>
      </c>
      <c r="CN120" s="94">
        <f t="shared" si="35"/>
        <v>0</v>
      </c>
      <c r="CO120" s="94">
        <f t="shared" si="35"/>
        <v>0</v>
      </c>
      <c r="CP120" s="94">
        <f t="shared" si="35"/>
        <v>0</v>
      </c>
      <c r="CQ120" s="94">
        <f t="shared" si="35"/>
        <v>0</v>
      </c>
      <c r="CR120" s="94">
        <f t="shared" si="35"/>
        <v>0</v>
      </c>
      <c r="CS120" s="94">
        <f t="shared" si="35"/>
        <v>0</v>
      </c>
      <c r="CT120" s="94">
        <f t="shared" si="35"/>
        <v>0</v>
      </c>
    </row>
    <row r="121" spans="1:98" ht="12.75" customHeight="1" x14ac:dyDescent="0.2">
      <c r="A121" s="99">
        <v>52</v>
      </c>
      <c r="B121" s="136" t="s">
        <v>94</v>
      </c>
      <c r="C121" s="137"/>
      <c r="D121" s="138"/>
      <c r="E121" s="94">
        <f>E85+E89+E90+E91+E102+E103+E104+E105+E106+E111</f>
        <v>0</v>
      </c>
      <c r="F121" s="94">
        <f t="shared" ref="F121:BQ121" si="36">F85+F89+F90+F91+F102+F103+F104+F105+F106+F111</f>
        <v>0</v>
      </c>
      <c r="G121" s="94">
        <f t="shared" si="36"/>
        <v>0</v>
      </c>
      <c r="H121" s="94">
        <f t="shared" si="36"/>
        <v>0</v>
      </c>
      <c r="I121" s="94">
        <f t="shared" si="36"/>
        <v>0</v>
      </c>
      <c r="J121" s="94">
        <f t="shared" si="36"/>
        <v>0</v>
      </c>
      <c r="K121" s="94">
        <f t="shared" si="36"/>
        <v>0</v>
      </c>
      <c r="L121" s="94">
        <f t="shared" si="36"/>
        <v>0</v>
      </c>
      <c r="M121" s="94">
        <f t="shared" si="36"/>
        <v>0</v>
      </c>
      <c r="N121" s="94">
        <f t="shared" si="36"/>
        <v>0</v>
      </c>
      <c r="O121" s="94">
        <f t="shared" si="36"/>
        <v>0</v>
      </c>
      <c r="P121" s="94">
        <f t="shared" si="36"/>
        <v>0</v>
      </c>
      <c r="Q121" s="94">
        <f t="shared" si="36"/>
        <v>0</v>
      </c>
      <c r="R121" s="94">
        <f t="shared" si="36"/>
        <v>0</v>
      </c>
      <c r="S121" s="94">
        <f t="shared" si="36"/>
        <v>0</v>
      </c>
      <c r="T121" s="94">
        <f t="shared" si="36"/>
        <v>0</v>
      </c>
      <c r="U121" s="94">
        <f t="shared" si="36"/>
        <v>0</v>
      </c>
      <c r="V121" s="94">
        <f t="shared" si="36"/>
        <v>0</v>
      </c>
      <c r="W121" s="94">
        <f t="shared" si="36"/>
        <v>0</v>
      </c>
      <c r="X121" s="94">
        <f t="shared" si="36"/>
        <v>0</v>
      </c>
      <c r="Y121" s="94">
        <f t="shared" si="36"/>
        <v>0</v>
      </c>
      <c r="Z121" s="94">
        <f t="shared" si="36"/>
        <v>0</v>
      </c>
      <c r="AA121" s="94">
        <f t="shared" si="36"/>
        <v>0</v>
      </c>
      <c r="AB121" s="94">
        <f t="shared" si="36"/>
        <v>0</v>
      </c>
      <c r="AC121" s="94">
        <f t="shared" si="36"/>
        <v>0</v>
      </c>
      <c r="AD121" s="94">
        <f t="shared" si="36"/>
        <v>0</v>
      </c>
      <c r="AE121" s="94">
        <f t="shared" si="36"/>
        <v>0</v>
      </c>
      <c r="AF121" s="94">
        <f t="shared" si="36"/>
        <v>0</v>
      </c>
      <c r="AG121" s="94">
        <f t="shared" si="36"/>
        <v>0</v>
      </c>
      <c r="AH121" s="94">
        <f t="shared" si="36"/>
        <v>0</v>
      </c>
      <c r="AI121" s="94">
        <f t="shared" si="36"/>
        <v>0</v>
      </c>
      <c r="AJ121" s="94">
        <f t="shared" si="36"/>
        <v>0</v>
      </c>
      <c r="AK121" s="94">
        <f t="shared" si="36"/>
        <v>0</v>
      </c>
      <c r="AL121" s="94">
        <f t="shared" si="36"/>
        <v>0</v>
      </c>
      <c r="AM121" s="94">
        <f t="shared" si="36"/>
        <v>0</v>
      </c>
      <c r="AN121" s="94">
        <f t="shared" si="36"/>
        <v>0</v>
      </c>
      <c r="AO121" s="94">
        <f t="shared" si="36"/>
        <v>0</v>
      </c>
      <c r="AP121" s="94">
        <f t="shared" si="36"/>
        <v>0</v>
      </c>
      <c r="AQ121" s="94">
        <f t="shared" si="36"/>
        <v>0</v>
      </c>
      <c r="AR121" s="94">
        <f t="shared" si="36"/>
        <v>0</v>
      </c>
      <c r="AS121" s="94">
        <f t="shared" si="36"/>
        <v>0</v>
      </c>
      <c r="AT121" s="94">
        <f t="shared" si="36"/>
        <v>0</v>
      </c>
      <c r="AU121" s="94">
        <f t="shared" si="36"/>
        <v>0</v>
      </c>
      <c r="AV121" s="94">
        <f t="shared" si="36"/>
        <v>0</v>
      </c>
      <c r="AW121" s="94">
        <f t="shared" si="36"/>
        <v>0</v>
      </c>
      <c r="AX121" s="94">
        <f t="shared" si="36"/>
        <v>0</v>
      </c>
      <c r="AY121" s="94">
        <f t="shared" si="36"/>
        <v>0</v>
      </c>
      <c r="AZ121" s="94">
        <f t="shared" si="36"/>
        <v>0</v>
      </c>
      <c r="BA121" s="94">
        <f t="shared" si="36"/>
        <v>0</v>
      </c>
      <c r="BB121" s="94">
        <f t="shared" si="36"/>
        <v>0</v>
      </c>
      <c r="BC121" s="94">
        <f t="shared" si="36"/>
        <v>0</v>
      </c>
      <c r="BD121" s="94">
        <f t="shared" si="36"/>
        <v>0</v>
      </c>
      <c r="BE121" s="94">
        <f t="shared" si="36"/>
        <v>0</v>
      </c>
      <c r="BF121" s="94">
        <f t="shared" si="36"/>
        <v>0</v>
      </c>
      <c r="BG121" s="94">
        <f t="shared" si="36"/>
        <v>0</v>
      </c>
      <c r="BH121" s="94">
        <f t="shared" si="36"/>
        <v>0</v>
      </c>
      <c r="BI121" s="94">
        <f t="shared" si="36"/>
        <v>0</v>
      </c>
      <c r="BJ121" s="94">
        <f t="shared" si="36"/>
        <v>0</v>
      </c>
      <c r="BK121" s="94">
        <f t="shared" si="36"/>
        <v>0</v>
      </c>
      <c r="BL121" s="94">
        <f t="shared" si="36"/>
        <v>0</v>
      </c>
      <c r="BM121" s="94">
        <f t="shared" si="36"/>
        <v>0</v>
      </c>
      <c r="BN121" s="94">
        <f t="shared" si="36"/>
        <v>0</v>
      </c>
      <c r="BO121" s="94">
        <f t="shared" si="36"/>
        <v>0</v>
      </c>
      <c r="BP121" s="94">
        <f t="shared" si="36"/>
        <v>0</v>
      </c>
      <c r="BQ121" s="94">
        <f t="shared" si="36"/>
        <v>0</v>
      </c>
      <c r="BR121" s="94">
        <f t="shared" ref="BR121:CT121" si="37">BR85+BR89+BR90+BR91+BR102+BR103+BR104+BR105+BR106+BR111</f>
        <v>0</v>
      </c>
      <c r="BS121" s="94">
        <f t="shared" si="37"/>
        <v>0</v>
      </c>
      <c r="BT121" s="94">
        <f t="shared" si="37"/>
        <v>0</v>
      </c>
      <c r="BU121" s="94">
        <f t="shared" si="37"/>
        <v>0</v>
      </c>
      <c r="BV121" s="94">
        <f t="shared" si="37"/>
        <v>0</v>
      </c>
      <c r="BW121" s="94">
        <f t="shared" si="37"/>
        <v>0</v>
      </c>
      <c r="BX121" s="94">
        <f t="shared" si="37"/>
        <v>0</v>
      </c>
      <c r="BY121" s="94">
        <f t="shared" si="37"/>
        <v>0</v>
      </c>
      <c r="BZ121" s="94">
        <f t="shared" si="37"/>
        <v>0</v>
      </c>
      <c r="CA121" s="94">
        <f t="shared" si="37"/>
        <v>0</v>
      </c>
      <c r="CB121" s="94">
        <f t="shared" si="37"/>
        <v>0</v>
      </c>
      <c r="CC121" s="94">
        <f t="shared" si="37"/>
        <v>0</v>
      </c>
      <c r="CD121" s="94">
        <f t="shared" si="37"/>
        <v>0</v>
      </c>
      <c r="CE121" s="94">
        <f t="shared" si="37"/>
        <v>0</v>
      </c>
      <c r="CF121" s="94">
        <f t="shared" si="37"/>
        <v>0</v>
      </c>
      <c r="CG121" s="94">
        <f t="shared" si="37"/>
        <v>0</v>
      </c>
      <c r="CH121" s="94">
        <f t="shared" si="37"/>
        <v>0</v>
      </c>
      <c r="CI121" s="94">
        <f t="shared" si="37"/>
        <v>0</v>
      </c>
      <c r="CJ121" s="94">
        <f t="shared" si="37"/>
        <v>0</v>
      </c>
      <c r="CK121" s="94">
        <f t="shared" si="37"/>
        <v>0</v>
      </c>
      <c r="CL121" s="94">
        <f t="shared" si="37"/>
        <v>0</v>
      </c>
      <c r="CM121" s="94">
        <f t="shared" si="37"/>
        <v>0</v>
      </c>
      <c r="CN121" s="94">
        <f t="shared" si="37"/>
        <v>0</v>
      </c>
      <c r="CO121" s="94">
        <f t="shared" si="37"/>
        <v>0</v>
      </c>
      <c r="CP121" s="94">
        <f t="shared" si="37"/>
        <v>0</v>
      </c>
      <c r="CQ121" s="94">
        <f t="shared" si="37"/>
        <v>0</v>
      </c>
      <c r="CR121" s="94">
        <f t="shared" si="37"/>
        <v>0</v>
      </c>
      <c r="CS121" s="94">
        <f t="shared" si="37"/>
        <v>0</v>
      </c>
      <c r="CT121" s="94">
        <f t="shared" si="37"/>
        <v>0</v>
      </c>
    </row>
    <row r="122" spans="1:98" ht="12.75" customHeight="1" x14ac:dyDescent="0.2">
      <c r="A122" s="99">
        <v>53</v>
      </c>
      <c r="B122" s="136" t="s">
        <v>131</v>
      </c>
      <c r="C122" s="137"/>
      <c r="D122" s="138"/>
      <c r="E122" s="94">
        <f>E107+E108+E109</f>
        <v>0</v>
      </c>
      <c r="F122" s="94">
        <f t="shared" ref="F122:BQ122" si="38">F107+F108+F109</f>
        <v>0</v>
      </c>
      <c r="G122" s="94">
        <f t="shared" si="38"/>
        <v>0</v>
      </c>
      <c r="H122" s="94">
        <f t="shared" si="38"/>
        <v>0</v>
      </c>
      <c r="I122" s="94">
        <f t="shared" si="38"/>
        <v>0</v>
      </c>
      <c r="J122" s="94">
        <f t="shared" si="38"/>
        <v>0</v>
      </c>
      <c r="K122" s="94">
        <f t="shared" si="38"/>
        <v>0</v>
      </c>
      <c r="L122" s="94">
        <f t="shared" si="38"/>
        <v>0</v>
      </c>
      <c r="M122" s="94">
        <f t="shared" si="38"/>
        <v>0</v>
      </c>
      <c r="N122" s="94">
        <f t="shared" si="38"/>
        <v>0</v>
      </c>
      <c r="O122" s="94">
        <f t="shared" si="38"/>
        <v>0</v>
      </c>
      <c r="P122" s="94">
        <f t="shared" si="38"/>
        <v>0</v>
      </c>
      <c r="Q122" s="94">
        <f t="shared" si="38"/>
        <v>0</v>
      </c>
      <c r="R122" s="94">
        <f t="shared" si="38"/>
        <v>0</v>
      </c>
      <c r="S122" s="94">
        <f t="shared" si="38"/>
        <v>0</v>
      </c>
      <c r="T122" s="94">
        <f t="shared" si="38"/>
        <v>0</v>
      </c>
      <c r="U122" s="94">
        <f t="shared" si="38"/>
        <v>0</v>
      </c>
      <c r="V122" s="94">
        <f t="shared" si="38"/>
        <v>0</v>
      </c>
      <c r="W122" s="94">
        <f t="shared" si="38"/>
        <v>0</v>
      </c>
      <c r="X122" s="94">
        <f t="shared" si="38"/>
        <v>0</v>
      </c>
      <c r="Y122" s="94">
        <f t="shared" si="38"/>
        <v>0</v>
      </c>
      <c r="Z122" s="94">
        <f t="shared" si="38"/>
        <v>0</v>
      </c>
      <c r="AA122" s="94">
        <f t="shared" si="38"/>
        <v>0</v>
      </c>
      <c r="AB122" s="94">
        <f t="shared" si="38"/>
        <v>0</v>
      </c>
      <c r="AC122" s="94">
        <f t="shared" si="38"/>
        <v>0</v>
      </c>
      <c r="AD122" s="94">
        <f t="shared" si="38"/>
        <v>0</v>
      </c>
      <c r="AE122" s="94">
        <f t="shared" si="38"/>
        <v>0</v>
      </c>
      <c r="AF122" s="94">
        <f t="shared" si="38"/>
        <v>0</v>
      </c>
      <c r="AG122" s="94">
        <f t="shared" si="38"/>
        <v>0</v>
      </c>
      <c r="AH122" s="94">
        <f t="shared" si="38"/>
        <v>0</v>
      </c>
      <c r="AI122" s="94">
        <f t="shared" si="38"/>
        <v>0</v>
      </c>
      <c r="AJ122" s="94">
        <f t="shared" si="38"/>
        <v>0</v>
      </c>
      <c r="AK122" s="94">
        <f t="shared" si="38"/>
        <v>0</v>
      </c>
      <c r="AL122" s="94">
        <f t="shared" si="38"/>
        <v>0</v>
      </c>
      <c r="AM122" s="94">
        <f t="shared" si="38"/>
        <v>0</v>
      </c>
      <c r="AN122" s="94">
        <f t="shared" si="38"/>
        <v>0</v>
      </c>
      <c r="AO122" s="94">
        <f t="shared" si="38"/>
        <v>0</v>
      </c>
      <c r="AP122" s="94">
        <f t="shared" si="38"/>
        <v>0</v>
      </c>
      <c r="AQ122" s="94">
        <f t="shared" si="38"/>
        <v>0</v>
      </c>
      <c r="AR122" s="94">
        <f t="shared" si="38"/>
        <v>0</v>
      </c>
      <c r="AS122" s="94">
        <f t="shared" si="38"/>
        <v>0</v>
      </c>
      <c r="AT122" s="94">
        <f t="shared" si="38"/>
        <v>0</v>
      </c>
      <c r="AU122" s="94">
        <f t="shared" si="38"/>
        <v>0</v>
      </c>
      <c r="AV122" s="94">
        <f t="shared" si="38"/>
        <v>0</v>
      </c>
      <c r="AW122" s="94">
        <f t="shared" si="38"/>
        <v>0</v>
      </c>
      <c r="AX122" s="94">
        <f t="shared" si="38"/>
        <v>0</v>
      </c>
      <c r="AY122" s="94">
        <f t="shared" si="38"/>
        <v>0</v>
      </c>
      <c r="AZ122" s="94">
        <f t="shared" si="38"/>
        <v>0</v>
      </c>
      <c r="BA122" s="94">
        <f t="shared" si="38"/>
        <v>0</v>
      </c>
      <c r="BB122" s="94">
        <f t="shared" si="38"/>
        <v>0</v>
      </c>
      <c r="BC122" s="94">
        <f t="shared" si="38"/>
        <v>0</v>
      </c>
      <c r="BD122" s="94">
        <f t="shared" si="38"/>
        <v>0</v>
      </c>
      <c r="BE122" s="94">
        <f t="shared" si="38"/>
        <v>0</v>
      </c>
      <c r="BF122" s="94">
        <f t="shared" si="38"/>
        <v>0</v>
      </c>
      <c r="BG122" s="94">
        <f t="shared" si="38"/>
        <v>0</v>
      </c>
      <c r="BH122" s="94">
        <f t="shared" si="38"/>
        <v>0</v>
      </c>
      <c r="BI122" s="94">
        <f t="shared" si="38"/>
        <v>0</v>
      </c>
      <c r="BJ122" s="94">
        <f t="shared" si="38"/>
        <v>0</v>
      </c>
      <c r="BK122" s="94">
        <f t="shared" si="38"/>
        <v>0</v>
      </c>
      <c r="BL122" s="94">
        <f t="shared" si="38"/>
        <v>0</v>
      </c>
      <c r="BM122" s="94">
        <f t="shared" si="38"/>
        <v>0</v>
      </c>
      <c r="BN122" s="94">
        <f t="shared" si="38"/>
        <v>0</v>
      </c>
      <c r="BO122" s="94">
        <f t="shared" si="38"/>
        <v>0</v>
      </c>
      <c r="BP122" s="94">
        <f t="shared" si="38"/>
        <v>0</v>
      </c>
      <c r="BQ122" s="94">
        <f t="shared" si="38"/>
        <v>0</v>
      </c>
      <c r="BR122" s="94">
        <f t="shared" ref="BR122:CT122" si="39">BR107+BR108+BR109</f>
        <v>0</v>
      </c>
      <c r="BS122" s="94">
        <f t="shared" si="39"/>
        <v>0</v>
      </c>
      <c r="BT122" s="94">
        <f t="shared" si="39"/>
        <v>0</v>
      </c>
      <c r="BU122" s="94">
        <f t="shared" si="39"/>
        <v>0</v>
      </c>
      <c r="BV122" s="94">
        <f t="shared" si="39"/>
        <v>0</v>
      </c>
      <c r="BW122" s="94">
        <f t="shared" si="39"/>
        <v>0</v>
      </c>
      <c r="BX122" s="94">
        <f t="shared" si="39"/>
        <v>0</v>
      </c>
      <c r="BY122" s="94">
        <f t="shared" si="39"/>
        <v>0</v>
      </c>
      <c r="BZ122" s="94">
        <f t="shared" si="39"/>
        <v>0</v>
      </c>
      <c r="CA122" s="94">
        <f t="shared" si="39"/>
        <v>0</v>
      </c>
      <c r="CB122" s="94">
        <f t="shared" si="39"/>
        <v>0</v>
      </c>
      <c r="CC122" s="94">
        <f t="shared" si="39"/>
        <v>0</v>
      </c>
      <c r="CD122" s="94">
        <f t="shared" si="39"/>
        <v>0</v>
      </c>
      <c r="CE122" s="94">
        <f t="shared" si="39"/>
        <v>0</v>
      </c>
      <c r="CF122" s="94">
        <f t="shared" si="39"/>
        <v>0</v>
      </c>
      <c r="CG122" s="94">
        <f t="shared" si="39"/>
        <v>0</v>
      </c>
      <c r="CH122" s="94">
        <f t="shared" si="39"/>
        <v>0</v>
      </c>
      <c r="CI122" s="94">
        <f t="shared" si="39"/>
        <v>0</v>
      </c>
      <c r="CJ122" s="94">
        <f t="shared" si="39"/>
        <v>0</v>
      </c>
      <c r="CK122" s="94">
        <f t="shared" si="39"/>
        <v>0</v>
      </c>
      <c r="CL122" s="94">
        <f t="shared" si="39"/>
        <v>0</v>
      </c>
      <c r="CM122" s="94">
        <f t="shared" si="39"/>
        <v>0</v>
      </c>
      <c r="CN122" s="94">
        <f t="shared" si="39"/>
        <v>0</v>
      </c>
      <c r="CO122" s="94">
        <f t="shared" si="39"/>
        <v>0</v>
      </c>
      <c r="CP122" s="94">
        <f t="shared" si="39"/>
        <v>0</v>
      </c>
      <c r="CQ122" s="94">
        <f t="shared" si="39"/>
        <v>0</v>
      </c>
      <c r="CR122" s="94">
        <f t="shared" si="39"/>
        <v>0</v>
      </c>
      <c r="CS122" s="94">
        <f t="shared" si="39"/>
        <v>0</v>
      </c>
      <c r="CT122" s="94">
        <f t="shared" si="39"/>
        <v>0</v>
      </c>
    </row>
    <row r="123" spans="1:98" ht="12.75" customHeight="1" x14ac:dyDescent="0.2">
      <c r="A123" s="99">
        <v>54</v>
      </c>
      <c r="B123" s="136" t="s">
        <v>102</v>
      </c>
      <c r="C123" s="137"/>
      <c r="D123" s="138"/>
      <c r="E123" s="94">
        <f>E110+E113</f>
        <v>0</v>
      </c>
      <c r="F123" s="94">
        <f t="shared" ref="F123:BQ123" si="40">F110+F113</f>
        <v>0</v>
      </c>
      <c r="G123" s="94">
        <f t="shared" si="40"/>
        <v>0</v>
      </c>
      <c r="H123" s="94">
        <f t="shared" si="40"/>
        <v>0</v>
      </c>
      <c r="I123" s="94">
        <f t="shared" si="40"/>
        <v>0</v>
      </c>
      <c r="J123" s="94">
        <f t="shared" si="40"/>
        <v>0</v>
      </c>
      <c r="K123" s="94">
        <f t="shared" si="40"/>
        <v>0</v>
      </c>
      <c r="L123" s="94">
        <f t="shared" si="40"/>
        <v>0</v>
      </c>
      <c r="M123" s="94">
        <f t="shared" si="40"/>
        <v>0</v>
      </c>
      <c r="N123" s="94">
        <f t="shared" si="40"/>
        <v>0</v>
      </c>
      <c r="O123" s="94">
        <f t="shared" si="40"/>
        <v>0</v>
      </c>
      <c r="P123" s="94">
        <f t="shared" si="40"/>
        <v>0</v>
      </c>
      <c r="Q123" s="94">
        <f t="shared" si="40"/>
        <v>0</v>
      </c>
      <c r="R123" s="94">
        <f t="shared" si="40"/>
        <v>0</v>
      </c>
      <c r="S123" s="94">
        <f t="shared" si="40"/>
        <v>0</v>
      </c>
      <c r="T123" s="94">
        <f t="shared" si="40"/>
        <v>0</v>
      </c>
      <c r="U123" s="94">
        <f t="shared" si="40"/>
        <v>0</v>
      </c>
      <c r="V123" s="94">
        <f t="shared" si="40"/>
        <v>0</v>
      </c>
      <c r="W123" s="94">
        <f t="shared" si="40"/>
        <v>0</v>
      </c>
      <c r="X123" s="94">
        <f t="shared" si="40"/>
        <v>0</v>
      </c>
      <c r="Y123" s="94">
        <f t="shared" si="40"/>
        <v>0</v>
      </c>
      <c r="Z123" s="94">
        <f t="shared" si="40"/>
        <v>0</v>
      </c>
      <c r="AA123" s="94">
        <f t="shared" si="40"/>
        <v>0</v>
      </c>
      <c r="AB123" s="94">
        <f t="shared" si="40"/>
        <v>0</v>
      </c>
      <c r="AC123" s="94">
        <f t="shared" si="40"/>
        <v>0</v>
      </c>
      <c r="AD123" s="94">
        <f t="shared" si="40"/>
        <v>0</v>
      </c>
      <c r="AE123" s="94">
        <f t="shared" si="40"/>
        <v>0</v>
      </c>
      <c r="AF123" s="94">
        <f t="shared" si="40"/>
        <v>0</v>
      </c>
      <c r="AG123" s="94">
        <f t="shared" si="40"/>
        <v>0</v>
      </c>
      <c r="AH123" s="94">
        <f t="shared" si="40"/>
        <v>0</v>
      </c>
      <c r="AI123" s="94">
        <f t="shared" si="40"/>
        <v>0</v>
      </c>
      <c r="AJ123" s="94">
        <f t="shared" si="40"/>
        <v>0</v>
      </c>
      <c r="AK123" s="94">
        <f t="shared" si="40"/>
        <v>0</v>
      </c>
      <c r="AL123" s="94">
        <f t="shared" si="40"/>
        <v>0</v>
      </c>
      <c r="AM123" s="94">
        <f t="shared" si="40"/>
        <v>0</v>
      </c>
      <c r="AN123" s="94">
        <f t="shared" si="40"/>
        <v>0</v>
      </c>
      <c r="AO123" s="94">
        <f t="shared" si="40"/>
        <v>0</v>
      </c>
      <c r="AP123" s="94">
        <f t="shared" si="40"/>
        <v>0</v>
      </c>
      <c r="AQ123" s="94">
        <f t="shared" si="40"/>
        <v>0</v>
      </c>
      <c r="AR123" s="94">
        <f t="shared" si="40"/>
        <v>0</v>
      </c>
      <c r="AS123" s="94">
        <f t="shared" si="40"/>
        <v>0</v>
      </c>
      <c r="AT123" s="94">
        <f t="shared" si="40"/>
        <v>0</v>
      </c>
      <c r="AU123" s="94">
        <f t="shared" si="40"/>
        <v>0</v>
      </c>
      <c r="AV123" s="94">
        <f t="shared" si="40"/>
        <v>0</v>
      </c>
      <c r="AW123" s="94">
        <f t="shared" si="40"/>
        <v>0</v>
      </c>
      <c r="AX123" s="94">
        <f t="shared" si="40"/>
        <v>0</v>
      </c>
      <c r="AY123" s="94">
        <f t="shared" si="40"/>
        <v>0</v>
      </c>
      <c r="AZ123" s="94">
        <f t="shared" si="40"/>
        <v>0</v>
      </c>
      <c r="BA123" s="94">
        <f t="shared" si="40"/>
        <v>0</v>
      </c>
      <c r="BB123" s="94">
        <f t="shared" si="40"/>
        <v>0</v>
      </c>
      <c r="BC123" s="94">
        <f t="shared" si="40"/>
        <v>0</v>
      </c>
      <c r="BD123" s="94">
        <f t="shared" si="40"/>
        <v>0</v>
      </c>
      <c r="BE123" s="94">
        <f t="shared" si="40"/>
        <v>0</v>
      </c>
      <c r="BF123" s="94">
        <f t="shared" si="40"/>
        <v>0</v>
      </c>
      <c r="BG123" s="94">
        <f t="shared" si="40"/>
        <v>0</v>
      </c>
      <c r="BH123" s="94">
        <f t="shared" si="40"/>
        <v>0</v>
      </c>
      <c r="BI123" s="94">
        <f t="shared" si="40"/>
        <v>0</v>
      </c>
      <c r="BJ123" s="94">
        <f t="shared" si="40"/>
        <v>0</v>
      </c>
      <c r="BK123" s="94">
        <f t="shared" si="40"/>
        <v>0</v>
      </c>
      <c r="BL123" s="94">
        <f t="shared" si="40"/>
        <v>0</v>
      </c>
      <c r="BM123" s="94">
        <f t="shared" si="40"/>
        <v>0</v>
      </c>
      <c r="BN123" s="94">
        <f t="shared" si="40"/>
        <v>0</v>
      </c>
      <c r="BO123" s="94">
        <f t="shared" si="40"/>
        <v>0</v>
      </c>
      <c r="BP123" s="94">
        <f t="shared" si="40"/>
        <v>0</v>
      </c>
      <c r="BQ123" s="94">
        <f t="shared" si="40"/>
        <v>0</v>
      </c>
      <c r="BR123" s="94">
        <f t="shared" ref="BR123:CT123" si="41">BR110+BR113</f>
        <v>0</v>
      </c>
      <c r="BS123" s="94">
        <f t="shared" si="41"/>
        <v>0</v>
      </c>
      <c r="BT123" s="94">
        <f t="shared" si="41"/>
        <v>0</v>
      </c>
      <c r="BU123" s="94">
        <f t="shared" si="41"/>
        <v>0</v>
      </c>
      <c r="BV123" s="94">
        <f t="shared" si="41"/>
        <v>0</v>
      </c>
      <c r="BW123" s="94">
        <f t="shared" si="41"/>
        <v>0</v>
      </c>
      <c r="BX123" s="94">
        <f t="shared" si="41"/>
        <v>0</v>
      </c>
      <c r="BY123" s="94">
        <f t="shared" si="41"/>
        <v>0</v>
      </c>
      <c r="BZ123" s="94">
        <f t="shared" si="41"/>
        <v>0</v>
      </c>
      <c r="CA123" s="94">
        <f t="shared" si="41"/>
        <v>0</v>
      </c>
      <c r="CB123" s="94">
        <f t="shared" si="41"/>
        <v>0</v>
      </c>
      <c r="CC123" s="94">
        <f t="shared" si="41"/>
        <v>0</v>
      </c>
      <c r="CD123" s="94">
        <f t="shared" si="41"/>
        <v>0</v>
      </c>
      <c r="CE123" s="94">
        <f t="shared" si="41"/>
        <v>0</v>
      </c>
      <c r="CF123" s="94">
        <f t="shared" si="41"/>
        <v>0</v>
      </c>
      <c r="CG123" s="94">
        <f t="shared" si="41"/>
        <v>0</v>
      </c>
      <c r="CH123" s="94">
        <f t="shared" si="41"/>
        <v>0</v>
      </c>
      <c r="CI123" s="94">
        <f t="shared" si="41"/>
        <v>0</v>
      </c>
      <c r="CJ123" s="94">
        <f t="shared" si="41"/>
        <v>0</v>
      </c>
      <c r="CK123" s="94">
        <f t="shared" si="41"/>
        <v>0</v>
      </c>
      <c r="CL123" s="94">
        <f t="shared" si="41"/>
        <v>0</v>
      </c>
      <c r="CM123" s="94">
        <f t="shared" si="41"/>
        <v>0</v>
      </c>
      <c r="CN123" s="94">
        <f t="shared" si="41"/>
        <v>0</v>
      </c>
      <c r="CO123" s="94">
        <f t="shared" si="41"/>
        <v>0</v>
      </c>
      <c r="CP123" s="94">
        <f t="shared" si="41"/>
        <v>0</v>
      </c>
      <c r="CQ123" s="94">
        <f t="shared" si="41"/>
        <v>0</v>
      </c>
      <c r="CR123" s="94">
        <f t="shared" si="41"/>
        <v>0</v>
      </c>
      <c r="CS123" s="94">
        <f t="shared" si="41"/>
        <v>0</v>
      </c>
      <c r="CT123" s="94">
        <f t="shared" si="41"/>
        <v>0</v>
      </c>
    </row>
    <row r="124" spans="1:98" ht="12.75" customHeight="1" x14ac:dyDescent="0.2">
      <c r="A124" s="99">
        <v>55</v>
      </c>
      <c r="B124" s="136" t="s">
        <v>88</v>
      </c>
      <c r="C124" s="137"/>
      <c r="D124" s="138"/>
      <c r="E124" s="94">
        <f>E96</f>
        <v>0</v>
      </c>
      <c r="F124" s="94">
        <f t="shared" ref="F124:BQ124" si="42">F96</f>
        <v>0</v>
      </c>
      <c r="G124" s="94">
        <f t="shared" si="42"/>
        <v>0</v>
      </c>
      <c r="H124" s="94">
        <f t="shared" si="42"/>
        <v>0</v>
      </c>
      <c r="I124" s="94">
        <f t="shared" si="42"/>
        <v>0</v>
      </c>
      <c r="J124" s="94">
        <f t="shared" si="42"/>
        <v>0</v>
      </c>
      <c r="K124" s="94">
        <f t="shared" si="42"/>
        <v>0</v>
      </c>
      <c r="L124" s="94">
        <f t="shared" si="42"/>
        <v>0</v>
      </c>
      <c r="M124" s="94">
        <f t="shared" si="42"/>
        <v>0</v>
      </c>
      <c r="N124" s="94">
        <f t="shared" si="42"/>
        <v>0</v>
      </c>
      <c r="O124" s="94">
        <f t="shared" si="42"/>
        <v>0</v>
      </c>
      <c r="P124" s="94">
        <f t="shared" si="42"/>
        <v>0</v>
      </c>
      <c r="Q124" s="94">
        <f t="shared" si="42"/>
        <v>0</v>
      </c>
      <c r="R124" s="94">
        <f t="shared" si="42"/>
        <v>0</v>
      </c>
      <c r="S124" s="94">
        <f t="shared" si="42"/>
        <v>0</v>
      </c>
      <c r="T124" s="94">
        <f t="shared" si="42"/>
        <v>0</v>
      </c>
      <c r="U124" s="94">
        <f t="shared" si="42"/>
        <v>0</v>
      </c>
      <c r="V124" s="94">
        <f t="shared" si="42"/>
        <v>0</v>
      </c>
      <c r="W124" s="94">
        <f t="shared" si="42"/>
        <v>0</v>
      </c>
      <c r="X124" s="94">
        <f t="shared" si="42"/>
        <v>0</v>
      </c>
      <c r="Y124" s="94">
        <f t="shared" si="42"/>
        <v>0</v>
      </c>
      <c r="Z124" s="94">
        <f t="shared" si="42"/>
        <v>0</v>
      </c>
      <c r="AA124" s="94">
        <f t="shared" si="42"/>
        <v>0</v>
      </c>
      <c r="AB124" s="94">
        <f t="shared" si="42"/>
        <v>0</v>
      </c>
      <c r="AC124" s="94">
        <f t="shared" si="42"/>
        <v>0</v>
      </c>
      <c r="AD124" s="94">
        <f t="shared" si="42"/>
        <v>0</v>
      </c>
      <c r="AE124" s="94">
        <f t="shared" si="42"/>
        <v>0</v>
      </c>
      <c r="AF124" s="94">
        <f t="shared" si="42"/>
        <v>0</v>
      </c>
      <c r="AG124" s="94">
        <f t="shared" si="42"/>
        <v>0</v>
      </c>
      <c r="AH124" s="94">
        <f t="shared" si="42"/>
        <v>0</v>
      </c>
      <c r="AI124" s="94">
        <f t="shared" si="42"/>
        <v>0</v>
      </c>
      <c r="AJ124" s="94">
        <f t="shared" si="42"/>
        <v>0</v>
      </c>
      <c r="AK124" s="94">
        <f t="shared" si="42"/>
        <v>0</v>
      </c>
      <c r="AL124" s="94">
        <f t="shared" si="42"/>
        <v>0</v>
      </c>
      <c r="AM124" s="94">
        <f t="shared" si="42"/>
        <v>0</v>
      </c>
      <c r="AN124" s="94">
        <f t="shared" si="42"/>
        <v>0</v>
      </c>
      <c r="AO124" s="94">
        <f t="shared" si="42"/>
        <v>0</v>
      </c>
      <c r="AP124" s="94">
        <f t="shared" si="42"/>
        <v>0</v>
      </c>
      <c r="AQ124" s="94">
        <f t="shared" si="42"/>
        <v>0</v>
      </c>
      <c r="AR124" s="94">
        <f t="shared" si="42"/>
        <v>0</v>
      </c>
      <c r="AS124" s="94">
        <f t="shared" si="42"/>
        <v>0</v>
      </c>
      <c r="AT124" s="94">
        <f t="shared" si="42"/>
        <v>0</v>
      </c>
      <c r="AU124" s="94">
        <f t="shared" si="42"/>
        <v>0</v>
      </c>
      <c r="AV124" s="94">
        <f t="shared" si="42"/>
        <v>0</v>
      </c>
      <c r="AW124" s="94">
        <f t="shared" si="42"/>
        <v>0</v>
      </c>
      <c r="AX124" s="94">
        <f t="shared" si="42"/>
        <v>0</v>
      </c>
      <c r="AY124" s="94">
        <f t="shared" si="42"/>
        <v>0</v>
      </c>
      <c r="AZ124" s="94">
        <f t="shared" si="42"/>
        <v>0</v>
      </c>
      <c r="BA124" s="94">
        <f t="shared" si="42"/>
        <v>0</v>
      </c>
      <c r="BB124" s="94">
        <f t="shared" si="42"/>
        <v>0</v>
      </c>
      <c r="BC124" s="94">
        <f t="shared" si="42"/>
        <v>0</v>
      </c>
      <c r="BD124" s="94">
        <f t="shared" si="42"/>
        <v>0</v>
      </c>
      <c r="BE124" s="94">
        <f t="shared" si="42"/>
        <v>0</v>
      </c>
      <c r="BF124" s="94">
        <f t="shared" si="42"/>
        <v>0</v>
      </c>
      <c r="BG124" s="94">
        <f t="shared" si="42"/>
        <v>0</v>
      </c>
      <c r="BH124" s="94">
        <f t="shared" si="42"/>
        <v>0</v>
      </c>
      <c r="BI124" s="94">
        <f t="shared" si="42"/>
        <v>0</v>
      </c>
      <c r="BJ124" s="94">
        <f t="shared" si="42"/>
        <v>0</v>
      </c>
      <c r="BK124" s="94">
        <f t="shared" si="42"/>
        <v>0</v>
      </c>
      <c r="BL124" s="94">
        <f t="shared" si="42"/>
        <v>0</v>
      </c>
      <c r="BM124" s="94">
        <f t="shared" si="42"/>
        <v>0</v>
      </c>
      <c r="BN124" s="94">
        <f t="shared" si="42"/>
        <v>0</v>
      </c>
      <c r="BO124" s="94">
        <f t="shared" si="42"/>
        <v>0</v>
      </c>
      <c r="BP124" s="94">
        <f t="shared" si="42"/>
        <v>0</v>
      </c>
      <c r="BQ124" s="94">
        <f t="shared" si="42"/>
        <v>0</v>
      </c>
      <c r="BR124" s="94">
        <f t="shared" ref="BR124:CT124" si="43">BR96</f>
        <v>0</v>
      </c>
      <c r="BS124" s="94">
        <f t="shared" si="43"/>
        <v>0</v>
      </c>
      <c r="BT124" s="94">
        <f t="shared" si="43"/>
        <v>0</v>
      </c>
      <c r="BU124" s="94">
        <f t="shared" si="43"/>
        <v>0</v>
      </c>
      <c r="BV124" s="94">
        <f t="shared" si="43"/>
        <v>0</v>
      </c>
      <c r="BW124" s="94">
        <f t="shared" si="43"/>
        <v>0</v>
      </c>
      <c r="BX124" s="94">
        <f t="shared" si="43"/>
        <v>0</v>
      </c>
      <c r="BY124" s="94">
        <f t="shared" si="43"/>
        <v>0</v>
      </c>
      <c r="BZ124" s="94">
        <f t="shared" si="43"/>
        <v>0</v>
      </c>
      <c r="CA124" s="94">
        <f t="shared" si="43"/>
        <v>0</v>
      </c>
      <c r="CB124" s="94">
        <f t="shared" si="43"/>
        <v>0</v>
      </c>
      <c r="CC124" s="94">
        <f t="shared" si="43"/>
        <v>0</v>
      </c>
      <c r="CD124" s="94">
        <f t="shared" si="43"/>
        <v>0</v>
      </c>
      <c r="CE124" s="94">
        <f t="shared" si="43"/>
        <v>0</v>
      </c>
      <c r="CF124" s="94">
        <f t="shared" si="43"/>
        <v>0</v>
      </c>
      <c r="CG124" s="94">
        <f t="shared" si="43"/>
        <v>0</v>
      </c>
      <c r="CH124" s="94">
        <f t="shared" si="43"/>
        <v>0</v>
      </c>
      <c r="CI124" s="94">
        <f t="shared" si="43"/>
        <v>0</v>
      </c>
      <c r="CJ124" s="94">
        <f t="shared" si="43"/>
        <v>0</v>
      </c>
      <c r="CK124" s="94">
        <f t="shared" si="43"/>
        <v>0</v>
      </c>
      <c r="CL124" s="94">
        <f t="shared" si="43"/>
        <v>0</v>
      </c>
      <c r="CM124" s="94">
        <f t="shared" si="43"/>
        <v>0</v>
      </c>
      <c r="CN124" s="94">
        <f t="shared" si="43"/>
        <v>0</v>
      </c>
      <c r="CO124" s="94">
        <f t="shared" si="43"/>
        <v>0</v>
      </c>
      <c r="CP124" s="94">
        <f t="shared" si="43"/>
        <v>0</v>
      </c>
      <c r="CQ124" s="94">
        <f t="shared" si="43"/>
        <v>0</v>
      </c>
      <c r="CR124" s="94">
        <f t="shared" si="43"/>
        <v>0</v>
      </c>
      <c r="CS124" s="94">
        <f t="shared" si="43"/>
        <v>0</v>
      </c>
      <c r="CT124" s="94">
        <f t="shared" si="43"/>
        <v>0</v>
      </c>
    </row>
    <row r="125" spans="1:98" ht="12.75" customHeight="1" x14ac:dyDescent="0.2">
      <c r="A125" s="99"/>
      <c r="B125" s="133"/>
      <c r="C125" s="134"/>
      <c r="D125" s="135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  <c r="T125" s="94"/>
      <c r="U125" s="94"/>
      <c r="V125" s="94"/>
      <c r="W125" s="94"/>
      <c r="X125" s="94"/>
      <c r="Y125" s="94"/>
      <c r="Z125" s="94"/>
      <c r="AA125" s="94"/>
      <c r="AB125" s="94"/>
      <c r="AC125" s="94"/>
      <c r="AD125" s="94"/>
      <c r="AE125" s="94"/>
      <c r="AF125" s="94"/>
      <c r="AG125" s="94"/>
      <c r="AH125" s="94"/>
      <c r="AI125" s="94"/>
      <c r="AJ125" s="94"/>
      <c r="AK125" s="94"/>
      <c r="AL125" s="94"/>
      <c r="AM125" s="94"/>
      <c r="AN125" s="94"/>
      <c r="AO125" s="94"/>
      <c r="AP125" s="94"/>
      <c r="AQ125" s="94"/>
      <c r="AR125" s="94"/>
      <c r="AS125" s="94"/>
      <c r="AT125" s="94"/>
      <c r="AU125" s="94"/>
      <c r="AV125" s="94"/>
      <c r="AW125" s="94"/>
      <c r="AX125" s="94"/>
      <c r="AY125" s="94"/>
      <c r="AZ125" s="94"/>
      <c r="BA125" s="94"/>
      <c r="BB125" s="94"/>
      <c r="BC125" s="94"/>
      <c r="BD125" s="94"/>
      <c r="BE125" s="94"/>
      <c r="BF125" s="94"/>
      <c r="BG125" s="94"/>
      <c r="BH125" s="94"/>
      <c r="BI125" s="94"/>
      <c r="BJ125" s="94"/>
      <c r="BK125" s="94"/>
      <c r="BL125" s="94"/>
      <c r="BM125" s="94"/>
      <c r="BN125" s="94"/>
      <c r="BO125" s="94"/>
      <c r="BP125" s="94"/>
      <c r="BQ125" s="94"/>
      <c r="BR125" s="94"/>
      <c r="BS125" s="94"/>
      <c r="BT125" s="94"/>
      <c r="BU125" s="94"/>
      <c r="BV125" s="94"/>
      <c r="BW125" s="94"/>
      <c r="BX125" s="94"/>
      <c r="BY125" s="94"/>
      <c r="BZ125" s="94"/>
      <c r="CA125" s="94"/>
      <c r="CB125" s="94"/>
      <c r="CC125" s="94"/>
      <c r="CD125" s="94"/>
      <c r="CE125" s="94"/>
      <c r="CF125" s="94"/>
      <c r="CG125" s="94"/>
      <c r="CH125" s="94"/>
      <c r="CI125" s="94"/>
      <c r="CJ125" s="94"/>
      <c r="CK125" s="94"/>
      <c r="CL125" s="94"/>
      <c r="CM125" s="94"/>
      <c r="CN125" s="94"/>
      <c r="CO125" s="94"/>
      <c r="CP125" s="94"/>
      <c r="CQ125" s="94"/>
      <c r="CR125" s="94"/>
      <c r="CS125" s="94"/>
      <c r="CT125" s="94"/>
    </row>
  </sheetData>
  <mergeCells count="128">
    <mergeCell ref="B117:D117"/>
    <mergeCell ref="B118:D118"/>
    <mergeCell ref="B119:D119"/>
    <mergeCell ref="B120:D120"/>
    <mergeCell ref="B124:D124"/>
    <mergeCell ref="B123:D123"/>
    <mergeCell ref="B122:D122"/>
    <mergeCell ref="B121:D121"/>
    <mergeCell ref="B108:D108"/>
    <mergeCell ref="B109:D109"/>
    <mergeCell ref="B110:D110"/>
    <mergeCell ref="B111:D111"/>
    <mergeCell ref="B112:D112"/>
    <mergeCell ref="B113:D113"/>
    <mergeCell ref="B114:D114"/>
    <mergeCell ref="B115:D115"/>
    <mergeCell ref="B116:D116"/>
    <mergeCell ref="B87:D87"/>
    <mergeCell ref="B89:D89"/>
    <mergeCell ref="B102:D102"/>
    <mergeCell ref="B103:D103"/>
    <mergeCell ref="B104:D104"/>
    <mergeCell ref="B105:D105"/>
    <mergeCell ref="B106:D106"/>
    <mergeCell ref="B107:D107"/>
    <mergeCell ref="B96:D96"/>
    <mergeCell ref="B98:D98"/>
    <mergeCell ref="B99:D99"/>
    <mergeCell ref="B100:D100"/>
    <mergeCell ref="B101:D101"/>
    <mergeCell ref="B97:D97"/>
    <mergeCell ref="CK68:CK69"/>
    <mergeCell ref="CL68:CL69"/>
    <mergeCell ref="CM68:CM69"/>
    <mergeCell ref="CN68:CN69"/>
    <mergeCell ref="CO68:CO69"/>
    <mergeCell ref="B70:D70"/>
    <mergeCell ref="BY68:BZ68"/>
    <mergeCell ref="CA68:CB68"/>
    <mergeCell ref="CC68:CC69"/>
    <mergeCell ref="CD68:CD69"/>
    <mergeCell ref="CE68:CE69"/>
    <mergeCell ref="CF68:CF69"/>
    <mergeCell ref="BN68:BO68"/>
    <mergeCell ref="BP68:BQ68"/>
    <mergeCell ref="BR68:BR69"/>
    <mergeCell ref="BS68:BT68"/>
    <mergeCell ref="BU68:BV68"/>
    <mergeCell ref="BW68:BX68"/>
    <mergeCell ref="BC68:BD68"/>
    <mergeCell ref="BE68:BF68"/>
    <mergeCell ref="BG68:BG69"/>
    <mergeCell ref="BH68:BI68"/>
    <mergeCell ref="BJ68:BK68"/>
    <mergeCell ref="BL68:BM68"/>
    <mergeCell ref="CT67:CT69"/>
    <mergeCell ref="E68:F68"/>
    <mergeCell ref="G68:H68"/>
    <mergeCell ref="I68:J68"/>
    <mergeCell ref="K68:L68"/>
    <mergeCell ref="M68:N68"/>
    <mergeCell ref="O68:O69"/>
    <mergeCell ref="P68:Q68"/>
    <mergeCell ref="R68:S68"/>
    <mergeCell ref="T68:U68"/>
    <mergeCell ref="CD67:CI67"/>
    <mergeCell ref="CJ67:CO67"/>
    <mergeCell ref="CP67:CP69"/>
    <mergeCell ref="CQ67:CQ69"/>
    <mergeCell ref="CR67:CR69"/>
    <mergeCell ref="CS67:CS69"/>
    <mergeCell ref="CG68:CG69"/>
    <mergeCell ref="CH68:CH69"/>
    <mergeCell ref="AR68:AS68"/>
    <mergeCell ref="AT68:AU68"/>
    <mergeCell ref="AV68:AV69"/>
    <mergeCell ref="AW68:AX68"/>
    <mergeCell ref="AY68:AZ68"/>
    <mergeCell ref="BA68:BB68"/>
    <mergeCell ref="B4:J4"/>
    <mergeCell ref="B45:C45"/>
    <mergeCell ref="B46:C46"/>
    <mergeCell ref="B47:C47"/>
    <mergeCell ref="V68:W68"/>
    <mergeCell ref="X68:Y68"/>
    <mergeCell ref="Z68:Z69"/>
    <mergeCell ref="AA68:AB68"/>
    <mergeCell ref="AC68:AD68"/>
    <mergeCell ref="E67:O67"/>
    <mergeCell ref="CI68:CI69"/>
    <mergeCell ref="CJ68:CJ69"/>
    <mergeCell ref="P67:Z67"/>
    <mergeCell ref="AA67:AK67"/>
    <mergeCell ref="AL67:AV67"/>
    <mergeCell ref="AW67:BG67"/>
    <mergeCell ref="BH67:BR67"/>
    <mergeCell ref="BS67:CC67"/>
    <mergeCell ref="AE68:AF68"/>
    <mergeCell ref="AG68:AH68"/>
    <mergeCell ref="AI68:AJ68"/>
    <mergeCell ref="AK68:AK69"/>
    <mergeCell ref="AL68:AM68"/>
    <mergeCell ref="AN68:AO68"/>
    <mergeCell ref="AP68:AQ68"/>
    <mergeCell ref="B125:D125"/>
    <mergeCell ref="A67:A69"/>
    <mergeCell ref="B67:D69"/>
    <mergeCell ref="B77:D77"/>
    <mergeCell ref="B78:D78"/>
    <mergeCell ref="B81:D81"/>
    <mergeCell ref="B82:D82"/>
    <mergeCell ref="B83:D83"/>
    <mergeCell ref="B71:D71"/>
    <mergeCell ref="B72:D72"/>
    <mergeCell ref="B73:D73"/>
    <mergeCell ref="B74:D74"/>
    <mergeCell ref="B75:D75"/>
    <mergeCell ref="B76:D76"/>
    <mergeCell ref="B80:D80"/>
    <mergeCell ref="B90:D90"/>
    <mergeCell ref="B91:D91"/>
    <mergeCell ref="B92:D92"/>
    <mergeCell ref="B93:D93"/>
    <mergeCell ref="B94:D94"/>
    <mergeCell ref="B95:D95"/>
    <mergeCell ref="B84:D84"/>
    <mergeCell ref="B85:D85"/>
    <mergeCell ref="B86:D86"/>
  </mergeCells>
  <printOptions horizontalCentered="1" verticalCentered="1"/>
  <pageMargins left="0.19685039370078741" right="0.19685039370078741" top="0.19685039370078741" bottom="0.19685039370078741" header="0" footer="0"/>
  <pageSetup paperSize="9" scale="8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25"/>
  <sheetViews>
    <sheetView showGridLines="0" zoomScaleNormal="100" zoomScaleSheetLayoutView="100" workbookViewId="0">
      <selection activeCell="F17" sqref="F17"/>
    </sheetView>
  </sheetViews>
  <sheetFormatPr baseColWidth="10" defaultColWidth="11.42578125" defaultRowHeight="12.75" customHeight="1" x14ac:dyDescent="0.2"/>
  <cols>
    <col min="1" max="1" width="4.7109375" style="1" customWidth="1"/>
    <col min="2" max="2" width="32.28515625" style="1" customWidth="1"/>
    <col min="3" max="3" width="6.28515625" style="2" customWidth="1"/>
    <col min="4" max="10" width="10" style="1" customWidth="1"/>
    <col min="11" max="14" width="8.7109375" style="1" customWidth="1"/>
    <col min="15" max="21" width="11.42578125" style="1"/>
    <col min="22" max="23" width="8.7109375" style="1" customWidth="1"/>
    <col min="24" max="32" width="11.42578125" style="1"/>
    <col min="33" max="34" width="8.7109375" style="1" customWidth="1"/>
    <col min="35" max="43" width="11.42578125" style="1"/>
    <col min="44" max="45" width="8.7109375" style="1" customWidth="1"/>
    <col min="46" max="54" width="11.42578125" style="1"/>
    <col min="55" max="56" width="8.7109375" style="1" customWidth="1"/>
    <col min="57" max="65" width="11.42578125" style="1"/>
    <col min="66" max="67" width="8.7109375" style="1" customWidth="1"/>
    <col min="68" max="76" width="11.42578125" style="1"/>
    <col min="77" max="78" width="8.7109375" style="1" customWidth="1"/>
    <col min="79" max="16384" width="11.42578125" style="1"/>
  </cols>
  <sheetData>
    <row r="1" spans="2:78" customFormat="1" ht="12.75" customHeight="1" x14ac:dyDescent="0.2"/>
    <row r="2" spans="2:78" customFormat="1" ht="12.75" customHeight="1" x14ac:dyDescent="0.2"/>
    <row r="3" spans="2:78" customFormat="1" ht="12.75" customHeight="1" x14ac:dyDescent="0.2"/>
    <row r="4" spans="2:78" s="18" customFormat="1" ht="12.75" customHeight="1" x14ac:dyDescent="0.2">
      <c r="B4" s="166" t="s">
        <v>26</v>
      </c>
      <c r="C4" s="167"/>
      <c r="D4" s="167"/>
      <c r="E4" s="167"/>
      <c r="F4" s="167"/>
      <c r="G4" s="167"/>
      <c r="H4" s="167"/>
      <c r="I4" s="167"/>
      <c r="J4" s="168"/>
      <c r="K4"/>
      <c r="L4"/>
      <c r="M4"/>
      <c r="N4"/>
      <c r="V4"/>
      <c r="W4"/>
      <c r="AG4"/>
      <c r="AH4"/>
      <c r="AR4"/>
      <c r="AS4"/>
      <c r="BC4"/>
      <c r="BD4"/>
      <c r="BN4"/>
      <c r="BO4"/>
      <c r="BY4"/>
      <c r="BZ4"/>
    </row>
    <row r="5" spans="2:78" s="18" customFormat="1" ht="12.75" customHeight="1" x14ac:dyDescent="0.2">
      <c r="B5" s="70"/>
      <c r="C5"/>
      <c r="D5"/>
      <c r="E5" s="72"/>
      <c r="F5" s="72"/>
      <c r="G5"/>
      <c r="H5" s="74"/>
      <c r="I5"/>
      <c r="J5"/>
    </row>
    <row r="6" spans="2:78" s="18" customFormat="1" ht="12.75" customHeight="1" x14ac:dyDescent="0.2">
      <c r="B6" s="77" t="s">
        <v>39</v>
      </c>
      <c r="C6" s="100" t="s">
        <v>71</v>
      </c>
      <c r="D6" s="79"/>
      <c r="E6" s="80"/>
      <c r="F6" s="81"/>
      <c r="G6" s="82" t="s">
        <v>40</v>
      </c>
      <c r="H6" s="83"/>
      <c r="I6" s="84"/>
      <c r="J6" s="85"/>
    </row>
    <row r="7" spans="2:78" s="18" customFormat="1" ht="3" customHeight="1" x14ac:dyDescent="0.2">
      <c r="B7" s="77"/>
      <c r="C7" s="86"/>
      <c r="D7" s="86"/>
      <c r="E7" s="86"/>
      <c r="F7" s="81"/>
      <c r="G7" s="86"/>
      <c r="H7" s="83"/>
      <c r="I7" s="86"/>
      <c r="J7" s="85"/>
    </row>
    <row r="8" spans="2:78" s="18" customFormat="1" ht="12.75" customHeight="1" x14ac:dyDescent="0.2">
      <c r="B8" s="77" t="s">
        <v>41</v>
      </c>
      <c r="C8" s="78" t="str">
        <f>VLOOKUP($F$8,$A$70:$CT$109,2)</f>
        <v>CONSOLIDADO</v>
      </c>
      <c r="D8" s="79"/>
      <c r="E8" s="80"/>
      <c r="F8" s="102">
        <v>1</v>
      </c>
      <c r="G8" s="82" t="s">
        <v>42</v>
      </c>
      <c r="H8" s="83"/>
      <c r="I8" s="84"/>
      <c r="J8" s="85"/>
    </row>
    <row r="9" spans="2:78" s="18" customFormat="1" ht="3" customHeight="1" x14ac:dyDescent="0.2">
      <c r="B9" s="87"/>
      <c r="C9" s="88"/>
      <c r="D9" s="88"/>
      <c r="E9" s="88"/>
      <c r="F9" s="81"/>
      <c r="G9" s="89"/>
      <c r="H9" s="83"/>
      <c r="I9" s="88"/>
      <c r="J9" s="85"/>
    </row>
    <row r="10" spans="2:78" s="18" customFormat="1" ht="12.75" customHeight="1" x14ac:dyDescent="0.2">
      <c r="B10" s="77" t="s">
        <v>43</v>
      </c>
      <c r="C10" s="100" t="s">
        <v>117</v>
      </c>
      <c r="D10" s="103"/>
      <c r="E10" s="80"/>
      <c r="F10" s="81"/>
      <c r="G10" s="90" t="s">
        <v>44</v>
      </c>
      <c r="H10" s="83"/>
      <c r="I10" s="84"/>
      <c r="J10" s="85"/>
    </row>
    <row r="11" spans="2:78" s="18" customFormat="1" ht="3" customHeight="1" x14ac:dyDescent="0.2">
      <c r="B11" s="77"/>
      <c r="C11" s="91"/>
      <c r="D11" s="91"/>
      <c r="E11" s="91"/>
      <c r="F11" s="81"/>
      <c r="G11" s="92"/>
      <c r="H11" s="83"/>
      <c r="I11" s="83"/>
      <c r="J11" s="85"/>
    </row>
    <row r="12" spans="2:78" s="18" customFormat="1" ht="12.75" customHeight="1" x14ac:dyDescent="0.2">
      <c r="B12" s="77" t="s">
        <v>45</v>
      </c>
      <c r="C12" s="101">
        <v>2021</v>
      </c>
      <c r="D12" s="88"/>
      <c r="E12" s="88"/>
      <c r="F12" s="81"/>
      <c r="G12" s="82" t="s">
        <v>46</v>
      </c>
      <c r="H12" s="93"/>
      <c r="I12" s="84"/>
      <c r="J12" s="85"/>
    </row>
    <row r="13" spans="2:78" s="18" customFormat="1" ht="3" customHeight="1" thickBot="1" x14ac:dyDescent="0.25">
      <c r="B13" s="12"/>
      <c r="C13" s="13"/>
      <c r="D13" s="14"/>
      <c r="E13" s="14"/>
      <c r="F13" s="15"/>
      <c r="G13" s="15"/>
      <c r="H13" s="15"/>
      <c r="I13" s="15"/>
      <c r="J13" s="16"/>
    </row>
    <row r="14" spans="2:78" s="18" customFormat="1" ht="12.75" customHeight="1" x14ac:dyDescent="0.2">
      <c r="B14" s="17"/>
      <c r="C14" s="17"/>
      <c r="D14" s="17"/>
      <c r="E14" s="17"/>
      <c r="F14" s="17"/>
      <c r="G14" s="17"/>
      <c r="H14" s="17"/>
    </row>
    <row r="15" spans="2:78" s="18" customFormat="1" ht="12.75" customHeight="1" x14ac:dyDescent="0.2">
      <c r="B15" s="5" t="s">
        <v>37</v>
      </c>
      <c r="C15" s="5" t="s">
        <v>6</v>
      </c>
      <c r="D15" s="5" t="s">
        <v>0</v>
      </c>
      <c r="E15" s="5" t="s">
        <v>33</v>
      </c>
      <c r="F15" s="5" t="s">
        <v>47</v>
      </c>
      <c r="G15" s="5" t="s">
        <v>48</v>
      </c>
      <c r="H15" s="5" t="s">
        <v>49</v>
      </c>
      <c r="I15" s="6" t="s">
        <v>50</v>
      </c>
      <c r="J15" s="104" t="s">
        <v>2</v>
      </c>
    </row>
    <row r="16" spans="2:78" s="18" customFormat="1" ht="12.75" customHeight="1" x14ac:dyDescent="0.2">
      <c r="B16" s="19" t="s">
        <v>17</v>
      </c>
      <c r="C16" s="20" t="s">
        <v>7</v>
      </c>
      <c r="D16" s="21">
        <f t="shared" ref="D16:D24" si="0">SUM(E16:I16)</f>
        <v>0</v>
      </c>
      <c r="E16" s="21">
        <f t="shared" ref="E16:J19" si="1">SUM(E17:E18)</f>
        <v>0</v>
      </c>
      <c r="F16" s="21">
        <f t="shared" si="1"/>
        <v>0</v>
      </c>
      <c r="G16" s="21">
        <f t="shared" si="1"/>
        <v>0</v>
      </c>
      <c r="H16" s="21">
        <f t="shared" si="1"/>
        <v>0</v>
      </c>
      <c r="I16" s="21">
        <f t="shared" si="1"/>
        <v>0</v>
      </c>
      <c r="J16" s="21">
        <f t="shared" si="1"/>
        <v>0</v>
      </c>
    </row>
    <row r="17" spans="2:10" s="18" customFormat="1" ht="12.75" customHeight="1" x14ac:dyDescent="0.2">
      <c r="B17" s="19"/>
      <c r="C17" s="20" t="s">
        <v>8</v>
      </c>
      <c r="D17" s="21">
        <f t="shared" si="0"/>
        <v>0</v>
      </c>
      <c r="E17" s="21">
        <f>E20+E23</f>
        <v>0</v>
      </c>
      <c r="F17" s="21">
        <f t="shared" ref="F17:J18" si="2">F20+F23</f>
        <v>0</v>
      </c>
      <c r="G17" s="21">
        <f t="shared" si="2"/>
        <v>0</v>
      </c>
      <c r="H17" s="21">
        <f t="shared" si="2"/>
        <v>0</v>
      </c>
      <c r="I17" s="21">
        <f t="shared" si="2"/>
        <v>0</v>
      </c>
      <c r="J17" s="22">
        <v>0</v>
      </c>
    </row>
    <row r="18" spans="2:10" s="11" customFormat="1" ht="12.75" customHeight="1" thickBot="1" x14ac:dyDescent="0.25">
      <c r="B18" s="19"/>
      <c r="C18" s="20" t="s">
        <v>9</v>
      </c>
      <c r="D18" s="21">
        <f t="shared" si="0"/>
        <v>0</v>
      </c>
      <c r="E18" s="21">
        <f>E21+E24</f>
        <v>0</v>
      </c>
      <c r="F18" s="21">
        <f t="shared" si="2"/>
        <v>0</v>
      </c>
      <c r="G18" s="21">
        <f t="shared" si="2"/>
        <v>0</v>
      </c>
      <c r="H18" s="21">
        <f t="shared" si="2"/>
        <v>0</v>
      </c>
      <c r="I18" s="21">
        <f t="shared" si="2"/>
        <v>0</v>
      </c>
      <c r="J18" s="21">
        <f t="shared" si="2"/>
        <v>0</v>
      </c>
    </row>
    <row r="19" spans="2:10" s="11" customFormat="1" ht="12.75" customHeight="1" x14ac:dyDescent="0.2">
      <c r="B19" s="23" t="s">
        <v>27</v>
      </c>
      <c r="C19" s="20" t="s">
        <v>7</v>
      </c>
      <c r="D19" s="21">
        <f t="shared" si="0"/>
        <v>0</v>
      </c>
      <c r="E19" s="21">
        <f t="shared" si="1"/>
        <v>0</v>
      </c>
      <c r="F19" s="21">
        <f t="shared" si="1"/>
        <v>0</v>
      </c>
      <c r="G19" s="21">
        <f t="shared" si="1"/>
        <v>0</v>
      </c>
      <c r="H19" s="21">
        <f t="shared" si="1"/>
        <v>0</v>
      </c>
      <c r="I19" s="21">
        <f t="shared" si="1"/>
        <v>0</v>
      </c>
      <c r="J19" s="21">
        <f t="shared" si="1"/>
        <v>0</v>
      </c>
    </row>
    <row r="20" spans="2:10" s="11" customFormat="1" ht="12.75" customHeight="1" x14ac:dyDescent="0.2">
      <c r="B20" s="8"/>
      <c r="C20" s="20" t="s">
        <v>8</v>
      </c>
      <c r="D20" s="21">
        <f t="shared" si="0"/>
        <v>0</v>
      </c>
      <c r="E20" s="24">
        <f>VLOOKUP($F$8,$A$70:$CT$109,5)</f>
        <v>0</v>
      </c>
      <c r="F20" s="24">
        <f>VLOOKUP($F$8,$A$70:$CT$109,7)</f>
        <v>0</v>
      </c>
      <c r="G20" s="24">
        <f>VLOOKUP($F$8,$A$70:$CT$109,9)</f>
        <v>0</v>
      </c>
      <c r="H20" s="24">
        <f>VLOOKUP($F$8,$A$70:$CT$109,11)</f>
        <v>0</v>
      </c>
      <c r="I20" s="24">
        <f>VLOOKUP($F$8,$A$70:$CT$109,13)</f>
        <v>0</v>
      </c>
      <c r="J20" s="22">
        <v>0</v>
      </c>
    </row>
    <row r="21" spans="2:10" s="11" customFormat="1" ht="12.75" customHeight="1" thickBot="1" x14ac:dyDescent="0.25">
      <c r="B21" s="27"/>
      <c r="C21" s="20" t="s">
        <v>9</v>
      </c>
      <c r="D21" s="21">
        <f t="shared" si="0"/>
        <v>0</v>
      </c>
      <c r="E21" s="24">
        <f>VLOOKUP($F$8,$A$70:$CT$109,6)</f>
        <v>0</v>
      </c>
      <c r="F21" s="24">
        <f>VLOOKUP($F$8,$A$70:$CT$109,8)</f>
        <v>0</v>
      </c>
      <c r="G21" s="24">
        <f>VLOOKUP($F$8,$A$70:$CT$109,10)</f>
        <v>0</v>
      </c>
      <c r="H21" s="24">
        <f>VLOOKUP($F$8,$A$70:$CT$109,12)</f>
        <v>0</v>
      </c>
      <c r="I21" s="24">
        <f>VLOOKUP($F$8,$A$70:$CT$109,14)</f>
        <v>0</v>
      </c>
      <c r="J21" s="28">
        <f>VLOOKUP($F$8,$A$70:$CT$109,15)</f>
        <v>0</v>
      </c>
    </row>
    <row r="22" spans="2:10" s="11" customFormat="1" ht="12.75" customHeight="1" x14ac:dyDescent="0.2">
      <c r="B22" s="23" t="s">
        <v>32</v>
      </c>
      <c r="C22" s="20" t="s">
        <v>7</v>
      </c>
      <c r="D22" s="21">
        <f t="shared" si="0"/>
        <v>0</v>
      </c>
      <c r="E22" s="21">
        <f t="shared" ref="E22:J22" si="3">SUM(E23:E24)</f>
        <v>0</v>
      </c>
      <c r="F22" s="21">
        <f t="shared" si="3"/>
        <v>0</v>
      </c>
      <c r="G22" s="21">
        <f t="shared" si="3"/>
        <v>0</v>
      </c>
      <c r="H22" s="21">
        <f t="shared" si="3"/>
        <v>0</v>
      </c>
      <c r="I22" s="21">
        <f t="shared" si="3"/>
        <v>0</v>
      </c>
      <c r="J22" s="21">
        <f t="shared" si="3"/>
        <v>0</v>
      </c>
    </row>
    <row r="23" spans="2:10" s="18" customFormat="1" ht="12.75" customHeight="1" x14ac:dyDescent="0.2">
      <c r="B23" s="29"/>
      <c r="C23" s="20" t="s">
        <v>8</v>
      </c>
      <c r="D23" s="21">
        <f t="shared" si="0"/>
        <v>0</v>
      </c>
      <c r="E23" s="25">
        <f>VLOOKUP($F$8,$A$70:$CT$109,16)</f>
        <v>0</v>
      </c>
      <c r="F23" s="25">
        <f>VLOOKUP($F$8,$A$70:$CT$109,18)</f>
        <v>0</v>
      </c>
      <c r="G23" s="25">
        <f>VLOOKUP($F$8,$A$70:$CT$109,20)</f>
        <v>0</v>
      </c>
      <c r="H23" s="25">
        <f>VLOOKUP($F$8,$A$70:$CT$109,22)</f>
        <v>0</v>
      </c>
      <c r="I23" s="25">
        <f>VLOOKUP($F$8,$A$70:$CT$109,24)</f>
        <v>0</v>
      </c>
      <c r="J23" s="22">
        <v>0</v>
      </c>
    </row>
    <row r="24" spans="2:10" s="41" customFormat="1" ht="12.75" customHeight="1" thickBot="1" x14ac:dyDescent="0.25">
      <c r="B24" s="30"/>
      <c r="C24" s="20" t="s">
        <v>9</v>
      </c>
      <c r="D24" s="21">
        <f t="shared" si="0"/>
        <v>0</v>
      </c>
      <c r="E24" s="25">
        <f>VLOOKUP($F$8,$A$70:$CT$109,17)</f>
        <v>0</v>
      </c>
      <c r="F24" s="25">
        <f>VLOOKUP($F$8,$A$70:$CT$109,19)</f>
        <v>0</v>
      </c>
      <c r="G24" s="25">
        <f>VLOOKUP($F$8,$A$70:$CT$109,21)</f>
        <v>0</v>
      </c>
      <c r="H24" s="25">
        <f>VLOOKUP($F$8,$A$70:$CT$109,23)</f>
        <v>0</v>
      </c>
      <c r="I24" s="25">
        <f>VLOOKUP($F$8,$A$70:$CT$109,25)</f>
        <v>0</v>
      </c>
      <c r="J24" s="28">
        <f>VLOOKUP($F$8,$A$70:$CT$109,26)</f>
        <v>0</v>
      </c>
    </row>
    <row r="25" spans="2:10" s="41" customFormat="1" ht="12.75" customHeight="1" x14ac:dyDescent="0.2">
      <c r="B25" s="17"/>
      <c r="C25" s="17"/>
      <c r="D25" s="17"/>
      <c r="E25" s="17"/>
      <c r="F25" s="17"/>
      <c r="G25" s="17"/>
      <c r="H25" s="17"/>
      <c r="I25" s="18"/>
      <c r="J25" s="18"/>
    </row>
    <row r="26" spans="2:10" s="41" customFormat="1" ht="12.75" customHeight="1" x14ac:dyDescent="0.2">
      <c r="B26" s="31" t="s">
        <v>16</v>
      </c>
      <c r="C26" s="32"/>
      <c r="D26" s="33"/>
      <c r="E26" s="33"/>
      <c r="F26" s="33"/>
      <c r="G26" s="33"/>
      <c r="H26" s="33"/>
      <c r="I26" s="33"/>
      <c r="J26" s="33"/>
    </row>
    <row r="27" spans="2:10" s="41" customFormat="1" ht="12.75" customHeight="1" x14ac:dyDescent="0.2">
      <c r="B27" s="4" t="s">
        <v>38</v>
      </c>
      <c r="C27" s="5" t="s">
        <v>6</v>
      </c>
      <c r="D27" s="5" t="s">
        <v>0</v>
      </c>
      <c r="E27" s="5" t="s">
        <v>33</v>
      </c>
      <c r="F27" s="5" t="s">
        <v>47</v>
      </c>
      <c r="G27" s="5" t="s">
        <v>48</v>
      </c>
      <c r="H27" s="5" t="s">
        <v>49</v>
      </c>
      <c r="I27" s="6" t="s">
        <v>50</v>
      </c>
      <c r="J27" s="104" t="s">
        <v>2</v>
      </c>
    </row>
    <row r="28" spans="2:10" s="41" customFormat="1" ht="12.75" customHeight="1" x14ac:dyDescent="0.2">
      <c r="B28" s="34" t="s">
        <v>3</v>
      </c>
      <c r="C28" s="10" t="s">
        <v>7</v>
      </c>
      <c r="D28" s="21">
        <f t="shared" ref="D28:D42" si="4">SUM(E28:I28)</f>
        <v>0</v>
      </c>
      <c r="E28" s="21">
        <f t="shared" ref="E28:J28" si="5">SUM(E29:E30)</f>
        <v>0</v>
      </c>
      <c r="F28" s="21">
        <f t="shared" si="5"/>
        <v>0</v>
      </c>
      <c r="G28" s="21">
        <f t="shared" si="5"/>
        <v>0</v>
      </c>
      <c r="H28" s="21">
        <f t="shared" si="5"/>
        <v>0</v>
      </c>
      <c r="I28" s="21">
        <f t="shared" si="5"/>
        <v>0</v>
      </c>
      <c r="J28" s="21">
        <f t="shared" si="5"/>
        <v>0</v>
      </c>
    </row>
    <row r="29" spans="2:10" s="18" customFormat="1" ht="12.75" customHeight="1" x14ac:dyDescent="0.2">
      <c r="B29" s="29"/>
      <c r="C29" s="10" t="s">
        <v>8</v>
      </c>
      <c r="D29" s="21">
        <f t="shared" si="4"/>
        <v>0</v>
      </c>
      <c r="E29" s="21">
        <f t="shared" ref="E29:I30" si="6">E32+E35+E38+E41</f>
        <v>0</v>
      </c>
      <c r="F29" s="21">
        <f t="shared" si="6"/>
        <v>0</v>
      </c>
      <c r="G29" s="21">
        <f t="shared" si="6"/>
        <v>0</v>
      </c>
      <c r="H29" s="21">
        <f t="shared" si="6"/>
        <v>0</v>
      </c>
      <c r="I29" s="21">
        <f t="shared" si="6"/>
        <v>0</v>
      </c>
      <c r="J29" s="22">
        <v>0</v>
      </c>
    </row>
    <row r="30" spans="2:10" s="18" customFormat="1" ht="12.75" customHeight="1" x14ac:dyDescent="0.2">
      <c r="B30" s="35"/>
      <c r="C30" s="10" t="s">
        <v>9</v>
      </c>
      <c r="D30" s="21">
        <f t="shared" si="4"/>
        <v>0</v>
      </c>
      <c r="E30" s="21">
        <f t="shared" si="6"/>
        <v>0</v>
      </c>
      <c r="F30" s="21">
        <f t="shared" si="6"/>
        <v>0</v>
      </c>
      <c r="G30" s="21">
        <f t="shared" si="6"/>
        <v>0</v>
      </c>
      <c r="H30" s="21">
        <f t="shared" si="6"/>
        <v>0</v>
      </c>
      <c r="I30" s="21">
        <f t="shared" si="6"/>
        <v>0</v>
      </c>
      <c r="J30" s="21">
        <f>J33+J36+J39+J42</f>
        <v>0</v>
      </c>
    </row>
    <row r="31" spans="2:10" s="18" customFormat="1" ht="12.75" customHeight="1" x14ac:dyDescent="0.2">
      <c r="B31" s="36" t="s">
        <v>28</v>
      </c>
      <c r="C31" s="10" t="s">
        <v>7</v>
      </c>
      <c r="D31" s="21">
        <f t="shared" si="4"/>
        <v>0</v>
      </c>
      <c r="E31" s="21">
        <f t="shared" ref="E31:J31" si="7">SUM(E32:E33)</f>
        <v>0</v>
      </c>
      <c r="F31" s="21">
        <f t="shared" si="7"/>
        <v>0</v>
      </c>
      <c r="G31" s="21">
        <f t="shared" si="7"/>
        <v>0</v>
      </c>
      <c r="H31" s="21">
        <f t="shared" si="7"/>
        <v>0</v>
      </c>
      <c r="I31" s="21">
        <f t="shared" si="7"/>
        <v>0</v>
      </c>
      <c r="J31" s="21">
        <f t="shared" si="7"/>
        <v>0</v>
      </c>
    </row>
    <row r="32" spans="2:10" s="18" customFormat="1" ht="12.75" customHeight="1" x14ac:dyDescent="0.2">
      <c r="B32" s="29"/>
      <c r="C32" s="10" t="s">
        <v>8</v>
      </c>
      <c r="D32" s="21">
        <f t="shared" si="4"/>
        <v>0</v>
      </c>
      <c r="E32" s="25">
        <f>VLOOKUP($F$8,$A$70:$CT$109,27)</f>
        <v>0</v>
      </c>
      <c r="F32" s="25">
        <f>VLOOKUP($F$8,$A$70:$CT$109,29)</f>
        <v>0</v>
      </c>
      <c r="G32" s="25">
        <f>VLOOKUP($F$8,$A$70:$CT$109,31)</f>
        <v>0</v>
      </c>
      <c r="H32" s="25">
        <f>VLOOKUP($F$8,$A$70:$CT$109,33)</f>
        <v>0</v>
      </c>
      <c r="I32" s="26">
        <f>VLOOKUP($F$8,$A$70:$CT$109,35)</f>
        <v>0</v>
      </c>
      <c r="J32" s="22">
        <v>0</v>
      </c>
    </row>
    <row r="33" spans="2:10" s="18" customFormat="1" ht="12.75" customHeight="1" x14ac:dyDescent="0.2">
      <c r="B33" s="35"/>
      <c r="C33" s="10" t="s">
        <v>9</v>
      </c>
      <c r="D33" s="21">
        <f t="shared" si="4"/>
        <v>0</v>
      </c>
      <c r="E33" s="25">
        <f>VLOOKUP($F$8,$A$70:$CT$109,28)</f>
        <v>0</v>
      </c>
      <c r="F33" s="25">
        <f>VLOOKUP($F$8,$A$70:$CT$109,30)</f>
        <v>0</v>
      </c>
      <c r="G33" s="25">
        <f>VLOOKUP($F$8,$A$70:$CT$109,32)</f>
        <v>0</v>
      </c>
      <c r="H33" s="25">
        <f>VLOOKUP($F$8,$A$70:$CT$109,34)</f>
        <v>0</v>
      </c>
      <c r="I33" s="26">
        <f>VLOOKUP($F$8,$A$70:$CT$109,36)</f>
        <v>0</v>
      </c>
      <c r="J33" s="28">
        <f>VLOOKUP($F$8,$A$70:$CT$109,37)</f>
        <v>0</v>
      </c>
    </row>
    <row r="34" spans="2:10" s="18" customFormat="1" ht="12.75" customHeight="1" x14ac:dyDescent="0.2">
      <c r="B34" s="36" t="s">
        <v>29</v>
      </c>
      <c r="C34" s="10" t="s">
        <v>7</v>
      </c>
      <c r="D34" s="21">
        <f t="shared" si="4"/>
        <v>0</v>
      </c>
      <c r="E34" s="21">
        <f t="shared" ref="E34:J34" si="8">SUM(E35:E36)</f>
        <v>0</v>
      </c>
      <c r="F34" s="21">
        <f t="shared" si="8"/>
        <v>0</v>
      </c>
      <c r="G34" s="21">
        <f t="shared" si="8"/>
        <v>0</v>
      </c>
      <c r="H34" s="21">
        <f t="shared" si="8"/>
        <v>0</v>
      </c>
      <c r="I34" s="21">
        <f t="shared" si="8"/>
        <v>0</v>
      </c>
      <c r="J34" s="21">
        <f t="shared" si="8"/>
        <v>0</v>
      </c>
    </row>
    <row r="35" spans="2:10" s="41" customFormat="1" ht="12.75" customHeight="1" x14ac:dyDescent="0.2">
      <c r="B35" s="29"/>
      <c r="C35" s="10" t="s">
        <v>8</v>
      </c>
      <c r="D35" s="21">
        <f t="shared" si="4"/>
        <v>0</v>
      </c>
      <c r="E35" s="25">
        <f>VLOOKUP($F$8,$A$70:$CT$109,38)</f>
        <v>0</v>
      </c>
      <c r="F35" s="25">
        <f>VLOOKUP($F$8,$A$70:$CT$109,40)</f>
        <v>0</v>
      </c>
      <c r="G35" s="25">
        <f>VLOOKUP($F$8,$A$70:$CT$109,42)</f>
        <v>0</v>
      </c>
      <c r="H35" s="25">
        <f>VLOOKUP($F$8,$A$70:$CT$109,44)</f>
        <v>0</v>
      </c>
      <c r="I35" s="26">
        <f>VLOOKUP($F$8,$A$70:$CT$109,46)</f>
        <v>0</v>
      </c>
      <c r="J35" s="22">
        <v>0</v>
      </c>
    </row>
    <row r="36" spans="2:10" s="41" customFormat="1" ht="12.75" customHeight="1" x14ac:dyDescent="0.2">
      <c r="B36" s="35"/>
      <c r="C36" s="10" t="s">
        <v>9</v>
      </c>
      <c r="D36" s="21">
        <f t="shared" si="4"/>
        <v>0</v>
      </c>
      <c r="E36" s="25">
        <f>VLOOKUP($F$8,$A$70:$CT$109,39)</f>
        <v>0</v>
      </c>
      <c r="F36" s="25">
        <f>VLOOKUP($F$8,$A$70:$CT$109,41)</f>
        <v>0</v>
      </c>
      <c r="G36" s="25">
        <f>VLOOKUP($F$8,$A$70:$CT$109,43)</f>
        <v>0</v>
      </c>
      <c r="H36" s="25">
        <f>VLOOKUP($F$8,$A$70:$CT$109,45)</f>
        <v>0</v>
      </c>
      <c r="I36" s="26">
        <f>VLOOKUP($F$8,$A$70:$CT$109,47)</f>
        <v>0</v>
      </c>
      <c r="J36" s="28">
        <f>VLOOKUP($F$8,$A$70:$CT$109,48)</f>
        <v>0</v>
      </c>
    </row>
    <row r="37" spans="2:10" s="41" customFormat="1" ht="12.75" customHeight="1" x14ac:dyDescent="0.2">
      <c r="B37" s="36" t="s">
        <v>30</v>
      </c>
      <c r="C37" s="10" t="s">
        <v>7</v>
      </c>
      <c r="D37" s="21">
        <f t="shared" si="4"/>
        <v>0</v>
      </c>
      <c r="E37" s="21">
        <f t="shared" ref="E37:J37" si="9">SUM(E38:E39)</f>
        <v>0</v>
      </c>
      <c r="F37" s="21">
        <f t="shared" si="9"/>
        <v>0</v>
      </c>
      <c r="G37" s="21">
        <f t="shared" si="9"/>
        <v>0</v>
      </c>
      <c r="H37" s="21">
        <f t="shared" si="9"/>
        <v>0</v>
      </c>
      <c r="I37" s="21">
        <f t="shared" si="9"/>
        <v>0</v>
      </c>
      <c r="J37" s="21">
        <f t="shared" si="9"/>
        <v>0</v>
      </c>
    </row>
    <row r="38" spans="2:10" s="41" customFormat="1" ht="12.75" customHeight="1" x14ac:dyDescent="0.2">
      <c r="B38" s="29"/>
      <c r="C38" s="10" t="s">
        <v>8</v>
      </c>
      <c r="D38" s="21">
        <f t="shared" si="4"/>
        <v>0</v>
      </c>
      <c r="E38" s="25">
        <f>VLOOKUP($F$8,$A$70:$CT$109,49)</f>
        <v>0</v>
      </c>
      <c r="F38" s="25">
        <f>VLOOKUP($F$8,$A$70:$CT$109,51)</f>
        <v>0</v>
      </c>
      <c r="G38" s="25">
        <f>VLOOKUP($F$8,$A$70:$CT$109,53)</f>
        <v>0</v>
      </c>
      <c r="H38" s="25">
        <f>VLOOKUP($F$8,$A$70:$CT$109,55)</f>
        <v>0</v>
      </c>
      <c r="I38" s="26">
        <f>VLOOKUP($F$8,$A$70:$CT$109,57)</f>
        <v>0</v>
      </c>
      <c r="J38" s="22">
        <v>0</v>
      </c>
    </row>
    <row r="39" spans="2:10" s="41" customFormat="1" ht="12.75" customHeight="1" x14ac:dyDescent="0.2">
      <c r="B39" s="35"/>
      <c r="C39" s="10" t="s">
        <v>9</v>
      </c>
      <c r="D39" s="21">
        <f t="shared" si="4"/>
        <v>0</v>
      </c>
      <c r="E39" s="25">
        <f>VLOOKUP($F$8,$A$70:$CT$109,50)</f>
        <v>0</v>
      </c>
      <c r="F39" s="25">
        <f>VLOOKUP($F$8,$A$70:$CT$109,52)</f>
        <v>0</v>
      </c>
      <c r="G39" s="25">
        <f>VLOOKUP($F$8,$A$70:$CT$109,54)</f>
        <v>0</v>
      </c>
      <c r="H39" s="25">
        <f>VLOOKUP($F$8,$A$70:$CT$109,56)</f>
        <v>0</v>
      </c>
      <c r="I39" s="26">
        <f>VLOOKUP($F$8,$A$70:$CT$109,58)</f>
        <v>0</v>
      </c>
      <c r="J39" s="28">
        <f>VLOOKUP($F$8,$A$70:$CT$109,59)</f>
        <v>0</v>
      </c>
    </row>
    <row r="40" spans="2:10" s="41" customFormat="1" ht="12.75" customHeight="1" x14ac:dyDescent="0.2">
      <c r="B40" s="36" t="s">
        <v>31</v>
      </c>
      <c r="C40" s="10" t="s">
        <v>7</v>
      </c>
      <c r="D40" s="21">
        <f t="shared" si="4"/>
        <v>0</v>
      </c>
      <c r="E40" s="21">
        <f t="shared" ref="E40:J40" si="10">SUM(E41:E42)</f>
        <v>0</v>
      </c>
      <c r="F40" s="21">
        <f t="shared" si="10"/>
        <v>0</v>
      </c>
      <c r="G40" s="21">
        <f t="shared" si="10"/>
        <v>0</v>
      </c>
      <c r="H40" s="21">
        <f t="shared" si="10"/>
        <v>0</v>
      </c>
      <c r="I40" s="21">
        <f t="shared" si="10"/>
        <v>0</v>
      </c>
      <c r="J40" s="21">
        <f t="shared" si="10"/>
        <v>0</v>
      </c>
    </row>
    <row r="41" spans="2:10" s="41" customFormat="1" ht="12.75" customHeight="1" x14ac:dyDescent="0.2">
      <c r="B41" s="29"/>
      <c r="C41" s="10" t="s">
        <v>8</v>
      </c>
      <c r="D41" s="21">
        <f t="shared" si="4"/>
        <v>0</v>
      </c>
      <c r="E41" s="25">
        <f>VLOOKUP($F$8,$A$70:$CT$109,60)</f>
        <v>0</v>
      </c>
      <c r="F41" s="25">
        <f>VLOOKUP($F$8,$A$70:$CT$109,62)</f>
        <v>0</v>
      </c>
      <c r="G41" s="25">
        <f>VLOOKUP($F$8,$A$70:$CT$109,64)</f>
        <v>0</v>
      </c>
      <c r="H41" s="25">
        <f>VLOOKUP($F$8,$A$70:$CT$109,66)</f>
        <v>0</v>
      </c>
      <c r="I41" s="26">
        <f>VLOOKUP($F$8,$A$70:$CT$109,68)</f>
        <v>0</v>
      </c>
      <c r="J41" s="22">
        <v>0</v>
      </c>
    </row>
    <row r="42" spans="2:10" s="41" customFormat="1" ht="12.75" customHeight="1" x14ac:dyDescent="0.2">
      <c r="B42" s="35"/>
      <c r="C42" s="10" t="s">
        <v>9</v>
      </c>
      <c r="D42" s="21">
        <f t="shared" si="4"/>
        <v>0</v>
      </c>
      <c r="E42" s="25">
        <f>VLOOKUP($F$8,$A$70:$CT$109,61)</f>
        <v>0</v>
      </c>
      <c r="F42" s="25">
        <f>VLOOKUP($F$8,$A$70:$CT$109,63)</f>
        <v>0</v>
      </c>
      <c r="G42" s="25">
        <f>VLOOKUP($F$8,$A$70:$CT$109,65)</f>
        <v>0</v>
      </c>
      <c r="H42" s="25">
        <f>VLOOKUP($F$8,$A$70:$CT$109,67)</f>
        <v>0</v>
      </c>
      <c r="I42" s="26">
        <f>VLOOKUP($F$8,$A$70:$CT$109,69)</f>
        <v>0</v>
      </c>
      <c r="J42" s="28">
        <f>VLOOKUP($F$8,$A$70:$CT$109,70)</f>
        <v>0</v>
      </c>
    </row>
    <row r="43" spans="2:10" s="41" customFormat="1" ht="12.75" customHeight="1" x14ac:dyDescent="0.2">
      <c r="B43"/>
      <c r="C43"/>
      <c r="D43" s="3"/>
      <c r="E43"/>
      <c r="F43"/>
      <c r="G43"/>
      <c r="H43"/>
      <c r="I43"/>
      <c r="J43"/>
    </row>
    <row r="44" spans="2:10" s="41" customFormat="1" ht="12.75" customHeight="1" x14ac:dyDescent="0.2">
      <c r="B44" s="31" t="s">
        <v>23</v>
      </c>
      <c r="C44"/>
      <c r="D44" s="18"/>
    </row>
    <row r="45" spans="2:10" s="41" customFormat="1" ht="12.75" customHeight="1" x14ac:dyDescent="0.2">
      <c r="B45" s="169" t="s">
        <v>10</v>
      </c>
      <c r="C45" s="170"/>
      <c r="D45" s="5" t="s">
        <v>0</v>
      </c>
      <c r="E45" s="5" t="s">
        <v>51</v>
      </c>
      <c r="F45" s="5" t="s">
        <v>52</v>
      </c>
      <c r="G45" s="5" t="s">
        <v>48</v>
      </c>
      <c r="H45" s="5" t="s">
        <v>49</v>
      </c>
      <c r="I45" s="5" t="s">
        <v>50</v>
      </c>
      <c r="J45" s="5" t="s">
        <v>2</v>
      </c>
    </row>
    <row r="46" spans="2:10" s="41" customFormat="1" ht="12.75" customHeight="1" x14ac:dyDescent="0.2">
      <c r="B46" s="171" t="s">
        <v>11</v>
      </c>
      <c r="C46" s="172"/>
      <c r="D46" s="21">
        <f>SUM(E46:I46)</f>
        <v>0</v>
      </c>
      <c r="E46" s="25">
        <f>VLOOKUP($F$8,$A$70:$CT$109,71)</f>
        <v>0</v>
      </c>
      <c r="F46" s="25">
        <f>VLOOKUP($F$8,$A$70:$CT$109,72)</f>
        <v>0</v>
      </c>
      <c r="G46" s="25">
        <f>VLOOKUP($F$8,$A$70:$CT$109,73)</f>
        <v>0</v>
      </c>
      <c r="H46" s="25">
        <f>VLOOKUP($F$8,$A$70:$CT$109,74)</f>
        <v>0</v>
      </c>
      <c r="I46" s="26">
        <f>VLOOKUP($F$8,$A$70:$CT$109,75)</f>
        <v>0</v>
      </c>
      <c r="J46" s="26">
        <f>VLOOKUP($F$8,$A$70:$CT$109,76)</f>
        <v>0</v>
      </c>
    </row>
    <row r="47" spans="2:10" s="41" customFormat="1" ht="12.75" customHeight="1" x14ac:dyDescent="0.2">
      <c r="B47" s="171" t="s">
        <v>12</v>
      </c>
      <c r="C47" s="172"/>
      <c r="D47" s="21">
        <f>SUM(E47:I47)</f>
        <v>0</v>
      </c>
      <c r="E47" s="25">
        <f>VLOOKUP($F$8,$A$70:$CT$109,77)</f>
        <v>0</v>
      </c>
      <c r="F47" s="25">
        <f>VLOOKUP($F$8,$A$70:$CT$109,78)</f>
        <v>0</v>
      </c>
      <c r="G47" s="25">
        <f>VLOOKUP($F$8,$A$70:$CT$109,79)</f>
        <v>0</v>
      </c>
      <c r="H47" s="25">
        <f>VLOOKUP($F$8,$A$70:$CT$109,80)</f>
        <v>0</v>
      </c>
      <c r="I47" s="26">
        <f>VLOOKUP($F$8,$A$70:$CT$109,81)</f>
        <v>0</v>
      </c>
      <c r="J47" s="26">
        <f>VLOOKUP($F$8,$A$70:$CT$109,82)</f>
        <v>0</v>
      </c>
    </row>
    <row r="48" spans="2:10" s="41" customFormat="1" ht="12.75" customHeight="1" x14ac:dyDescent="0.2">
      <c r="B48"/>
      <c r="C48"/>
      <c r="D48"/>
      <c r="E48" s="45"/>
    </row>
    <row r="49" spans="2:98" s="41" customFormat="1" ht="12.75" customHeight="1" x14ac:dyDescent="0.2">
      <c r="B49" t="s">
        <v>21</v>
      </c>
      <c r="C49" s="104" t="s">
        <v>6</v>
      </c>
      <c r="D49" s="5" t="s">
        <v>0</v>
      </c>
      <c r="E49" s="5" t="s">
        <v>33</v>
      </c>
      <c r="F49" s="5" t="s">
        <v>47</v>
      </c>
      <c r="G49" s="5" t="s">
        <v>48</v>
      </c>
      <c r="H49" s="5" t="s">
        <v>49</v>
      </c>
      <c r="I49" s="6" t="s">
        <v>50</v>
      </c>
      <c r="J49" s="104" t="s">
        <v>2</v>
      </c>
    </row>
    <row r="50" spans="2:98" s="41" customFormat="1" ht="12.75" customHeight="1" x14ac:dyDescent="0.2">
      <c r="B50" t="s">
        <v>22</v>
      </c>
      <c r="C50" t="s">
        <v>7</v>
      </c>
      <c r="D50" s="21">
        <f>SUM(E50:I50)</f>
        <v>0</v>
      </c>
      <c r="E50" s="21">
        <f t="shared" ref="E50:J50" si="11">SUM(E51:E52)</f>
        <v>0</v>
      </c>
      <c r="F50" s="21">
        <f t="shared" si="11"/>
        <v>0</v>
      </c>
      <c r="G50" s="21">
        <f t="shared" si="11"/>
        <v>0</v>
      </c>
      <c r="H50" s="21">
        <f t="shared" si="11"/>
        <v>0</v>
      </c>
      <c r="I50" s="21">
        <f t="shared" si="11"/>
        <v>0</v>
      </c>
      <c r="J50" s="21">
        <f t="shared" si="11"/>
        <v>0</v>
      </c>
    </row>
    <row r="51" spans="2:98" s="41" customFormat="1" ht="12.75" customHeight="1" x14ac:dyDescent="0.2">
      <c r="B51"/>
      <c r="C51" t="s">
        <v>8</v>
      </c>
      <c r="D51" s="21">
        <f>SUM(E51:I51)</f>
        <v>0</v>
      </c>
      <c r="E51" s="25">
        <f>VLOOKUP($F$8,$A$70:$CT$109,83)</f>
        <v>0</v>
      </c>
      <c r="F51" s="25">
        <f>VLOOKUP($F$8,$A$70:$CT$109,85)</f>
        <v>0</v>
      </c>
      <c r="G51" s="25">
        <f>VLOOKUP($F$8,$A$70:$CT$109,87)</f>
        <v>0</v>
      </c>
      <c r="H51" s="25">
        <f>VLOOKUP($F$8,$A$70:$CT$109,89)</f>
        <v>0</v>
      </c>
      <c r="I51" s="26">
        <f>VLOOKUP($F$8,$A$70:$CT$109,91)</f>
        <v>0</v>
      </c>
      <c r="J51" s="22">
        <v>0</v>
      </c>
    </row>
    <row r="52" spans="2:98" s="41" customFormat="1" ht="12.75" customHeight="1" x14ac:dyDescent="0.2">
      <c r="B52"/>
      <c r="C52" t="s">
        <v>9</v>
      </c>
      <c r="D52" s="21">
        <f>SUM(E52:I52)</f>
        <v>0</v>
      </c>
      <c r="E52" s="25">
        <f>VLOOKUP($F$8,$A$70:$CT$109,84)</f>
        <v>0</v>
      </c>
      <c r="F52" s="25">
        <f>VLOOKUP($F$8,$A$70:$CT$109,86)</f>
        <v>0</v>
      </c>
      <c r="G52" s="25">
        <f>VLOOKUP($F$8,$A$70:$CT$109,88)</f>
        <v>0</v>
      </c>
      <c r="H52" s="25">
        <f>VLOOKUP($F$8,$A$70:$CT$109,90)</f>
        <v>0</v>
      </c>
      <c r="I52" s="26">
        <f>VLOOKUP($F$8,$A$70:$CT$109,92)</f>
        <v>0</v>
      </c>
      <c r="J52" s="28">
        <f>VLOOKUP($F$8,$A$70:$CT$109,93)</f>
        <v>0</v>
      </c>
    </row>
    <row r="53" spans="2:98" s="41" customFormat="1" ht="12.75" customHeight="1" x14ac:dyDescent="0.2">
      <c r="B53"/>
      <c r="C53"/>
      <c r="D53"/>
      <c r="E53"/>
      <c r="F53"/>
      <c r="G53"/>
      <c r="H53"/>
      <c r="I53"/>
      <c r="J53"/>
    </row>
    <row r="54" spans="2:98" s="41" customFormat="1" ht="12.75" customHeight="1" x14ac:dyDescent="0.2">
      <c r="B54" t="s">
        <v>24</v>
      </c>
      <c r="C54"/>
      <c r="D54" s="18"/>
      <c r="F54"/>
      <c r="G54"/>
      <c r="H54" s="18"/>
      <c r="I54" s="18"/>
      <c r="J54" s="18"/>
    </row>
    <row r="55" spans="2:98" s="41" customFormat="1" ht="12.75" customHeight="1" x14ac:dyDescent="0.2">
      <c r="B55" s="4" t="s">
        <v>5</v>
      </c>
      <c r="C55" s="5" t="s">
        <v>4</v>
      </c>
      <c r="D55" s="18"/>
      <c r="F55"/>
      <c r="G55"/>
      <c r="H55" s="18"/>
      <c r="I55" s="18"/>
      <c r="J55" s="18"/>
    </row>
    <row r="56" spans="2:98" s="41" customFormat="1" ht="12.75" customHeight="1" x14ac:dyDescent="0.2">
      <c r="B56" t="s">
        <v>13</v>
      </c>
      <c r="C56" s="25">
        <f>VLOOKUP($F$8,$A$70:$CT$109,94)</f>
        <v>0</v>
      </c>
      <c r="D56" s="18"/>
      <c r="F56"/>
      <c r="G56"/>
      <c r="H56" s="18"/>
      <c r="I56" s="18"/>
      <c r="J56" s="18"/>
    </row>
    <row r="57" spans="2:98" s="41" customFormat="1" ht="12.75" customHeight="1" x14ac:dyDescent="0.2">
      <c r="B57" t="s">
        <v>14</v>
      </c>
      <c r="C57" s="25">
        <f>VLOOKUP($F$8,$A$70:$CT$109,95)</f>
        <v>0</v>
      </c>
      <c r="D57" s="18"/>
      <c r="F57"/>
      <c r="G57"/>
      <c r="H57" s="18"/>
      <c r="I57" s="18"/>
      <c r="J57" s="18"/>
    </row>
    <row r="58" spans="2:98" s="41" customFormat="1" ht="12.75" customHeight="1" x14ac:dyDescent="0.2">
      <c r="B58" t="s">
        <v>18</v>
      </c>
      <c r="C58" s="25">
        <f>VLOOKUP($F$8,$A$70:$CT$109,96)</f>
        <v>0</v>
      </c>
      <c r="D58" s="18"/>
      <c r="F58"/>
      <c r="G58"/>
      <c r="H58" s="18"/>
      <c r="I58" s="18"/>
      <c r="J58" s="18"/>
    </row>
    <row r="59" spans="2:98" s="41" customFormat="1" ht="12.75" customHeight="1" x14ac:dyDescent="0.2">
      <c r="B59"/>
      <c r="C59"/>
      <c r="D59" s="18"/>
      <c r="F59"/>
      <c r="G59"/>
      <c r="H59" s="18"/>
      <c r="I59" s="18"/>
      <c r="J59" s="18"/>
    </row>
    <row r="60" spans="2:98" s="41" customFormat="1" ht="12.75" customHeight="1" x14ac:dyDescent="0.2">
      <c r="B60" s="4" t="s">
        <v>25</v>
      </c>
      <c r="C60" s="5" t="s">
        <v>19</v>
      </c>
    </row>
    <row r="61" spans="2:98" s="41" customFormat="1" ht="12.75" customHeight="1" x14ac:dyDescent="0.2">
      <c r="B61" t="s">
        <v>20</v>
      </c>
      <c r="C61" s="25">
        <f>VLOOKUP($F$8,$A$70:$CT$109,97)</f>
        <v>0</v>
      </c>
    </row>
    <row r="62" spans="2:98" s="41" customFormat="1" ht="12.75" customHeight="1" x14ac:dyDescent="0.2">
      <c r="B62" t="s">
        <v>15</v>
      </c>
      <c r="C62" s="25">
        <f>VLOOKUP($F$8,$A$70:$CT$109,98)</f>
        <v>0</v>
      </c>
    </row>
    <row r="64" spans="2:98" s="96" customFormat="1" ht="13.15" customHeight="1" x14ac:dyDescent="0.25">
      <c r="E64" s="97">
        <v>5</v>
      </c>
      <c r="F64" s="97">
        <v>6</v>
      </c>
      <c r="G64" s="97">
        <v>7</v>
      </c>
      <c r="H64" s="97">
        <v>8</v>
      </c>
      <c r="I64" s="97">
        <v>9</v>
      </c>
      <c r="J64" s="97">
        <v>10</v>
      </c>
      <c r="K64" s="97">
        <v>11</v>
      </c>
      <c r="L64" s="97">
        <v>12</v>
      </c>
      <c r="M64" s="97">
        <v>13</v>
      </c>
      <c r="N64" s="97">
        <v>14</v>
      </c>
      <c r="O64" s="97">
        <v>15</v>
      </c>
      <c r="P64" s="97">
        <v>16</v>
      </c>
      <c r="Q64" s="97">
        <v>17</v>
      </c>
      <c r="R64" s="97">
        <v>18</v>
      </c>
      <c r="S64" s="97">
        <v>19</v>
      </c>
      <c r="T64" s="97">
        <v>20</v>
      </c>
      <c r="U64" s="97">
        <v>21</v>
      </c>
      <c r="V64" s="97">
        <v>22</v>
      </c>
      <c r="W64" s="97">
        <v>23</v>
      </c>
      <c r="X64" s="97">
        <v>24</v>
      </c>
      <c r="Y64" s="97">
        <v>25</v>
      </c>
      <c r="Z64" s="97">
        <v>26</v>
      </c>
      <c r="AA64" s="97">
        <v>27</v>
      </c>
      <c r="AB64" s="97">
        <v>28</v>
      </c>
      <c r="AC64" s="97">
        <v>29</v>
      </c>
      <c r="AD64" s="97">
        <v>30</v>
      </c>
      <c r="AE64" s="97">
        <v>31</v>
      </c>
      <c r="AF64" s="97">
        <v>32</v>
      </c>
      <c r="AG64" s="97">
        <v>33</v>
      </c>
      <c r="AH64" s="97">
        <v>34</v>
      </c>
      <c r="AI64" s="97">
        <v>35</v>
      </c>
      <c r="AJ64" s="97">
        <v>36</v>
      </c>
      <c r="AK64" s="97">
        <v>37</v>
      </c>
      <c r="AL64" s="97">
        <v>38</v>
      </c>
      <c r="AM64" s="97">
        <v>39</v>
      </c>
      <c r="AN64" s="97">
        <v>40</v>
      </c>
      <c r="AO64" s="97">
        <v>41</v>
      </c>
      <c r="AP64" s="97">
        <v>42</v>
      </c>
      <c r="AQ64" s="97">
        <v>43</v>
      </c>
      <c r="AR64" s="97">
        <v>44</v>
      </c>
      <c r="AS64" s="97">
        <v>45</v>
      </c>
      <c r="AT64" s="97">
        <v>46</v>
      </c>
      <c r="AU64" s="97">
        <v>47</v>
      </c>
      <c r="AV64" s="97">
        <v>48</v>
      </c>
      <c r="AW64" s="97">
        <v>49</v>
      </c>
      <c r="AX64" s="97">
        <v>50</v>
      </c>
      <c r="AY64" s="97">
        <v>51</v>
      </c>
      <c r="AZ64" s="97">
        <v>52</v>
      </c>
      <c r="BA64" s="97">
        <v>53</v>
      </c>
      <c r="BB64" s="97">
        <v>54</v>
      </c>
      <c r="BC64" s="97">
        <v>55</v>
      </c>
      <c r="BD64" s="97">
        <v>56</v>
      </c>
      <c r="BE64" s="97">
        <v>57</v>
      </c>
      <c r="BF64" s="97">
        <v>58</v>
      </c>
      <c r="BG64" s="97">
        <v>59</v>
      </c>
      <c r="BH64" s="97">
        <v>60</v>
      </c>
      <c r="BI64" s="97">
        <v>61</v>
      </c>
      <c r="BJ64" s="97">
        <v>62</v>
      </c>
      <c r="BK64" s="97">
        <v>63</v>
      </c>
      <c r="BL64" s="97">
        <v>64</v>
      </c>
      <c r="BM64" s="97">
        <v>65</v>
      </c>
      <c r="BN64" s="97">
        <v>66</v>
      </c>
      <c r="BO64" s="97">
        <v>67</v>
      </c>
      <c r="BP64" s="97">
        <v>68</v>
      </c>
      <c r="BQ64" s="97">
        <v>69</v>
      </c>
      <c r="BR64" s="97">
        <v>70</v>
      </c>
      <c r="BS64" s="97">
        <v>71</v>
      </c>
      <c r="BT64" s="97">
        <v>72</v>
      </c>
      <c r="BU64" s="97">
        <v>73</v>
      </c>
      <c r="BV64" s="97">
        <v>74</v>
      </c>
      <c r="BW64" s="97">
        <v>75</v>
      </c>
      <c r="BX64" s="97">
        <v>76</v>
      </c>
      <c r="BY64" s="97">
        <v>77</v>
      </c>
      <c r="BZ64" s="97">
        <v>78</v>
      </c>
      <c r="CA64" s="97">
        <v>79</v>
      </c>
      <c r="CB64" s="97">
        <v>80</v>
      </c>
      <c r="CC64" s="97">
        <v>81</v>
      </c>
      <c r="CD64" s="97">
        <v>82</v>
      </c>
      <c r="CE64" s="97">
        <v>83</v>
      </c>
      <c r="CF64" s="97">
        <v>84</v>
      </c>
      <c r="CG64" s="97">
        <v>85</v>
      </c>
      <c r="CH64" s="97">
        <v>86</v>
      </c>
      <c r="CI64" s="97">
        <v>87</v>
      </c>
      <c r="CJ64" s="97">
        <v>88</v>
      </c>
      <c r="CK64" s="97">
        <v>89</v>
      </c>
      <c r="CL64" s="97">
        <v>90</v>
      </c>
      <c r="CM64" s="97">
        <v>91</v>
      </c>
      <c r="CN64" s="97">
        <v>92</v>
      </c>
      <c r="CO64" s="97">
        <v>93</v>
      </c>
      <c r="CP64" s="97">
        <v>94</v>
      </c>
      <c r="CQ64" s="97">
        <v>95</v>
      </c>
      <c r="CR64" s="97">
        <v>96</v>
      </c>
      <c r="CS64" s="97">
        <v>97</v>
      </c>
      <c r="CT64" s="97">
        <v>98</v>
      </c>
    </row>
    <row r="65" spans="1:98" s="96" customFormat="1" ht="13.5" x14ac:dyDescent="0.25">
      <c r="A65" s="97"/>
      <c r="B65" s="97"/>
      <c r="C65" s="97"/>
      <c r="D65" s="97"/>
      <c r="E65" s="97">
        <v>1</v>
      </c>
      <c r="F65" s="97">
        <v>2</v>
      </c>
      <c r="G65" s="97">
        <v>3</v>
      </c>
      <c r="H65" s="97">
        <v>4</v>
      </c>
      <c r="I65" s="97">
        <v>5</v>
      </c>
      <c r="J65" s="97">
        <v>6</v>
      </c>
      <c r="K65" s="97">
        <v>7</v>
      </c>
      <c r="L65" s="97">
        <v>8</v>
      </c>
      <c r="M65" s="97">
        <v>9</v>
      </c>
      <c r="N65" s="97">
        <v>10</v>
      </c>
      <c r="O65" s="97">
        <v>11</v>
      </c>
      <c r="P65" s="97">
        <v>12</v>
      </c>
      <c r="Q65" s="97">
        <v>13</v>
      </c>
      <c r="R65" s="97">
        <v>14</v>
      </c>
      <c r="S65" s="97">
        <v>15</v>
      </c>
      <c r="T65" s="97">
        <v>16</v>
      </c>
      <c r="U65" s="97">
        <v>17</v>
      </c>
      <c r="V65" s="97">
        <v>18</v>
      </c>
      <c r="W65" s="97">
        <v>19</v>
      </c>
      <c r="X65" s="97">
        <v>20</v>
      </c>
      <c r="Y65" s="97">
        <v>21</v>
      </c>
      <c r="Z65" s="97">
        <v>22</v>
      </c>
      <c r="AA65" s="97">
        <v>23</v>
      </c>
      <c r="AB65" s="97">
        <v>24</v>
      </c>
      <c r="AC65" s="97">
        <v>25</v>
      </c>
      <c r="AD65" s="97">
        <v>26</v>
      </c>
      <c r="AE65" s="97">
        <v>27</v>
      </c>
      <c r="AF65" s="97">
        <v>28</v>
      </c>
      <c r="AG65" s="97">
        <v>29</v>
      </c>
      <c r="AH65" s="97">
        <v>30</v>
      </c>
      <c r="AI65" s="97">
        <v>31</v>
      </c>
      <c r="AJ65" s="97">
        <v>32</v>
      </c>
      <c r="AK65" s="97">
        <v>33</v>
      </c>
      <c r="AL65" s="97">
        <v>34</v>
      </c>
      <c r="AM65" s="97">
        <v>35</v>
      </c>
      <c r="AN65" s="97">
        <v>36</v>
      </c>
      <c r="AO65" s="97">
        <v>37</v>
      </c>
      <c r="AP65" s="97">
        <v>38</v>
      </c>
      <c r="AQ65" s="97">
        <v>39</v>
      </c>
      <c r="AR65" s="97">
        <v>40</v>
      </c>
      <c r="AS65" s="97">
        <v>41</v>
      </c>
      <c r="AT65" s="97">
        <v>42</v>
      </c>
      <c r="AU65" s="97">
        <v>43</v>
      </c>
      <c r="AV65" s="97">
        <v>44</v>
      </c>
      <c r="AW65" s="97">
        <v>45</v>
      </c>
      <c r="AX65" s="97">
        <v>46</v>
      </c>
      <c r="AY65" s="97">
        <v>47</v>
      </c>
      <c r="AZ65" s="97">
        <v>48</v>
      </c>
      <c r="BA65" s="97">
        <v>49</v>
      </c>
      <c r="BB65" s="97">
        <v>50</v>
      </c>
      <c r="BC65" s="97">
        <v>51</v>
      </c>
      <c r="BD65" s="97">
        <v>52</v>
      </c>
      <c r="BE65" s="97">
        <v>53</v>
      </c>
      <c r="BF65" s="97">
        <v>54</v>
      </c>
      <c r="BG65" s="97">
        <v>55</v>
      </c>
      <c r="BH65" s="97">
        <v>56</v>
      </c>
      <c r="BI65" s="97">
        <v>57</v>
      </c>
      <c r="BJ65" s="97">
        <v>58</v>
      </c>
      <c r="BK65" s="97">
        <v>59</v>
      </c>
      <c r="BL65" s="97">
        <v>60</v>
      </c>
      <c r="BM65" s="97">
        <v>61</v>
      </c>
      <c r="BN65" s="97">
        <v>62</v>
      </c>
      <c r="BO65" s="97">
        <v>63</v>
      </c>
      <c r="BP65" s="97">
        <v>64</v>
      </c>
      <c r="BQ65" s="97">
        <v>65</v>
      </c>
      <c r="BR65" s="97">
        <v>66</v>
      </c>
      <c r="BS65" s="97">
        <v>67</v>
      </c>
      <c r="BT65" s="97">
        <v>68</v>
      </c>
      <c r="BU65" s="97">
        <v>69</v>
      </c>
      <c r="BV65" s="97">
        <v>70</v>
      </c>
      <c r="BW65" s="97">
        <v>71</v>
      </c>
      <c r="BX65" s="97">
        <v>72</v>
      </c>
      <c r="BY65" s="97">
        <v>73</v>
      </c>
      <c r="BZ65" s="97">
        <v>74</v>
      </c>
      <c r="CA65" s="97">
        <v>75</v>
      </c>
      <c r="CB65" s="97">
        <v>76</v>
      </c>
      <c r="CC65" s="97">
        <v>77</v>
      </c>
      <c r="CD65" s="97">
        <v>78</v>
      </c>
      <c r="CE65" s="97">
        <v>79</v>
      </c>
      <c r="CF65" s="97">
        <v>80</v>
      </c>
      <c r="CG65" s="97">
        <v>81</v>
      </c>
      <c r="CH65" s="97">
        <v>82</v>
      </c>
      <c r="CI65" s="97">
        <v>83</v>
      </c>
      <c r="CJ65" s="97">
        <v>84</v>
      </c>
      <c r="CK65" s="97">
        <v>85</v>
      </c>
      <c r="CL65" s="97">
        <v>86</v>
      </c>
      <c r="CM65" s="97">
        <v>87</v>
      </c>
      <c r="CN65" s="97">
        <v>88</v>
      </c>
      <c r="CO65" s="97">
        <v>89</v>
      </c>
      <c r="CP65" s="97">
        <v>90</v>
      </c>
      <c r="CQ65" s="97">
        <v>91</v>
      </c>
      <c r="CR65" s="97">
        <v>92</v>
      </c>
      <c r="CS65" s="97">
        <v>93</v>
      </c>
      <c r="CT65" s="97">
        <v>94</v>
      </c>
    </row>
    <row r="66" spans="1:98" s="96" customFormat="1" ht="14.25" thickBot="1" x14ac:dyDescent="0.3">
      <c r="A66" s="97"/>
      <c r="B66" s="97"/>
      <c r="C66" s="97"/>
      <c r="D66" s="97"/>
      <c r="E66" s="97">
        <v>1</v>
      </c>
      <c r="F66" s="97">
        <v>2</v>
      </c>
      <c r="G66" s="97">
        <v>3</v>
      </c>
      <c r="H66" s="97">
        <v>4</v>
      </c>
      <c r="I66" s="97">
        <v>5</v>
      </c>
      <c r="J66" s="97">
        <v>6</v>
      </c>
      <c r="K66" s="97">
        <v>7</v>
      </c>
      <c r="L66" s="97">
        <v>8</v>
      </c>
      <c r="M66" s="97">
        <v>9</v>
      </c>
      <c r="N66" s="97">
        <v>10</v>
      </c>
      <c r="O66" s="97">
        <v>11</v>
      </c>
      <c r="P66" s="97">
        <v>12</v>
      </c>
      <c r="Q66" s="97">
        <v>13</v>
      </c>
      <c r="R66" s="97">
        <v>14</v>
      </c>
      <c r="S66" s="97">
        <v>15</v>
      </c>
      <c r="T66" s="97">
        <v>16</v>
      </c>
      <c r="U66" s="97">
        <v>17</v>
      </c>
      <c r="V66" s="97">
        <v>18</v>
      </c>
      <c r="W66" s="97">
        <v>19</v>
      </c>
      <c r="X66" s="97">
        <v>20</v>
      </c>
      <c r="Y66" s="97">
        <v>21</v>
      </c>
      <c r="Z66" s="97">
        <v>22</v>
      </c>
      <c r="AA66" s="97">
        <v>23</v>
      </c>
      <c r="AB66" s="97">
        <v>24</v>
      </c>
      <c r="AC66" s="97">
        <v>25</v>
      </c>
      <c r="AD66" s="97">
        <v>26</v>
      </c>
      <c r="AE66" s="97">
        <v>27</v>
      </c>
      <c r="AF66" s="97">
        <v>28</v>
      </c>
      <c r="AG66" s="97">
        <v>29</v>
      </c>
      <c r="AH66" s="97">
        <v>30</v>
      </c>
      <c r="AI66" s="97">
        <v>31</v>
      </c>
      <c r="AJ66" s="97">
        <v>32</v>
      </c>
      <c r="AK66" s="97">
        <v>33</v>
      </c>
      <c r="AL66" s="97">
        <v>34</v>
      </c>
      <c r="AM66" s="97">
        <v>35</v>
      </c>
      <c r="AN66" s="97">
        <v>36</v>
      </c>
      <c r="AO66" s="97">
        <v>37</v>
      </c>
      <c r="AP66" s="97">
        <v>38</v>
      </c>
      <c r="AQ66" s="97">
        <v>39</v>
      </c>
      <c r="AR66" s="97">
        <v>40</v>
      </c>
      <c r="AS66" s="97">
        <v>41</v>
      </c>
      <c r="AT66" s="97">
        <v>42</v>
      </c>
      <c r="AU66" s="97">
        <v>43</v>
      </c>
      <c r="AV66" s="97">
        <v>44</v>
      </c>
      <c r="AW66" s="97">
        <v>45</v>
      </c>
      <c r="AX66" s="97">
        <v>46</v>
      </c>
      <c r="AY66" s="97">
        <v>47</v>
      </c>
      <c r="AZ66" s="97">
        <v>48</v>
      </c>
      <c r="BA66" s="97">
        <v>49</v>
      </c>
      <c r="BB66" s="97">
        <v>50</v>
      </c>
      <c r="BC66" s="97">
        <v>51</v>
      </c>
      <c r="BD66" s="97">
        <v>52</v>
      </c>
      <c r="BE66" s="97">
        <v>53</v>
      </c>
      <c r="BF66" s="97">
        <v>54</v>
      </c>
      <c r="BG66" s="97">
        <v>55</v>
      </c>
      <c r="BH66" s="97">
        <v>56</v>
      </c>
      <c r="BI66" s="97">
        <v>57</v>
      </c>
      <c r="BJ66" s="97">
        <v>58</v>
      </c>
      <c r="BK66" s="97">
        <v>59</v>
      </c>
      <c r="BL66" s="97">
        <v>60</v>
      </c>
      <c r="BM66" s="97">
        <v>61</v>
      </c>
      <c r="BN66" s="97">
        <v>62</v>
      </c>
      <c r="BO66" s="97">
        <v>63</v>
      </c>
      <c r="BP66" s="97">
        <v>64</v>
      </c>
      <c r="BQ66" s="97">
        <v>65</v>
      </c>
      <c r="BR66" s="97">
        <v>66</v>
      </c>
      <c r="BS66" s="97">
        <v>67</v>
      </c>
      <c r="BT66" s="97">
        <v>68</v>
      </c>
      <c r="BU66" s="97">
        <v>69</v>
      </c>
      <c r="BV66" s="97">
        <v>70</v>
      </c>
      <c r="BW66" s="97">
        <v>71</v>
      </c>
      <c r="BX66" s="97">
        <v>72</v>
      </c>
      <c r="BY66" s="97">
        <v>73</v>
      </c>
      <c r="BZ66" s="97">
        <v>74</v>
      </c>
      <c r="CA66" s="97">
        <v>75</v>
      </c>
      <c r="CB66" s="97">
        <v>76</v>
      </c>
      <c r="CC66" s="97">
        <v>77</v>
      </c>
      <c r="CD66" s="97">
        <v>78</v>
      </c>
      <c r="CE66" s="97">
        <v>79</v>
      </c>
      <c r="CF66" s="97">
        <v>80</v>
      </c>
      <c r="CG66" s="97">
        <v>81</v>
      </c>
      <c r="CH66" s="97">
        <v>82</v>
      </c>
      <c r="CI66" s="97">
        <v>83</v>
      </c>
      <c r="CJ66" s="97">
        <v>84</v>
      </c>
      <c r="CK66" s="97">
        <v>85</v>
      </c>
      <c r="CL66" s="97">
        <v>86</v>
      </c>
      <c r="CM66" s="97">
        <v>87</v>
      </c>
      <c r="CN66" s="97">
        <v>88</v>
      </c>
      <c r="CO66" s="97">
        <v>89</v>
      </c>
      <c r="CP66" s="97">
        <v>90</v>
      </c>
      <c r="CQ66" s="97">
        <v>91</v>
      </c>
      <c r="CR66" s="97">
        <v>92</v>
      </c>
      <c r="CS66" s="97">
        <v>93</v>
      </c>
      <c r="CT66" s="97">
        <v>94</v>
      </c>
    </row>
    <row r="67" spans="1:98" s="95" customFormat="1" ht="13.5" thickTop="1" x14ac:dyDescent="0.2">
      <c r="A67" s="147" t="s">
        <v>19</v>
      </c>
      <c r="B67" s="150" t="s">
        <v>53</v>
      </c>
      <c r="C67" s="151"/>
      <c r="D67" s="152"/>
      <c r="E67" s="159" t="s">
        <v>54</v>
      </c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 t="s">
        <v>55</v>
      </c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 t="s">
        <v>56</v>
      </c>
      <c r="AB67" s="159"/>
      <c r="AC67" s="159"/>
      <c r="AD67" s="159"/>
      <c r="AE67" s="159"/>
      <c r="AF67" s="159"/>
      <c r="AG67" s="159"/>
      <c r="AH67" s="159"/>
      <c r="AI67" s="159"/>
      <c r="AJ67" s="159"/>
      <c r="AK67" s="159"/>
      <c r="AL67" s="159" t="s">
        <v>57</v>
      </c>
      <c r="AM67" s="159"/>
      <c r="AN67" s="159"/>
      <c r="AO67" s="159"/>
      <c r="AP67" s="159"/>
      <c r="AQ67" s="159"/>
      <c r="AR67" s="159"/>
      <c r="AS67" s="159"/>
      <c r="AT67" s="159"/>
      <c r="AU67" s="159"/>
      <c r="AV67" s="159"/>
      <c r="AW67" s="159" t="s">
        <v>58</v>
      </c>
      <c r="AX67" s="159"/>
      <c r="AY67" s="159"/>
      <c r="AZ67" s="159"/>
      <c r="BA67" s="159"/>
      <c r="BB67" s="159"/>
      <c r="BC67" s="159"/>
      <c r="BD67" s="159"/>
      <c r="BE67" s="159"/>
      <c r="BF67" s="159"/>
      <c r="BG67" s="159"/>
      <c r="BH67" s="159" t="s">
        <v>59</v>
      </c>
      <c r="BI67" s="159"/>
      <c r="BJ67" s="159"/>
      <c r="BK67" s="159"/>
      <c r="BL67" s="159"/>
      <c r="BM67" s="159"/>
      <c r="BN67" s="159"/>
      <c r="BO67" s="159"/>
      <c r="BP67" s="159"/>
      <c r="BQ67" s="159"/>
      <c r="BR67" s="159"/>
      <c r="BS67" s="159" t="s">
        <v>60</v>
      </c>
      <c r="BT67" s="159"/>
      <c r="BU67" s="159"/>
      <c r="BV67" s="159"/>
      <c r="BW67" s="159"/>
      <c r="BX67" s="159"/>
      <c r="BY67" s="159"/>
      <c r="BZ67" s="159"/>
      <c r="CA67" s="159"/>
      <c r="CB67" s="159"/>
      <c r="CC67" s="159"/>
      <c r="CD67" s="159" t="s">
        <v>61</v>
      </c>
      <c r="CE67" s="159"/>
      <c r="CF67" s="159"/>
      <c r="CG67" s="159"/>
      <c r="CH67" s="159"/>
      <c r="CI67" s="159"/>
      <c r="CJ67" s="159" t="s">
        <v>62</v>
      </c>
      <c r="CK67" s="159"/>
      <c r="CL67" s="159"/>
      <c r="CM67" s="159"/>
      <c r="CN67" s="159"/>
      <c r="CO67" s="159"/>
      <c r="CP67" s="160" t="s">
        <v>63</v>
      </c>
      <c r="CQ67" s="160" t="s">
        <v>64</v>
      </c>
      <c r="CR67" s="160" t="s">
        <v>65</v>
      </c>
      <c r="CS67" s="160" t="s">
        <v>66</v>
      </c>
      <c r="CT67" s="163" t="s">
        <v>67</v>
      </c>
    </row>
    <row r="68" spans="1:98" s="95" customFormat="1" x14ac:dyDescent="0.2">
      <c r="A68" s="148"/>
      <c r="B68" s="153"/>
      <c r="C68" s="154"/>
      <c r="D68" s="155"/>
      <c r="E68" s="146" t="s">
        <v>69</v>
      </c>
      <c r="F68" s="146"/>
      <c r="G68" s="146" t="s">
        <v>34</v>
      </c>
      <c r="H68" s="146"/>
      <c r="I68" s="146" t="s">
        <v>36</v>
      </c>
      <c r="J68" s="146"/>
      <c r="K68" s="146" t="s">
        <v>35</v>
      </c>
      <c r="L68" s="146"/>
      <c r="M68" s="146" t="s">
        <v>1</v>
      </c>
      <c r="N68" s="146"/>
      <c r="O68" s="146" t="s">
        <v>2</v>
      </c>
      <c r="P68" s="146" t="s">
        <v>69</v>
      </c>
      <c r="Q68" s="146"/>
      <c r="R68" s="146" t="s">
        <v>34</v>
      </c>
      <c r="S68" s="146"/>
      <c r="T68" s="146" t="s">
        <v>36</v>
      </c>
      <c r="U68" s="146"/>
      <c r="V68" s="146" t="s">
        <v>35</v>
      </c>
      <c r="W68" s="146"/>
      <c r="X68" s="146" t="s">
        <v>1</v>
      </c>
      <c r="Y68" s="146"/>
      <c r="Z68" s="146" t="s">
        <v>2</v>
      </c>
      <c r="AA68" s="146" t="s">
        <v>69</v>
      </c>
      <c r="AB68" s="146"/>
      <c r="AC68" s="146" t="s">
        <v>34</v>
      </c>
      <c r="AD68" s="146"/>
      <c r="AE68" s="146" t="s">
        <v>36</v>
      </c>
      <c r="AF68" s="146"/>
      <c r="AG68" s="146" t="s">
        <v>35</v>
      </c>
      <c r="AH68" s="146"/>
      <c r="AI68" s="146" t="s">
        <v>1</v>
      </c>
      <c r="AJ68" s="146"/>
      <c r="AK68" s="146" t="s">
        <v>2</v>
      </c>
      <c r="AL68" s="146" t="s">
        <v>69</v>
      </c>
      <c r="AM68" s="146"/>
      <c r="AN68" s="146" t="s">
        <v>34</v>
      </c>
      <c r="AO68" s="146"/>
      <c r="AP68" s="146" t="s">
        <v>36</v>
      </c>
      <c r="AQ68" s="146"/>
      <c r="AR68" s="146" t="s">
        <v>35</v>
      </c>
      <c r="AS68" s="146"/>
      <c r="AT68" s="146" t="s">
        <v>1</v>
      </c>
      <c r="AU68" s="146"/>
      <c r="AV68" s="146" t="s">
        <v>2</v>
      </c>
      <c r="AW68" s="146" t="s">
        <v>69</v>
      </c>
      <c r="AX68" s="146"/>
      <c r="AY68" s="146" t="s">
        <v>34</v>
      </c>
      <c r="AZ68" s="146"/>
      <c r="BA68" s="146" t="s">
        <v>36</v>
      </c>
      <c r="BB68" s="146"/>
      <c r="BC68" s="146" t="s">
        <v>35</v>
      </c>
      <c r="BD68" s="146"/>
      <c r="BE68" s="146" t="s">
        <v>1</v>
      </c>
      <c r="BF68" s="146"/>
      <c r="BG68" s="146" t="s">
        <v>2</v>
      </c>
      <c r="BH68" s="146" t="s">
        <v>69</v>
      </c>
      <c r="BI68" s="146"/>
      <c r="BJ68" s="146" t="s">
        <v>34</v>
      </c>
      <c r="BK68" s="146"/>
      <c r="BL68" s="146" t="s">
        <v>36</v>
      </c>
      <c r="BM68" s="146"/>
      <c r="BN68" s="146" t="s">
        <v>35</v>
      </c>
      <c r="BO68" s="146"/>
      <c r="BP68" s="146" t="s">
        <v>1</v>
      </c>
      <c r="BQ68" s="146"/>
      <c r="BR68" s="146" t="s">
        <v>2</v>
      </c>
      <c r="BS68" s="146" t="s">
        <v>69</v>
      </c>
      <c r="BT68" s="146"/>
      <c r="BU68" s="146" t="s">
        <v>34</v>
      </c>
      <c r="BV68" s="146"/>
      <c r="BW68" s="146" t="s">
        <v>36</v>
      </c>
      <c r="BX68" s="146"/>
      <c r="BY68" s="146" t="s">
        <v>35</v>
      </c>
      <c r="BZ68" s="146"/>
      <c r="CA68" s="146" t="s">
        <v>1</v>
      </c>
      <c r="CB68" s="146"/>
      <c r="CC68" s="146" t="s">
        <v>2</v>
      </c>
      <c r="CD68" s="173" t="s">
        <v>69</v>
      </c>
      <c r="CE68" s="173" t="s">
        <v>34</v>
      </c>
      <c r="CF68" s="173" t="s">
        <v>36</v>
      </c>
      <c r="CG68" s="173" t="s">
        <v>35</v>
      </c>
      <c r="CH68" s="173" t="s">
        <v>1</v>
      </c>
      <c r="CI68" s="173" t="s">
        <v>2</v>
      </c>
      <c r="CJ68" s="173" t="s">
        <v>69</v>
      </c>
      <c r="CK68" s="173" t="s">
        <v>34</v>
      </c>
      <c r="CL68" s="173" t="s">
        <v>36</v>
      </c>
      <c r="CM68" s="173" t="s">
        <v>35</v>
      </c>
      <c r="CN68" s="173" t="s">
        <v>1</v>
      </c>
      <c r="CO68" s="173" t="s">
        <v>2</v>
      </c>
      <c r="CP68" s="161"/>
      <c r="CQ68" s="161"/>
      <c r="CR68" s="161"/>
      <c r="CS68" s="161"/>
      <c r="CT68" s="164"/>
    </row>
    <row r="69" spans="1:98" s="95" customFormat="1" x14ac:dyDescent="0.2">
      <c r="A69" s="149"/>
      <c r="B69" s="156"/>
      <c r="C69" s="157"/>
      <c r="D69" s="158"/>
      <c r="E69" s="98" t="s">
        <v>8</v>
      </c>
      <c r="F69" s="98" t="s">
        <v>9</v>
      </c>
      <c r="G69" s="98" t="s">
        <v>8</v>
      </c>
      <c r="H69" s="98" t="s">
        <v>9</v>
      </c>
      <c r="I69" s="98" t="s">
        <v>8</v>
      </c>
      <c r="J69" s="98" t="s">
        <v>9</v>
      </c>
      <c r="K69" s="98" t="s">
        <v>8</v>
      </c>
      <c r="L69" s="98" t="s">
        <v>9</v>
      </c>
      <c r="M69" s="98" t="s">
        <v>8</v>
      </c>
      <c r="N69" s="98" t="s">
        <v>9</v>
      </c>
      <c r="O69" s="146"/>
      <c r="P69" s="98" t="s">
        <v>8</v>
      </c>
      <c r="Q69" s="98" t="s">
        <v>9</v>
      </c>
      <c r="R69" s="98" t="s">
        <v>8</v>
      </c>
      <c r="S69" s="98" t="s">
        <v>9</v>
      </c>
      <c r="T69" s="98" t="s">
        <v>8</v>
      </c>
      <c r="U69" s="98" t="s">
        <v>9</v>
      </c>
      <c r="V69" s="98" t="s">
        <v>8</v>
      </c>
      <c r="W69" s="98" t="s">
        <v>9</v>
      </c>
      <c r="X69" s="98" t="s">
        <v>8</v>
      </c>
      <c r="Y69" s="98" t="s">
        <v>9</v>
      </c>
      <c r="Z69" s="146"/>
      <c r="AA69" s="98" t="s">
        <v>8</v>
      </c>
      <c r="AB69" s="98" t="s">
        <v>9</v>
      </c>
      <c r="AC69" s="98" t="s">
        <v>8</v>
      </c>
      <c r="AD69" s="98" t="s">
        <v>9</v>
      </c>
      <c r="AE69" s="98" t="s">
        <v>8</v>
      </c>
      <c r="AF69" s="98" t="s">
        <v>9</v>
      </c>
      <c r="AG69" s="98" t="s">
        <v>8</v>
      </c>
      <c r="AH69" s="98" t="s">
        <v>9</v>
      </c>
      <c r="AI69" s="98" t="s">
        <v>8</v>
      </c>
      <c r="AJ69" s="98" t="s">
        <v>9</v>
      </c>
      <c r="AK69" s="146"/>
      <c r="AL69" s="98" t="s">
        <v>8</v>
      </c>
      <c r="AM69" s="98" t="s">
        <v>9</v>
      </c>
      <c r="AN69" s="98" t="s">
        <v>8</v>
      </c>
      <c r="AO69" s="98" t="s">
        <v>9</v>
      </c>
      <c r="AP69" s="98" t="s">
        <v>8</v>
      </c>
      <c r="AQ69" s="98" t="s">
        <v>9</v>
      </c>
      <c r="AR69" s="98" t="s">
        <v>8</v>
      </c>
      <c r="AS69" s="98" t="s">
        <v>9</v>
      </c>
      <c r="AT69" s="98" t="s">
        <v>8</v>
      </c>
      <c r="AU69" s="98" t="s">
        <v>9</v>
      </c>
      <c r="AV69" s="146"/>
      <c r="AW69" s="98" t="s">
        <v>8</v>
      </c>
      <c r="AX69" s="98" t="s">
        <v>9</v>
      </c>
      <c r="AY69" s="98" t="s">
        <v>8</v>
      </c>
      <c r="AZ69" s="98" t="s">
        <v>9</v>
      </c>
      <c r="BA69" s="98" t="s">
        <v>8</v>
      </c>
      <c r="BB69" s="98" t="s">
        <v>9</v>
      </c>
      <c r="BC69" s="98" t="s">
        <v>8</v>
      </c>
      <c r="BD69" s="98" t="s">
        <v>9</v>
      </c>
      <c r="BE69" s="98" t="s">
        <v>8</v>
      </c>
      <c r="BF69" s="98" t="s">
        <v>9</v>
      </c>
      <c r="BG69" s="146"/>
      <c r="BH69" s="98" t="s">
        <v>8</v>
      </c>
      <c r="BI69" s="98" t="s">
        <v>9</v>
      </c>
      <c r="BJ69" s="98" t="s">
        <v>8</v>
      </c>
      <c r="BK69" s="98" t="s">
        <v>9</v>
      </c>
      <c r="BL69" s="98" t="s">
        <v>8</v>
      </c>
      <c r="BM69" s="98" t="s">
        <v>9</v>
      </c>
      <c r="BN69" s="98" t="s">
        <v>8</v>
      </c>
      <c r="BO69" s="98" t="s">
        <v>9</v>
      </c>
      <c r="BP69" s="98" t="s">
        <v>8</v>
      </c>
      <c r="BQ69" s="98" t="s">
        <v>9</v>
      </c>
      <c r="BR69" s="146"/>
      <c r="BS69" s="98" t="s">
        <v>8</v>
      </c>
      <c r="BT69" s="98" t="s">
        <v>9</v>
      </c>
      <c r="BU69" s="98" t="s">
        <v>8</v>
      </c>
      <c r="BV69" s="98" t="s">
        <v>9</v>
      </c>
      <c r="BW69" s="98" t="s">
        <v>8</v>
      </c>
      <c r="BX69" s="98" t="s">
        <v>9</v>
      </c>
      <c r="BY69" s="98" t="s">
        <v>8</v>
      </c>
      <c r="BZ69" s="98" t="s">
        <v>9</v>
      </c>
      <c r="CA69" s="98" t="s">
        <v>8</v>
      </c>
      <c r="CB69" s="98" t="s">
        <v>9</v>
      </c>
      <c r="CC69" s="146"/>
      <c r="CD69" s="174"/>
      <c r="CE69" s="174"/>
      <c r="CF69" s="174"/>
      <c r="CG69" s="174"/>
      <c r="CH69" s="174"/>
      <c r="CI69" s="174"/>
      <c r="CJ69" s="174"/>
      <c r="CK69" s="174"/>
      <c r="CL69" s="174"/>
      <c r="CM69" s="174"/>
      <c r="CN69" s="174"/>
      <c r="CO69" s="174"/>
      <c r="CP69" s="162"/>
      <c r="CQ69" s="162"/>
      <c r="CR69" s="162"/>
      <c r="CS69" s="162"/>
      <c r="CT69" s="165"/>
    </row>
    <row r="70" spans="1:98" s="9" customFormat="1" ht="12" customHeight="1" x14ac:dyDescent="0.2">
      <c r="A70" s="116">
        <v>1</v>
      </c>
      <c r="B70" s="142" t="s">
        <v>68</v>
      </c>
      <c r="C70" s="142"/>
      <c r="D70" s="142"/>
      <c r="E70" s="117">
        <f>SUM(E71:E79)</f>
        <v>0</v>
      </c>
      <c r="F70" s="117">
        <f t="shared" ref="F70:BQ70" si="12">SUM(F71:F79)</f>
        <v>0</v>
      </c>
      <c r="G70" s="117">
        <f t="shared" si="12"/>
        <v>0</v>
      </c>
      <c r="H70" s="117">
        <f t="shared" si="12"/>
        <v>0</v>
      </c>
      <c r="I70" s="117">
        <f t="shared" si="12"/>
        <v>0</v>
      </c>
      <c r="J70" s="117">
        <f t="shared" si="12"/>
        <v>0</v>
      </c>
      <c r="K70" s="117">
        <f t="shared" si="12"/>
        <v>0</v>
      </c>
      <c r="L70" s="117">
        <f t="shared" si="12"/>
        <v>0</v>
      </c>
      <c r="M70" s="117">
        <f t="shared" si="12"/>
        <v>0</v>
      </c>
      <c r="N70" s="117">
        <f t="shared" si="12"/>
        <v>0</v>
      </c>
      <c r="O70" s="117">
        <f t="shared" si="12"/>
        <v>0</v>
      </c>
      <c r="P70" s="117">
        <f t="shared" si="12"/>
        <v>0</v>
      </c>
      <c r="Q70" s="117">
        <f t="shared" si="12"/>
        <v>0</v>
      </c>
      <c r="R70" s="117">
        <f t="shared" si="12"/>
        <v>0</v>
      </c>
      <c r="S70" s="117">
        <f t="shared" si="12"/>
        <v>0</v>
      </c>
      <c r="T70" s="117">
        <f t="shared" si="12"/>
        <v>0</v>
      </c>
      <c r="U70" s="117">
        <f t="shared" si="12"/>
        <v>0</v>
      </c>
      <c r="V70" s="117">
        <f t="shared" si="12"/>
        <v>0</v>
      </c>
      <c r="W70" s="117">
        <f t="shared" si="12"/>
        <v>0</v>
      </c>
      <c r="X70" s="117">
        <f t="shared" si="12"/>
        <v>0</v>
      </c>
      <c r="Y70" s="117">
        <f t="shared" si="12"/>
        <v>0</v>
      </c>
      <c r="Z70" s="117">
        <f t="shared" si="12"/>
        <v>0</v>
      </c>
      <c r="AA70" s="117">
        <f t="shared" si="12"/>
        <v>0</v>
      </c>
      <c r="AB70" s="117">
        <f t="shared" si="12"/>
        <v>0</v>
      </c>
      <c r="AC70" s="117">
        <f t="shared" si="12"/>
        <v>0</v>
      </c>
      <c r="AD70" s="117">
        <f t="shared" si="12"/>
        <v>0</v>
      </c>
      <c r="AE70" s="117">
        <f t="shared" si="12"/>
        <v>0</v>
      </c>
      <c r="AF70" s="117">
        <f t="shared" si="12"/>
        <v>0</v>
      </c>
      <c r="AG70" s="117">
        <f t="shared" si="12"/>
        <v>0</v>
      </c>
      <c r="AH70" s="117">
        <f t="shared" si="12"/>
        <v>0</v>
      </c>
      <c r="AI70" s="117">
        <f t="shared" si="12"/>
        <v>0</v>
      </c>
      <c r="AJ70" s="117">
        <f t="shared" si="12"/>
        <v>0</v>
      </c>
      <c r="AK70" s="117">
        <f t="shared" si="12"/>
        <v>0</v>
      </c>
      <c r="AL70" s="117">
        <f t="shared" si="12"/>
        <v>0</v>
      </c>
      <c r="AM70" s="117">
        <f t="shared" si="12"/>
        <v>0</v>
      </c>
      <c r="AN70" s="117">
        <f t="shared" si="12"/>
        <v>0</v>
      </c>
      <c r="AO70" s="117">
        <f t="shared" si="12"/>
        <v>0</v>
      </c>
      <c r="AP70" s="117">
        <f t="shared" si="12"/>
        <v>0</v>
      </c>
      <c r="AQ70" s="117">
        <f t="shared" si="12"/>
        <v>0</v>
      </c>
      <c r="AR70" s="117">
        <f t="shared" si="12"/>
        <v>0</v>
      </c>
      <c r="AS70" s="117">
        <f t="shared" si="12"/>
        <v>0</v>
      </c>
      <c r="AT70" s="117">
        <f t="shared" si="12"/>
        <v>0</v>
      </c>
      <c r="AU70" s="117">
        <f t="shared" si="12"/>
        <v>0</v>
      </c>
      <c r="AV70" s="117">
        <f t="shared" si="12"/>
        <v>0</v>
      </c>
      <c r="AW70" s="117">
        <f t="shared" si="12"/>
        <v>0</v>
      </c>
      <c r="AX70" s="117">
        <f t="shared" si="12"/>
        <v>0</v>
      </c>
      <c r="AY70" s="117">
        <f t="shared" si="12"/>
        <v>0</v>
      </c>
      <c r="AZ70" s="117">
        <f t="shared" si="12"/>
        <v>0</v>
      </c>
      <c r="BA70" s="117">
        <f t="shared" si="12"/>
        <v>0</v>
      </c>
      <c r="BB70" s="117">
        <f t="shared" si="12"/>
        <v>0</v>
      </c>
      <c r="BC70" s="117">
        <f t="shared" si="12"/>
        <v>0</v>
      </c>
      <c r="BD70" s="117">
        <f t="shared" si="12"/>
        <v>0</v>
      </c>
      <c r="BE70" s="117">
        <f t="shared" si="12"/>
        <v>0</v>
      </c>
      <c r="BF70" s="117">
        <f t="shared" si="12"/>
        <v>0</v>
      </c>
      <c r="BG70" s="117">
        <f t="shared" si="12"/>
        <v>0</v>
      </c>
      <c r="BH70" s="117">
        <f t="shared" si="12"/>
        <v>0</v>
      </c>
      <c r="BI70" s="117">
        <f t="shared" si="12"/>
        <v>0</v>
      </c>
      <c r="BJ70" s="117">
        <f t="shared" si="12"/>
        <v>0</v>
      </c>
      <c r="BK70" s="117">
        <f t="shared" si="12"/>
        <v>0</v>
      </c>
      <c r="BL70" s="117">
        <f t="shared" si="12"/>
        <v>0</v>
      </c>
      <c r="BM70" s="117">
        <f t="shared" si="12"/>
        <v>0</v>
      </c>
      <c r="BN70" s="117">
        <f t="shared" si="12"/>
        <v>0</v>
      </c>
      <c r="BO70" s="117">
        <f t="shared" si="12"/>
        <v>0</v>
      </c>
      <c r="BP70" s="117">
        <f t="shared" si="12"/>
        <v>0</v>
      </c>
      <c r="BQ70" s="117">
        <f t="shared" si="12"/>
        <v>0</v>
      </c>
      <c r="BR70" s="117">
        <f t="shared" ref="BR70:CT70" si="13">SUM(BR71:BR79)</f>
        <v>0</v>
      </c>
      <c r="BS70" s="117">
        <f t="shared" si="13"/>
        <v>0</v>
      </c>
      <c r="BT70" s="117">
        <f t="shared" si="13"/>
        <v>0</v>
      </c>
      <c r="BU70" s="117">
        <f t="shared" si="13"/>
        <v>0</v>
      </c>
      <c r="BV70" s="117">
        <f t="shared" si="13"/>
        <v>0</v>
      </c>
      <c r="BW70" s="117">
        <f t="shared" si="13"/>
        <v>0</v>
      </c>
      <c r="BX70" s="117">
        <f t="shared" si="13"/>
        <v>0</v>
      </c>
      <c r="BY70" s="117">
        <f t="shared" si="13"/>
        <v>0</v>
      </c>
      <c r="BZ70" s="117">
        <f t="shared" si="13"/>
        <v>0</v>
      </c>
      <c r="CA70" s="117">
        <f t="shared" si="13"/>
        <v>0</v>
      </c>
      <c r="CB70" s="117">
        <f t="shared" si="13"/>
        <v>0</v>
      </c>
      <c r="CC70" s="117">
        <f t="shared" si="13"/>
        <v>0</v>
      </c>
      <c r="CD70" s="117">
        <f t="shared" si="13"/>
        <v>0</v>
      </c>
      <c r="CE70" s="117">
        <f t="shared" si="13"/>
        <v>0</v>
      </c>
      <c r="CF70" s="117">
        <f t="shared" si="13"/>
        <v>0</v>
      </c>
      <c r="CG70" s="117">
        <f t="shared" si="13"/>
        <v>0</v>
      </c>
      <c r="CH70" s="117">
        <f t="shared" si="13"/>
        <v>0</v>
      </c>
      <c r="CI70" s="117">
        <f t="shared" si="13"/>
        <v>0</v>
      </c>
      <c r="CJ70" s="117">
        <f t="shared" si="13"/>
        <v>0</v>
      </c>
      <c r="CK70" s="117">
        <f t="shared" si="13"/>
        <v>0</v>
      </c>
      <c r="CL70" s="117">
        <f t="shared" si="13"/>
        <v>0</v>
      </c>
      <c r="CM70" s="117">
        <f t="shared" si="13"/>
        <v>0</v>
      </c>
      <c r="CN70" s="117">
        <f t="shared" si="13"/>
        <v>0</v>
      </c>
      <c r="CO70" s="117">
        <f t="shared" si="13"/>
        <v>0</v>
      </c>
      <c r="CP70" s="117">
        <f t="shared" si="13"/>
        <v>0</v>
      </c>
      <c r="CQ70" s="117">
        <f t="shared" si="13"/>
        <v>0</v>
      </c>
      <c r="CR70" s="117">
        <f t="shared" si="13"/>
        <v>0</v>
      </c>
      <c r="CS70" s="117">
        <f t="shared" si="13"/>
        <v>0</v>
      </c>
      <c r="CT70" s="117">
        <f t="shared" si="13"/>
        <v>0</v>
      </c>
    </row>
    <row r="71" spans="1:98" s="9" customFormat="1" ht="12" customHeight="1" x14ac:dyDescent="0.2">
      <c r="A71" s="118">
        <v>2</v>
      </c>
      <c r="B71" s="143" t="s">
        <v>72</v>
      </c>
      <c r="C71" s="144"/>
      <c r="D71" s="145"/>
      <c r="E71" s="119">
        <f>SUM(E80:E88)</f>
        <v>0</v>
      </c>
      <c r="F71" s="119">
        <f t="shared" ref="F71:BQ71" si="14">SUM(F80:F88)</f>
        <v>0</v>
      </c>
      <c r="G71" s="119">
        <f t="shared" si="14"/>
        <v>0</v>
      </c>
      <c r="H71" s="119">
        <f t="shared" si="14"/>
        <v>0</v>
      </c>
      <c r="I71" s="119">
        <f t="shared" si="14"/>
        <v>0</v>
      </c>
      <c r="J71" s="119">
        <f t="shared" si="14"/>
        <v>0</v>
      </c>
      <c r="K71" s="119">
        <f t="shared" si="14"/>
        <v>0</v>
      </c>
      <c r="L71" s="119">
        <f t="shared" si="14"/>
        <v>0</v>
      </c>
      <c r="M71" s="119">
        <f t="shared" si="14"/>
        <v>0</v>
      </c>
      <c r="N71" s="119">
        <f t="shared" si="14"/>
        <v>0</v>
      </c>
      <c r="O71" s="119">
        <f t="shared" si="14"/>
        <v>0</v>
      </c>
      <c r="P71" s="119">
        <f t="shared" si="14"/>
        <v>0</v>
      </c>
      <c r="Q71" s="119">
        <f t="shared" si="14"/>
        <v>0</v>
      </c>
      <c r="R71" s="119">
        <f t="shared" si="14"/>
        <v>0</v>
      </c>
      <c r="S71" s="119">
        <f t="shared" si="14"/>
        <v>0</v>
      </c>
      <c r="T71" s="119">
        <f t="shared" si="14"/>
        <v>0</v>
      </c>
      <c r="U71" s="119">
        <f t="shared" si="14"/>
        <v>0</v>
      </c>
      <c r="V71" s="119">
        <f t="shared" si="14"/>
        <v>0</v>
      </c>
      <c r="W71" s="119">
        <f t="shared" si="14"/>
        <v>0</v>
      </c>
      <c r="X71" s="119">
        <f t="shared" si="14"/>
        <v>0</v>
      </c>
      <c r="Y71" s="119">
        <f t="shared" si="14"/>
        <v>0</v>
      </c>
      <c r="Z71" s="119">
        <f t="shared" si="14"/>
        <v>0</v>
      </c>
      <c r="AA71" s="119">
        <f t="shared" si="14"/>
        <v>0</v>
      </c>
      <c r="AB71" s="119">
        <f t="shared" si="14"/>
        <v>0</v>
      </c>
      <c r="AC71" s="119">
        <f t="shared" si="14"/>
        <v>0</v>
      </c>
      <c r="AD71" s="119">
        <f t="shared" si="14"/>
        <v>0</v>
      </c>
      <c r="AE71" s="119">
        <f t="shared" si="14"/>
        <v>0</v>
      </c>
      <c r="AF71" s="119">
        <f t="shared" si="14"/>
        <v>0</v>
      </c>
      <c r="AG71" s="119">
        <f t="shared" si="14"/>
        <v>0</v>
      </c>
      <c r="AH71" s="119">
        <f t="shared" si="14"/>
        <v>0</v>
      </c>
      <c r="AI71" s="119">
        <f t="shared" si="14"/>
        <v>0</v>
      </c>
      <c r="AJ71" s="119">
        <f t="shared" si="14"/>
        <v>0</v>
      </c>
      <c r="AK71" s="119">
        <f t="shared" si="14"/>
        <v>0</v>
      </c>
      <c r="AL71" s="119">
        <f t="shared" si="14"/>
        <v>0</v>
      </c>
      <c r="AM71" s="119">
        <f t="shared" si="14"/>
        <v>0</v>
      </c>
      <c r="AN71" s="119">
        <f t="shared" si="14"/>
        <v>0</v>
      </c>
      <c r="AO71" s="119">
        <f t="shared" si="14"/>
        <v>0</v>
      </c>
      <c r="AP71" s="119">
        <f t="shared" si="14"/>
        <v>0</v>
      </c>
      <c r="AQ71" s="119">
        <f t="shared" si="14"/>
        <v>0</v>
      </c>
      <c r="AR71" s="119">
        <f t="shared" si="14"/>
        <v>0</v>
      </c>
      <c r="AS71" s="119">
        <f t="shared" si="14"/>
        <v>0</v>
      </c>
      <c r="AT71" s="119">
        <f t="shared" si="14"/>
        <v>0</v>
      </c>
      <c r="AU71" s="119">
        <f t="shared" si="14"/>
        <v>0</v>
      </c>
      <c r="AV71" s="119">
        <f t="shared" si="14"/>
        <v>0</v>
      </c>
      <c r="AW71" s="119">
        <f t="shared" si="14"/>
        <v>0</v>
      </c>
      <c r="AX71" s="119">
        <f t="shared" si="14"/>
        <v>0</v>
      </c>
      <c r="AY71" s="119">
        <f t="shared" si="14"/>
        <v>0</v>
      </c>
      <c r="AZ71" s="119">
        <f t="shared" si="14"/>
        <v>0</v>
      </c>
      <c r="BA71" s="119">
        <f t="shared" si="14"/>
        <v>0</v>
      </c>
      <c r="BB71" s="119">
        <f t="shared" si="14"/>
        <v>0</v>
      </c>
      <c r="BC71" s="119">
        <f t="shared" si="14"/>
        <v>0</v>
      </c>
      <c r="BD71" s="119">
        <f t="shared" si="14"/>
        <v>0</v>
      </c>
      <c r="BE71" s="119">
        <f t="shared" si="14"/>
        <v>0</v>
      </c>
      <c r="BF71" s="119">
        <f t="shared" si="14"/>
        <v>0</v>
      </c>
      <c r="BG71" s="119">
        <f t="shared" si="14"/>
        <v>0</v>
      </c>
      <c r="BH71" s="119">
        <f t="shared" si="14"/>
        <v>0</v>
      </c>
      <c r="BI71" s="119">
        <f t="shared" si="14"/>
        <v>0</v>
      </c>
      <c r="BJ71" s="119">
        <f t="shared" si="14"/>
        <v>0</v>
      </c>
      <c r="BK71" s="119">
        <f t="shared" si="14"/>
        <v>0</v>
      </c>
      <c r="BL71" s="119">
        <f t="shared" si="14"/>
        <v>0</v>
      </c>
      <c r="BM71" s="119">
        <f t="shared" si="14"/>
        <v>0</v>
      </c>
      <c r="BN71" s="119">
        <f t="shared" si="14"/>
        <v>0</v>
      </c>
      <c r="BO71" s="119">
        <f t="shared" si="14"/>
        <v>0</v>
      </c>
      <c r="BP71" s="119">
        <f t="shared" si="14"/>
        <v>0</v>
      </c>
      <c r="BQ71" s="119">
        <f t="shared" si="14"/>
        <v>0</v>
      </c>
      <c r="BR71" s="119">
        <f t="shared" ref="BR71:CT71" si="15">SUM(BR80:BR88)</f>
        <v>0</v>
      </c>
      <c r="BS71" s="119">
        <f t="shared" si="15"/>
        <v>0</v>
      </c>
      <c r="BT71" s="119">
        <f t="shared" si="15"/>
        <v>0</v>
      </c>
      <c r="BU71" s="119">
        <f t="shared" si="15"/>
        <v>0</v>
      </c>
      <c r="BV71" s="119">
        <f t="shared" si="15"/>
        <v>0</v>
      </c>
      <c r="BW71" s="119">
        <f t="shared" si="15"/>
        <v>0</v>
      </c>
      <c r="BX71" s="119">
        <f t="shared" si="15"/>
        <v>0</v>
      </c>
      <c r="BY71" s="119">
        <f t="shared" si="15"/>
        <v>0</v>
      </c>
      <c r="BZ71" s="119">
        <f t="shared" si="15"/>
        <v>0</v>
      </c>
      <c r="CA71" s="119">
        <f t="shared" si="15"/>
        <v>0</v>
      </c>
      <c r="CB71" s="119">
        <f t="shared" si="15"/>
        <v>0</v>
      </c>
      <c r="CC71" s="119">
        <f t="shared" si="15"/>
        <v>0</v>
      </c>
      <c r="CD71" s="119">
        <f t="shared" si="15"/>
        <v>0</v>
      </c>
      <c r="CE71" s="119">
        <f t="shared" si="15"/>
        <v>0</v>
      </c>
      <c r="CF71" s="119">
        <f t="shared" si="15"/>
        <v>0</v>
      </c>
      <c r="CG71" s="119">
        <f t="shared" si="15"/>
        <v>0</v>
      </c>
      <c r="CH71" s="119">
        <f t="shared" si="15"/>
        <v>0</v>
      </c>
      <c r="CI71" s="119">
        <f t="shared" si="15"/>
        <v>0</v>
      </c>
      <c r="CJ71" s="119">
        <f t="shared" si="15"/>
        <v>0</v>
      </c>
      <c r="CK71" s="119">
        <f t="shared" si="15"/>
        <v>0</v>
      </c>
      <c r="CL71" s="119">
        <f t="shared" si="15"/>
        <v>0</v>
      </c>
      <c r="CM71" s="119">
        <f t="shared" si="15"/>
        <v>0</v>
      </c>
      <c r="CN71" s="119">
        <f t="shared" si="15"/>
        <v>0</v>
      </c>
      <c r="CO71" s="119">
        <f t="shared" si="15"/>
        <v>0</v>
      </c>
      <c r="CP71" s="119">
        <f t="shared" si="15"/>
        <v>0</v>
      </c>
      <c r="CQ71" s="119">
        <f t="shared" si="15"/>
        <v>0</v>
      </c>
      <c r="CR71" s="119">
        <f t="shared" si="15"/>
        <v>0</v>
      </c>
      <c r="CS71" s="119">
        <f t="shared" si="15"/>
        <v>0</v>
      </c>
      <c r="CT71" s="119">
        <f t="shared" si="15"/>
        <v>0</v>
      </c>
    </row>
    <row r="72" spans="1:98" s="9" customFormat="1" ht="12" customHeight="1" x14ac:dyDescent="0.2">
      <c r="A72" s="120">
        <v>3</v>
      </c>
      <c r="B72" s="139" t="s">
        <v>73</v>
      </c>
      <c r="C72" s="140"/>
      <c r="D72" s="141"/>
      <c r="E72" s="119">
        <f>SUM(E89:E91)</f>
        <v>0</v>
      </c>
      <c r="F72" s="119">
        <f t="shared" ref="F72:BQ72" si="16">SUM(F89:F91)</f>
        <v>0</v>
      </c>
      <c r="G72" s="119">
        <f t="shared" si="16"/>
        <v>0</v>
      </c>
      <c r="H72" s="119">
        <f t="shared" si="16"/>
        <v>0</v>
      </c>
      <c r="I72" s="119">
        <f t="shared" si="16"/>
        <v>0</v>
      </c>
      <c r="J72" s="119">
        <f t="shared" si="16"/>
        <v>0</v>
      </c>
      <c r="K72" s="119">
        <f t="shared" si="16"/>
        <v>0</v>
      </c>
      <c r="L72" s="119">
        <f t="shared" si="16"/>
        <v>0</v>
      </c>
      <c r="M72" s="119">
        <f t="shared" si="16"/>
        <v>0</v>
      </c>
      <c r="N72" s="119">
        <f t="shared" si="16"/>
        <v>0</v>
      </c>
      <c r="O72" s="119">
        <f t="shared" si="16"/>
        <v>0</v>
      </c>
      <c r="P72" s="119">
        <f t="shared" si="16"/>
        <v>0</v>
      </c>
      <c r="Q72" s="119">
        <f t="shared" si="16"/>
        <v>0</v>
      </c>
      <c r="R72" s="119">
        <f t="shared" si="16"/>
        <v>0</v>
      </c>
      <c r="S72" s="119">
        <f t="shared" si="16"/>
        <v>0</v>
      </c>
      <c r="T72" s="119">
        <f t="shared" si="16"/>
        <v>0</v>
      </c>
      <c r="U72" s="119">
        <f t="shared" si="16"/>
        <v>0</v>
      </c>
      <c r="V72" s="119">
        <f t="shared" si="16"/>
        <v>0</v>
      </c>
      <c r="W72" s="119">
        <f t="shared" si="16"/>
        <v>0</v>
      </c>
      <c r="X72" s="119">
        <f t="shared" si="16"/>
        <v>0</v>
      </c>
      <c r="Y72" s="119">
        <f t="shared" si="16"/>
        <v>0</v>
      </c>
      <c r="Z72" s="119">
        <f t="shared" si="16"/>
        <v>0</v>
      </c>
      <c r="AA72" s="119">
        <f t="shared" si="16"/>
        <v>0</v>
      </c>
      <c r="AB72" s="119">
        <f t="shared" si="16"/>
        <v>0</v>
      </c>
      <c r="AC72" s="119">
        <f t="shared" si="16"/>
        <v>0</v>
      </c>
      <c r="AD72" s="119">
        <f t="shared" si="16"/>
        <v>0</v>
      </c>
      <c r="AE72" s="119">
        <f t="shared" si="16"/>
        <v>0</v>
      </c>
      <c r="AF72" s="119">
        <f t="shared" si="16"/>
        <v>0</v>
      </c>
      <c r="AG72" s="119">
        <f t="shared" si="16"/>
        <v>0</v>
      </c>
      <c r="AH72" s="119">
        <f t="shared" si="16"/>
        <v>0</v>
      </c>
      <c r="AI72" s="119">
        <f t="shared" si="16"/>
        <v>0</v>
      </c>
      <c r="AJ72" s="119">
        <f t="shared" si="16"/>
        <v>0</v>
      </c>
      <c r="AK72" s="119">
        <f t="shared" si="16"/>
        <v>0</v>
      </c>
      <c r="AL72" s="119">
        <f t="shared" si="16"/>
        <v>0</v>
      </c>
      <c r="AM72" s="119">
        <f t="shared" si="16"/>
        <v>0</v>
      </c>
      <c r="AN72" s="119">
        <f t="shared" si="16"/>
        <v>0</v>
      </c>
      <c r="AO72" s="119">
        <f t="shared" si="16"/>
        <v>0</v>
      </c>
      <c r="AP72" s="119">
        <f t="shared" si="16"/>
        <v>0</v>
      </c>
      <c r="AQ72" s="119">
        <f t="shared" si="16"/>
        <v>0</v>
      </c>
      <c r="AR72" s="119">
        <f t="shared" si="16"/>
        <v>0</v>
      </c>
      <c r="AS72" s="119">
        <f t="shared" si="16"/>
        <v>0</v>
      </c>
      <c r="AT72" s="119">
        <f t="shared" si="16"/>
        <v>0</v>
      </c>
      <c r="AU72" s="119">
        <f t="shared" si="16"/>
        <v>0</v>
      </c>
      <c r="AV72" s="119">
        <f t="shared" si="16"/>
        <v>0</v>
      </c>
      <c r="AW72" s="119">
        <f t="shared" si="16"/>
        <v>0</v>
      </c>
      <c r="AX72" s="119">
        <f t="shared" si="16"/>
        <v>0</v>
      </c>
      <c r="AY72" s="119">
        <f t="shared" si="16"/>
        <v>0</v>
      </c>
      <c r="AZ72" s="119">
        <f t="shared" si="16"/>
        <v>0</v>
      </c>
      <c r="BA72" s="119">
        <f t="shared" si="16"/>
        <v>0</v>
      </c>
      <c r="BB72" s="119">
        <f t="shared" si="16"/>
        <v>0</v>
      </c>
      <c r="BC72" s="119">
        <f t="shared" si="16"/>
        <v>0</v>
      </c>
      <c r="BD72" s="119">
        <f t="shared" si="16"/>
        <v>0</v>
      </c>
      <c r="BE72" s="119">
        <f t="shared" si="16"/>
        <v>0</v>
      </c>
      <c r="BF72" s="119">
        <f t="shared" si="16"/>
        <v>0</v>
      </c>
      <c r="BG72" s="119">
        <f t="shared" si="16"/>
        <v>0</v>
      </c>
      <c r="BH72" s="119">
        <f t="shared" si="16"/>
        <v>0</v>
      </c>
      <c r="BI72" s="119">
        <f t="shared" si="16"/>
        <v>0</v>
      </c>
      <c r="BJ72" s="119">
        <f t="shared" si="16"/>
        <v>0</v>
      </c>
      <c r="BK72" s="119">
        <f t="shared" si="16"/>
        <v>0</v>
      </c>
      <c r="BL72" s="119">
        <f t="shared" si="16"/>
        <v>0</v>
      </c>
      <c r="BM72" s="119">
        <f t="shared" si="16"/>
        <v>0</v>
      </c>
      <c r="BN72" s="119">
        <f t="shared" si="16"/>
        <v>0</v>
      </c>
      <c r="BO72" s="119">
        <f t="shared" si="16"/>
        <v>0</v>
      </c>
      <c r="BP72" s="119">
        <f t="shared" si="16"/>
        <v>0</v>
      </c>
      <c r="BQ72" s="119">
        <f t="shared" si="16"/>
        <v>0</v>
      </c>
      <c r="BR72" s="119">
        <f t="shared" ref="BR72:CT72" si="17">SUM(BR89:BR91)</f>
        <v>0</v>
      </c>
      <c r="BS72" s="119">
        <f t="shared" si="17"/>
        <v>0</v>
      </c>
      <c r="BT72" s="119">
        <f t="shared" si="17"/>
        <v>0</v>
      </c>
      <c r="BU72" s="119">
        <f t="shared" si="17"/>
        <v>0</v>
      </c>
      <c r="BV72" s="119">
        <f t="shared" si="17"/>
        <v>0</v>
      </c>
      <c r="BW72" s="119">
        <f t="shared" si="17"/>
        <v>0</v>
      </c>
      <c r="BX72" s="119">
        <f t="shared" si="17"/>
        <v>0</v>
      </c>
      <c r="BY72" s="119">
        <f t="shared" si="17"/>
        <v>0</v>
      </c>
      <c r="BZ72" s="119">
        <f t="shared" si="17"/>
        <v>0</v>
      </c>
      <c r="CA72" s="119">
        <f t="shared" si="17"/>
        <v>0</v>
      </c>
      <c r="CB72" s="119">
        <f t="shared" si="17"/>
        <v>0</v>
      </c>
      <c r="CC72" s="119">
        <f t="shared" si="17"/>
        <v>0</v>
      </c>
      <c r="CD72" s="119">
        <f t="shared" si="17"/>
        <v>0</v>
      </c>
      <c r="CE72" s="119">
        <f t="shared" si="17"/>
        <v>0</v>
      </c>
      <c r="CF72" s="119">
        <f t="shared" si="17"/>
        <v>0</v>
      </c>
      <c r="CG72" s="119">
        <f t="shared" si="17"/>
        <v>0</v>
      </c>
      <c r="CH72" s="119">
        <f t="shared" si="17"/>
        <v>0</v>
      </c>
      <c r="CI72" s="119">
        <f t="shared" si="17"/>
        <v>0</v>
      </c>
      <c r="CJ72" s="119">
        <f t="shared" si="17"/>
        <v>0</v>
      </c>
      <c r="CK72" s="119">
        <f t="shared" si="17"/>
        <v>0</v>
      </c>
      <c r="CL72" s="119">
        <f t="shared" si="17"/>
        <v>0</v>
      </c>
      <c r="CM72" s="119">
        <f t="shared" si="17"/>
        <v>0</v>
      </c>
      <c r="CN72" s="119">
        <f t="shared" si="17"/>
        <v>0</v>
      </c>
      <c r="CO72" s="119">
        <f t="shared" si="17"/>
        <v>0</v>
      </c>
      <c r="CP72" s="119">
        <f t="shared" si="17"/>
        <v>0</v>
      </c>
      <c r="CQ72" s="119">
        <f t="shared" si="17"/>
        <v>0</v>
      </c>
      <c r="CR72" s="119">
        <f t="shared" si="17"/>
        <v>0</v>
      </c>
      <c r="CS72" s="119">
        <f t="shared" si="17"/>
        <v>0</v>
      </c>
      <c r="CT72" s="119">
        <f t="shared" si="17"/>
        <v>0</v>
      </c>
    </row>
    <row r="73" spans="1:98" s="9" customFormat="1" ht="12" customHeight="1" x14ac:dyDescent="0.2">
      <c r="A73" s="120">
        <v>4</v>
      </c>
      <c r="B73" s="139" t="s">
        <v>74</v>
      </c>
      <c r="C73" s="140"/>
      <c r="D73" s="141"/>
      <c r="E73" s="119">
        <f>SUM(E92:E94)</f>
        <v>0</v>
      </c>
      <c r="F73" s="119">
        <f t="shared" ref="F73:BQ73" si="18">SUM(F92:F94)</f>
        <v>0</v>
      </c>
      <c r="G73" s="119">
        <f t="shared" si="18"/>
        <v>0</v>
      </c>
      <c r="H73" s="119">
        <f t="shared" si="18"/>
        <v>0</v>
      </c>
      <c r="I73" s="119">
        <f t="shared" si="18"/>
        <v>0</v>
      </c>
      <c r="J73" s="119">
        <f t="shared" si="18"/>
        <v>0</v>
      </c>
      <c r="K73" s="119">
        <f t="shared" si="18"/>
        <v>0</v>
      </c>
      <c r="L73" s="119">
        <f t="shared" si="18"/>
        <v>0</v>
      </c>
      <c r="M73" s="119">
        <f t="shared" si="18"/>
        <v>0</v>
      </c>
      <c r="N73" s="119">
        <f t="shared" si="18"/>
        <v>0</v>
      </c>
      <c r="O73" s="119">
        <f t="shared" si="18"/>
        <v>0</v>
      </c>
      <c r="P73" s="119">
        <f t="shared" si="18"/>
        <v>0</v>
      </c>
      <c r="Q73" s="119">
        <f t="shared" si="18"/>
        <v>0</v>
      </c>
      <c r="R73" s="119">
        <f t="shared" si="18"/>
        <v>0</v>
      </c>
      <c r="S73" s="119">
        <f t="shared" si="18"/>
        <v>0</v>
      </c>
      <c r="T73" s="119">
        <f t="shared" si="18"/>
        <v>0</v>
      </c>
      <c r="U73" s="119">
        <f t="shared" si="18"/>
        <v>0</v>
      </c>
      <c r="V73" s="119">
        <f t="shared" si="18"/>
        <v>0</v>
      </c>
      <c r="W73" s="119">
        <f t="shared" si="18"/>
        <v>0</v>
      </c>
      <c r="X73" s="119">
        <f t="shared" si="18"/>
        <v>0</v>
      </c>
      <c r="Y73" s="119">
        <f t="shared" si="18"/>
        <v>0</v>
      </c>
      <c r="Z73" s="119">
        <f t="shared" si="18"/>
        <v>0</v>
      </c>
      <c r="AA73" s="119">
        <f t="shared" si="18"/>
        <v>0</v>
      </c>
      <c r="AB73" s="119">
        <f t="shared" si="18"/>
        <v>0</v>
      </c>
      <c r="AC73" s="119">
        <f t="shared" si="18"/>
        <v>0</v>
      </c>
      <c r="AD73" s="119">
        <f t="shared" si="18"/>
        <v>0</v>
      </c>
      <c r="AE73" s="119">
        <f t="shared" si="18"/>
        <v>0</v>
      </c>
      <c r="AF73" s="119">
        <f t="shared" si="18"/>
        <v>0</v>
      </c>
      <c r="AG73" s="119">
        <f t="shared" si="18"/>
        <v>0</v>
      </c>
      <c r="AH73" s="119">
        <f t="shared" si="18"/>
        <v>0</v>
      </c>
      <c r="AI73" s="119">
        <f t="shared" si="18"/>
        <v>0</v>
      </c>
      <c r="AJ73" s="119">
        <f t="shared" si="18"/>
        <v>0</v>
      </c>
      <c r="AK73" s="119">
        <f t="shared" si="18"/>
        <v>0</v>
      </c>
      <c r="AL73" s="119">
        <f t="shared" si="18"/>
        <v>0</v>
      </c>
      <c r="AM73" s="119">
        <f t="shared" si="18"/>
        <v>0</v>
      </c>
      <c r="AN73" s="119">
        <f t="shared" si="18"/>
        <v>0</v>
      </c>
      <c r="AO73" s="119">
        <f t="shared" si="18"/>
        <v>0</v>
      </c>
      <c r="AP73" s="119">
        <f t="shared" si="18"/>
        <v>0</v>
      </c>
      <c r="AQ73" s="119">
        <f t="shared" si="18"/>
        <v>0</v>
      </c>
      <c r="AR73" s="119">
        <f t="shared" si="18"/>
        <v>0</v>
      </c>
      <c r="AS73" s="119">
        <f t="shared" si="18"/>
        <v>0</v>
      </c>
      <c r="AT73" s="119">
        <f t="shared" si="18"/>
        <v>0</v>
      </c>
      <c r="AU73" s="119">
        <f t="shared" si="18"/>
        <v>0</v>
      </c>
      <c r="AV73" s="119">
        <f t="shared" si="18"/>
        <v>0</v>
      </c>
      <c r="AW73" s="119">
        <f t="shared" si="18"/>
        <v>0</v>
      </c>
      <c r="AX73" s="119">
        <f t="shared" si="18"/>
        <v>0</v>
      </c>
      <c r="AY73" s="119">
        <f t="shared" si="18"/>
        <v>0</v>
      </c>
      <c r="AZ73" s="119">
        <f t="shared" si="18"/>
        <v>0</v>
      </c>
      <c r="BA73" s="119">
        <f t="shared" si="18"/>
        <v>0</v>
      </c>
      <c r="BB73" s="119">
        <f t="shared" si="18"/>
        <v>0</v>
      </c>
      <c r="BC73" s="119">
        <f t="shared" si="18"/>
        <v>0</v>
      </c>
      <c r="BD73" s="119">
        <f t="shared" si="18"/>
        <v>0</v>
      </c>
      <c r="BE73" s="119">
        <f t="shared" si="18"/>
        <v>0</v>
      </c>
      <c r="BF73" s="119">
        <f t="shared" si="18"/>
        <v>0</v>
      </c>
      <c r="BG73" s="119">
        <f t="shared" si="18"/>
        <v>0</v>
      </c>
      <c r="BH73" s="119">
        <f t="shared" si="18"/>
        <v>0</v>
      </c>
      <c r="BI73" s="119">
        <f t="shared" si="18"/>
        <v>0</v>
      </c>
      <c r="BJ73" s="119">
        <f t="shared" si="18"/>
        <v>0</v>
      </c>
      <c r="BK73" s="119">
        <f t="shared" si="18"/>
        <v>0</v>
      </c>
      <c r="BL73" s="119">
        <f t="shared" si="18"/>
        <v>0</v>
      </c>
      <c r="BM73" s="119">
        <f t="shared" si="18"/>
        <v>0</v>
      </c>
      <c r="BN73" s="119">
        <f t="shared" si="18"/>
        <v>0</v>
      </c>
      <c r="BO73" s="119">
        <f t="shared" si="18"/>
        <v>0</v>
      </c>
      <c r="BP73" s="119">
        <f t="shared" si="18"/>
        <v>0</v>
      </c>
      <c r="BQ73" s="119">
        <f t="shared" si="18"/>
        <v>0</v>
      </c>
      <c r="BR73" s="119">
        <f t="shared" ref="BR73:CT73" si="19">SUM(BR92:BR94)</f>
        <v>0</v>
      </c>
      <c r="BS73" s="119">
        <f t="shared" si="19"/>
        <v>0</v>
      </c>
      <c r="BT73" s="119">
        <f t="shared" si="19"/>
        <v>0</v>
      </c>
      <c r="BU73" s="119">
        <f t="shared" si="19"/>
        <v>0</v>
      </c>
      <c r="BV73" s="119">
        <f t="shared" si="19"/>
        <v>0</v>
      </c>
      <c r="BW73" s="119">
        <f t="shared" si="19"/>
        <v>0</v>
      </c>
      <c r="BX73" s="119">
        <f t="shared" si="19"/>
        <v>0</v>
      </c>
      <c r="BY73" s="119">
        <f t="shared" si="19"/>
        <v>0</v>
      </c>
      <c r="BZ73" s="119">
        <f t="shared" si="19"/>
        <v>0</v>
      </c>
      <c r="CA73" s="119">
        <f t="shared" si="19"/>
        <v>0</v>
      </c>
      <c r="CB73" s="119">
        <f t="shared" si="19"/>
        <v>0</v>
      </c>
      <c r="CC73" s="119">
        <f t="shared" si="19"/>
        <v>0</v>
      </c>
      <c r="CD73" s="119">
        <f t="shared" si="19"/>
        <v>0</v>
      </c>
      <c r="CE73" s="119">
        <f t="shared" si="19"/>
        <v>0</v>
      </c>
      <c r="CF73" s="119">
        <f t="shared" si="19"/>
        <v>0</v>
      </c>
      <c r="CG73" s="119">
        <f t="shared" si="19"/>
        <v>0</v>
      </c>
      <c r="CH73" s="119">
        <f t="shared" si="19"/>
        <v>0</v>
      </c>
      <c r="CI73" s="119">
        <f t="shared" si="19"/>
        <v>0</v>
      </c>
      <c r="CJ73" s="119">
        <f t="shared" si="19"/>
        <v>0</v>
      </c>
      <c r="CK73" s="119">
        <f t="shared" si="19"/>
        <v>0</v>
      </c>
      <c r="CL73" s="119">
        <f t="shared" si="19"/>
        <v>0</v>
      </c>
      <c r="CM73" s="119">
        <f t="shared" si="19"/>
        <v>0</v>
      </c>
      <c r="CN73" s="119">
        <f t="shared" si="19"/>
        <v>0</v>
      </c>
      <c r="CO73" s="119">
        <f t="shared" si="19"/>
        <v>0</v>
      </c>
      <c r="CP73" s="119">
        <f t="shared" si="19"/>
        <v>0</v>
      </c>
      <c r="CQ73" s="119">
        <f t="shared" si="19"/>
        <v>0</v>
      </c>
      <c r="CR73" s="119">
        <f t="shared" si="19"/>
        <v>0</v>
      </c>
      <c r="CS73" s="119">
        <f t="shared" si="19"/>
        <v>0</v>
      </c>
      <c r="CT73" s="119">
        <f t="shared" si="19"/>
        <v>0</v>
      </c>
    </row>
    <row r="74" spans="1:98" s="9" customFormat="1" ht="12" customHeight="1" x14ac:dyDescent="0.2">
      <c r="A74" s="120">
        <v>5</v>
      </c>
      <c r="B74" s="139" t="s">
        <v>75</v>
      </c>
      <c r="C74" s="140"/>
      <c r="D74" s="141"/>
      <c r="E74" s="119">
        <f>SUM(E96:E101)</f>
        <v>0</v>
      </c>
      <c r="F74" s="119">
        <f t="shared" ref="F74:BQ74" si="20">SUM(F96:F101)</f>
        <v>0</v>
      </c>
      <c r="G74" s="119">
        <f t="shared" si="20"/>
        <v>0</v>
      </c>
      <c r="H74" s="119">
        <f t="shared" si="20"/>
        <v>0</v>
      </c>
      <c r="I74" s="119">
        <f t="shared" si="20"/>
        <v>0</v>
      </c>
      <c r="J74" s="119">
        <f t="shared" si="20"/>
        <v>0</v>
      </c>
      <c r="K74" s="119">
        <f t="shared" si="20"/>
        <v>0</v>
      </c>
      <c r="L74" s="119">
        <f t="shared" si="20"/>
        <v>0</v>
      </c>
      <c r="M74" s="119">
        <f t="shared" si="20"/>
        <v>0</v>
      </c>
      <c r="N74" s="119">
        <f t="shared" si="20"/>
        <v>0</v>
      </c>
      <c r="O74" s="119">
        <f t="shared" si="20"/>
        <v>0</v>
      </c>
      <c r="P74" s="119">
        <f t="shared" si="20"/>
        <v>0</v>
      </c>
      <c r="Q74" s="119">
        <f t="shared" si="20"/>
        <v>0</v>
      </c>
      <c r="R74" s="119">
        <f t="shared" si="20"/>
        <v>0</v>
      </c>
      <c r="S74" s="119">
        <f t="shared" si="20"/>
        <v>0</v>
      </c>
      <c r="T74" s="119">
        <f t="shared" si="20"/>
        <v>0</v>
      </c>
      <c r="U74" s="119">
        <f t="shared" si="20"/>
        <v>0</v>
      </c>
      <c r="V74" s="119">
        <f t="shared" si="20"/>
        <v>0</v>
      </c>
      <c r="W74" s="119">
        <f t="shared" si="20"/>
        <v>0</v>
      </c>
      <c r="X74" s="119">
        <f t="shared" si="20"/>
        <v>0</v>
      </c>
      <c r="Y74" s="119">
        <f t="shared" si="20"/>
        <v>0</v>
      </c>
      <c r="Z74" s="119">
        <f t="shared" si="20"/>
        <v>0</v>
      </c>
      <c r="AA74" s="119">
        <f t="shared" si="20"/>
        <v>0</v>
      </c>
      <c r="AB74" s="119">
        <f t="shared" si="20"/>
        <v>0</v>
      </c>
      <c r="AC74" s="119">
        <f t="shared" si="20"/>
        <v>0</v>
      </c>
      <c r="AD74" s="119">
        <f t="shared" si="20"/>
        <v>0</v>
      </c>
      <c r="AE74" s="119">
        <f t="shared" si="20"/>
        <v>0</v>
      </c>
      <c r="AF74" s="119">
        <f t="shared" si="20"/>
        <v>0</v>
      </c>
      <c r="AG74" s="119">
        <f t="shared" si="20"/>
        <v>0</v>
      </c>
      <c r="AH74" s="119">
        <f t="shared" si="20"/>
        <v>0</v>
      </c>
      <c r="AI74" s="119">
        <f t="shared" si="20"/>
        <v>0</v>
      </c>
      <c r="AJ74" s="119">
        <f t="shared" si="20"/>
        <v>0</v>
      </c>
      <c r="AK74" s="119">
        <f t="shared" si="20"/>
        <v>0</v>
      </c>
      <c r="AL74" s="119">
        <f t="shared" si="20"/>
        <v>0</v>
      </c>
      <c r="AM74" s="119">
        <f t="shared" si="20"/>
        <v>0</v>
      </c>
      <c r="AN74" s="119">
        <f t="shared" si="20"/>
        <v>0</v>
      </c>
      <c r="AO74" s="119">
        <f t="shared" si="20"/>
        <v>0</v>
      </c>
      <c r="AP74" s="119">
        <f t="shared" si="20"/>
        <v>0</v>
      </c>
      <c r="AQ74" s="119">
        <f t="shared" si="20"/>
        <v>0</v>
      </c>
      <c r="AR74" s="119">
        <f t="shared" si="20"/>
        <v>0</v>
      </c>
      <c r="AS74" s="119">
        <f t="shared" si="20"/>
        <v>0</v>
      </c>
      <c r="AT74" s="119">
        <f t="shared" si="20"/>
        <v>0</v>
      </c>
      <c r="AU74" s="119">
        <f t="shared" si="20"/>
        <v>0</v>
      </c>
      <c r="AV74" s="119">
        <f t="shared" si="20"/>
        <v>0</v>
      </c>
      <c r="AW74" s="119">
        <f t="shared" si="20"/>
        <v>0</v>
      </c>
      <c r="AX74" s="119">
        <f t="shared" si="20"/>
        <v>0</v>
      </c>
      <c r="AY74" s="119">
        <f t="shared" si="20"/>
        <v>0</v>
      </c>
      <c r="AZ74" s="119">
        <f t="shared" si="20"/>
        <v>0</v>
      </c>
      <c r="BA74" s="119">
        <f t="shared" si="20"/>
        <v>0</v>
      </c>
      <c r="BB74" s="119">
        <f t="shared" si="20"/>
        <v>0</v>
      </c>
      <c r="BC74" s="119">
        <f t="shared" si="20"/>
        <v>0</v>
      </c>
      <c r="BD74" s="119">
        <f t="shared" si="20"/>
        <v>0</v>
      </c>
      <c r="BE74" s="119">
        <f t="shared" si="20"/>
        <v>0</v>
      </c>
      <c r="BF74" s="119">
        <f t="shared" si="20"/>
        <v>0</v>
      </c>
      <c r="BG74" s="119">
        <f t="shared" si="20"/>
        <v>0</v>
      </c>
      <c r="BH74" s="119">
        <f t="shared" si="20"/>
        <v>0</v>
      </c>
      <c r="BI74" s="119">
        <f t="shared" si="20"/>
        <v>0</v>
      </c>
      <c r="BJ74" s="119">
        <f t="shared" si="20"/>
        <v>0</v>
      </c>
      <c r="BK74" s="119">
        <f t="shared" si="20"/>
        <v>0</v>
      </c>
      <c r="BL74" s="119">
        <f t="shared" si="20"/>
        <v>0</v>
      </c>
      <c r="BM74" s="119">
        <f t="shared" si="20"/>
        <v>0</v>
      </c>
      <c r="BN74" s="119">
        <f t="shared" si="20"/>
        <v>0</v>
      </c>
      <c r="BO74" s="119">
        <f t="shared" si="20"/>
        <v>0</v>
      </c>
      <c r="BP74" s="119">
        <f t="shared" si="20"/>
        <v>0</v>
      </c>
      <c r="BQ74" s="119">
        <f t="shared" si="20"/>
        <v>0</v>
      </c>
      <c r="BR74" s="119">
        <f t="shared" ref="BR74:CT74" si="21">SUM(BR96:BR101)</f>
        <v>0</v>
      </c>
      <c r="BS74" s="119">
        <f t="shared" si="21"/>
        <v>0</v>
      </c>
      <c r="BT74" s="119">
        <f t="shared" si="21"/>
        <v>0</v>
      </c>
      <c r="BU74" s="119">
        <f t="shared" si="21"/>
        <v>0</v>
      </c>
      <c r="BV74" s="119">
        <f t="shared" si="21"/>
        <v>0</v>
      </c>
      <c r="BW74" s="119">
        <f t="shared" si="21"/>
        <v>0</v>
      </c>
      <c r="BX74" s="119">
        <f t="shared" si="21"/>
        <v>0</v>
      </c>
      <c r="BY74" s="119">
        <f t="shared" si="21"/>
        <v>0</v>
      </c>
      <c r="BZ74" s="119">
        <f t="shared" si="21"/>
        <v>0</v>
      </c>
      <c r="CA74" s="119">
        <f t="shared" si="21"/>
        <v>0</v>
      </c>
      <c r="CB74" s="119">
        <f t="shared" si="21"/>
        <v>0</v>
      </c>
      <c r="CC74" s="119">
        <f t="shared" si="21"/>
        <v>0</v>
      </c>
      <c r="CD74" s="119">
        <f t="shared" si="21"/>
        <v>0</v>
      </c>
      <c r="CE74" s="119">
        <f t="shared" si="21"/>
        <v>0</v>
      </c>
      <c r="CF74" s="119">
        <f t="shared" si="21"/>
        <v>0</v>
      </c>
      <c r="CG74" s="119">
        <f t="shared" si="21"/>
        <v>0</v>
      </c>
      <c r="CH74" s="119">
        <f t="shared" si="21"/>
        <v>0</v>
      </c>
      <c r="CI74" s="119">
        <f t="shared" si="21"/>
        <v>0</v>
      </c>
      <c r="CJ74" s="119">
        <f t="shared" si="21"/>
        <v>0</v>
      </c>
      <c r="CK74" s="119">
        <f t="shared" si="21"/>
        <v>0</v>
      </c>
      <c r="CL74" s="119">
        <f t="shared" si="21"/>
        <v>0</v>
      </c>
      <c r="CM74" s="119">
        <f t="shared" si="21"/>
        <v>0</v>
      </c>
      <c r="CN74" s="119">
        <f t="shared" si="21"/>
        <v>0</v>
      </c>
      <c r="CO74" s="119">
        <f t="shared" si="21"/>
        <v>0</v>
      </c>
      <c r="CP74" s="119">
        <f t="shared" si="21"/>
        <v>0</v>
      </c>
      <c r="CQ74" s="119">
        <f t="shared" si="21"/>
        <v>0</v>
      </c>
      <c r="CR74" s="119">
        <f t="shared" si="21"/>
        <v>0</v>
      </c>
      <c r="CS74" s="119">
        <f t="shared" si="21"/>
        <v>0</v>
      </c>
      <c r="CT74" s="119">
        <f t="shared" si="21"/>
        <v>0</v>
      </c>
    </row>
    <row r="75" spans="1:98" s="9" customFormat="1" ht="12" customHeight="1" x14ac:dyDescent="0.2">
      <c r="A75" s="120">
        <v>6</v>
      </c>
      <c r="B75" s="139" t="s">
        <v>76</v>
      </c>
      <c r="C75" s="140"/>
      <c r="D75" s="141"/>
      <c r="E75" s="119">
        <f>SUM(E102:E106)</f>
        <v>0</v>
      </c>
      <c r="F75" s="119">
        <f t="shared" ref="F75:BQ75" si="22">SUM(F102:F106)</f>
        <v>0</v>
      </c>
      <c r="G75" s="119">
        <f t="shared" si="22"/>
        <v>0</v>
      </c>
      <c r="H75" s="119">
        <f t="shared" si="22"/>
        <v>0</v>
      </c>
      <c r="I75" s="119">
        <f t="shared" si="22"/>
        <v>0</v>
      </c>
      <c r="J75" s="119">
        <f t="shared" si="22"/>
        <v>0</v>
      </c>
      <c r="K75" s="119">
        <f t="shared" si="22"/>
        <v>0</v>
      </c>
      <c r="L75" s="119">
        <f t="shared" si="22"/>
        <v>0</v>
      </c>
      <c r="M75" s="119">
        <f t="shared" si="22"/>
        <v>0</v>
      </c>
      <c r="N75" s="119">
        <f t="shared" si="22"/>
        <v>0</v>
      </c>
      <c r="O75" s="119">
        <f t="shared" si="22"/>
        <v>0</v>
      </c>
      <c r="P75" s="119">
        <f t="shared" si="22"/>
        <v>0</v>
      </c>
      <c r="Q75" s="119">
        <f t="shared" si="22"/>
        <v>0</v>
      </c>
      <c r="R75" s="119">
        <f t="shared" si="22"/>
        <v>0</v>
      </c>
      <c r="S75" s="119">
        <f t="shared" si="22"/>
        <v>0</v>
      </c>
      <c r="T75" s="119">
        <f t="shared" si="22"/>
        <v>0</v>
      </c>
      <c r="U75" s="119">
        <f t="shared" si="22"/>
        <v>0</v>
      </c>
      <c r="V75" s="119">
        <f t="shared" si="22"/>
        <v>0</v>
      </c>
      <c r="W75" s="119">
        <f t="shared" si="22"/>
        <v>0</v>
      </c>
      <c r="X75" s="119">
        <f t="shared" si="22"/>
        <v>0</v>
      </c>
      <c r="Y75" s="119">
        <f t="shared" si="22"/>
        <v>0</v>
      </c>
      <c r="Z75" s="119">
        <f t="shared" si="22"/>
        <v>0</v>
      </c>
      <c r="AA75" s="119">
        <f t="shared" si="22"/>
        <v>0</v>
      </c>
      <c r="AB75" s="119">
        <f t="shared" si="22"/>
        <v>0</v>
      </c>
      <c r="AC75" s="119">
        <f t="shared" si="22"/>
        <v>0</v>
      </c>
      <c r="AD75" s="119">
        <f t="shared" si="22"/>
        <v>0</v>
      </c>
      <c r="AE75" s="119">
        <f t="shared" si="22"/>
        <v>0</v>
      </c>
      <c r="AF75" s="119">
        <f t="shared" si="22"/>
        <v>0</v>
      </c>
      <c r="AG75" s="119">
        <f t="shared" si="22"/>
        <v>0</v>
      </c>
      <c r="AH75" s="119">
        <f t="shared" si="22"/>
        <v>0</v>
      </c>
      <c r="AI75" s="119">
        <f t="shared" si="22"/>
        <v>0</v>
      </c>
      <c r="AJ75" s="119">
        <f t="shared" si="22"/>
        <v>0</v>
      </c>
      <c r="AK75" s="119">
        <f t="shared" si="22"/>
        <v>0</v>
      </c>
      <c r="AL75" s="119">
        <f t="shared" si="22"/>
        <v>0</v>
      </c>
      <c r="AM75" s="119">
        <f t="shared" si="22"/>
        <v>0</v>
      </c>
      <c r="AN75" s="119">
        <f t="shared" si="22"/>
        <v>0</v>
      </c>
      <c r="AO75" s="119">
        <f t="shared" si="22"/>
        <v>0</v>
      </c>
      <c r="AP75" s="119">
        <f t="shared" si="22"/>
        <v>0</v>
      </c>
      <c r="AQ75" s="119">
        <f t="shared" si="22"/>
        <v>0</v>
      </c>
      <c r="AR75" s="119">
        <f t="shared" si="22"/>
        <v>0</v>
      </c>
      <c r="AS75" s="119">
        <f t="shared" si="22"/>
        <v>0</v>
      </c>
      <c r="AT75" s="119">
        <f t="shared" si="22"/>
        <v>0</v>
      </c>
      <c r="AU75" s="119">
        <f t="shared" si="22"/>
        <v>0</v>
      </c>
      <c r="AV75" s="119">
        <f t="shared" si="22"/>
        <v>0</v>
      </c>
      <c r="AW75" s="119">
        <f t="shared" si="22"/>
        <v>0</v>
      </c>
      <c r="AX75" s="119">
        <f t="shared" si="22"/>
        <v>0</v>
      </c>
      <c r="AY75" s="119">
        <f t="shared" si="22"/>
        <v>0</v>
      </c>
      <c r="AZ75" s="119">
        <f t="shared" si="22"/>
        <v>0</v>
      </c>
      <c r="BA75" s="119">
        <f t="shared" si="22"/>
        <v>0</v>
      </c>
      <c r="BB75" s="119">
        <f t="shared" si="22"/>
        <v>0</v>
      </c>
      <c r="BC75" s="119">
        <f t="shared" si="22"/>
        <v>0</v>
      </c>
      <c r="BD75" s="119">
        <f t="shared" si="22"/>
        <v>0</v>
      </c>
      <c r="BE75" s="119">
        <f t="shared" si="22"/>
        <v>0</v>
      </c>
      <c r="BF75" s="119">
        <f t="shared" si="22"/>
        <v>0</v>
      </c>
      <c r="BG75" s="119">
        <f t="shared" si="22"/>
        <v>0</v>
      </c>
      <c r="BH75" s="119">
        <f t="shared" si="22"/>
        <v>0</v>
      </c>
      <c r="BI75" s="119">
        <f t="shared" si="22"/>
        <v>0</v>
      </c>
      <c r="BJ75" s="119">
        <f t="shared" si="22"/>
        <v>0</v>
      </c>
      <c r="BK75" s="119">
        <f t="shared" si="22"/>
        <v>0</v>
      </c>
      <c r="BL75" s="119">
        <f t="shared" si="22"/>
        <v>0</v>
      </c>
      <c r="BM75" s="119">
        <f t="shared" si="22"/>
        <v>0</v>
      </c>
      <c r="BN75" s="119">
        <f t="shared" si="22"/>
        <v>0</v>
      </c>
      <c r="BO75" s="119">
        <f t="shared" si="22"/>
        <v>0</v>
      </c>
      <c r="BP75" s="119">
        <f t="shared" si="22"/>
        <v>0</v>
      </c>
      <c r="BQ75" s="119">
        <f t="shared" si="22"/>
        <v>0</v>
      </c>
      <c r="BR75" s="119">
        <f t="shared" ref="BR75:CT75" si="23">SUM(BR102:BR106)</f>
        <v>0</v>
      </c>
      <c r="BS75" s="119">
        <f t="shared" si="23"/>
        <v>0</v>
      </c>
      <c r="BT75" s="119">
        <f t="shared" si="23"/>
        <v>0</v>
      </c>
      <c r="BU75" s="119">
        <f t="shared" si="23"/>
        <v>0</v>
      </c>
      <c r="BV75" s="119">
        <f t="shared" si="23"/>
        <v>0</v>
      </c>
      <c r="BW75" s="119">
        <f t="shared" si="23"/>
        <v>0</v>
      </c>
      <c r="BX75" s="119">
        <f t="shared" si="23"/>
        <v>0</v>
      </c>
      <c r="BY75" s="119">
        <f t="shared" si="23"/>
        <v>0</v>
      </c>
      <c r="BZ75" s="119">
        <f t="shared" si="23"/>
        <v>0</v>
      </c>
      <c r="CA75" s="119">
        <f t="shared" si="23"/>
        <v>0</v>
      </c>
      <c r="CB75" s="119">
        <f t="shared" si="23"/>
        <v>0</v>
      </c>
      <c r="CC75" s="119">
        <f t="shared" si="23"/>
        <v>0</v>
      </c>
      <c r="CD75" s="119">
        <f t="shared" si="23"/>
        <v>0</v>
      </c>
      <c r="CE75" s="119">
        <f t="shared" si="23"/>
        <v>0</v>
      </c>
      <c r="CF75" s="119">
        <f t="shared" si="23"/>
        <v>0</v>
      </c>
      <c r="CG75" s="119">
        <f t="shared" si="23"/>
        <v>0</v>
      </c>
      <c r="CH75" s="119">
        <f t="shared" si="23"/>
        <v>0</v>
      </c>
      <c r="CI75" s="119">
        <f t="shared" si="23"/>
        <v>0</v>
      </c>
      <c r="CJ75" s="119">
        <f t="shared" si="23"/>
        <v>0</v>
      </c>
      <c r="CK75" s="119">
        <f t="shared" si="23"/>
        <v>0</v>
      </c>
      <c r="CL75" s="119">
        <f t="shared" si="23"/>
        <v>0</v>
      </c>
      <c r="CM75" s="119">
        <f t="shared" si="23"/>
        <v>0</v>
      </c>
      <c r="CN75" s="119">
        <f t="shared" si="23"/>
        <v>0</v>
      </c>
      <c r="CO75" s="119">
        <f t="shared" si="23"/>
        <v>0</v>
      </c>
      <c r="CP75" s="119">
        <f t="shared" si="23"/>
        <v>0</v>
      </c>
      <c r="CQ75" s="119">
        <f t="shared" si="23"/>
        <v>0</v>
      </c>
      <c r="CR75" s="119">
        <f t="shared" si="23"/>
        <v>0</v>
      </c>
      <c r="CS75" s="119">
        <f t="shared" si="23"/>
        <v>0</v>
      </c>
      <c r="CT75" s="119">
        <f t="shared" si="23"/>
        <v>0</v>
      </c>
    </row>
    <row r="76" spans="1:98" s="9" customFormat="1" ht="12" customHeight="1" x14ac:dyDescent="0.2">
      <c r="A76" s="120">
        <v>7</v>
      </c>
      <c r="B76" s="139" t="s">
        <v>77</v>
      </c>
      <c r="C76" s="140"/>
      <c r="D76" s="141"/>
      <c r="E76" s="119">
        <f>SUM(E107:E109)</f>
        <v>0</v>
      </c>
      <c r="F76" s="119">
        <f t="shared" ref="F76:BQ76" si="24">SUM(F107:F109)</f>
        <v>0</v>
      </c>
      <c r="G76" s="119">
        <f t="shared" si="24"/>
        <v>0</v>
      </c>
      <c r="H76" s="119">
        <f t="shared" si="24"/>
        <v>0</v>
      </c>
      <c r="I76" s="119">
        <f t="shared" si="24"/>
        <v>0</v>
      </c>
      <c r="J76" s="119">
        <f t="shared" si="24"/>
        <v>0</v>
      </c>
      <c r="K76" s="119">
        <f t="shared" si="24"/>
        <v>0</v>
      </c>
      <c r="L76" s="119">
        <f t="shared" si="24"/>
        <v>0</v>
      </c>
      <c r="M76" s="119">
        <f t="shared" si="24"/>
        <v>0</v>
      </c>
      <c r="N76" s="119">
        <f t="shared" si="24"/>
        <v>0</v>
      </c>
      <c r="O76" s="119">
        <f t="shared" si="24"/>
        <v>0</v>
      </c>
      <c r="P76" s="119">
        <f t="shared" si="24"/>
        <v>0</v>
      </c>
      <c r="Q76" s="119">
        <f t="shared" si="24"/>
        <v>0</v>
      </c>
      <c r="R76" s="119">
        <f t="shared" si="24"/>
        <v>0</v>
      </c>
      <c r="S76" s="119">
        <f t="shared" si="24"/>
        <v>0</v>
      </c>
      <c r="T76" s="119">
        <f t="shared" si="24"/>
        <v>0</v>
      </c>
      <c r="U76" s="119">
        <f t="shared" si="24"/>
        <v>0</v>
      </c>
      <c r="V76" s="119">
        <f t="shared" si="24"/>
        <v>0</v>
      </c>
      <c r="W76" s="119">
        <f t="shared" si="24"/>
        <v>0</v>
      </c>
      <c r="X76" s="119">
        <f t="shared" si="24"/>
        <v>0</v>
      </c>
      <c r="Y76" s="119">
        <f t="shared" si="24"/>
        <v>0</v>
      </c>
      <c r="Z76" s="119">
        <f t="shared" si="24"/>
        <v>0</v>
      </c>
      <c r="AA76" s="119">
        <f t="shared" si="24"/>
        <v>0</v>
      </c>
      <c r="AB76" s="119">
        <f t="shared" si="24"/>
        <v>0</v>
      </c>
      <c r="AC76" s="119">
        <f t="shared" si="24"/>
        <v>0</v>
      </c>
      <c r="AD76" s="119">
        <f t="shared" si="24"/>
        <v>0</v>
      </c>
      <c r="AE76" s="119">
        <f t="shared" si="24"/>
        <v>0</v>
      </c>
      <c r="AF76" s="119">
        <f t="shared" si="24"/>
        <v>0</v>
      </c>
      <c r="AG76" s="119">
        <f t="shared" si="24"/>
        <v>0</v>
      </c>
      <c r="AH76" s="119">
        <f t="shared" si="24"/>
        <v>0</v>
      </c>
      <c r="AI76" s="119">
        <f t="shared" si="24"/>
        <v>0</v>
      </c>
      <c r="AJ76" s="119">
        <f t="shared" si="24"/>
        <v>0</v>
      </c>
      <c r="AK76" s="119">
        <f t="shared" si="24"/>
        <v>0</v>
      </c>
      <c r="AL76" s="119">
        <f t="shared" si="24"/>
        <v>0</v>
      </c>
      <c r="AM76" s="119">
        <f t="shared" si="24"/>
        <v>0</v>
      </c>
      <c r="AN76" s="119">
        <f t="shared" si="24"/>
        <v>0</v>
      </c>
      <c r="AO76" s="119">
        <f t="shared" si="24"/>
        <v>0</v>
      </c>
      <c r="AP76" s="119">
        <f t="shared" si="24"/>
        <v>0</v>
      </c>
      <c r="AQ76" s="119">
        <f t="shared" si="24"/>
        <v>0</v>
      </c>
      <c r="AR76" s="119">
        <f t="shared" si="24"/>
        <v>0</v>
      </c>
      <c r="AS76" s="119">
        <f t="shared" si="24"/>
        <v>0</v>
      </c>
      <c r="AT76" s="119">
        <f t="shared" si="24"/>
        <v>0</v>
      </c>
      <c r="AU76" s="119">
        <f t="shared" si="24"/>
        <v>0</v>
      </c>
      <c r="AV76" s="119">
        <f t="shared" si="24"/>
        <v>0</v>
      </c>
      <c r="AW76" s="119">
        <f t="shared" si="24"/>
        <v>0</v>
      </c>
      <c r="AX76" s="119">
        <f t="shared" si="24"/>
        <v>0</v>
      </c>
      <c r="AY76" s="119">
        <f t="shared" si="24"/>
        <v>0</v>
      </c>
      <c r="AZ76" s="119">
        <f t="shared" si="24"/>
        <v>0</v>
      </c>
      <c r="BA76" s="119">
        <f t="shared" si="24"/>
        <v>0</v>
      </c>
      <c r="BB76" s="119">
        <f t="shared" si="24"/>
        <v>0</v>
      </c>
      <c r="BC76" s="119">
        <f t="shared" si="24"/>
        <v>0</v>
      </c>
      <c r="BD76" s="119">
        <f t="shared" si="24"/>
        <v>0</v>
      </c>
      <c r="BE76" s="119">
        <f t="shared" si="24"/>
        <v>0</v>
      </c>
      <c r="BF76" s="119">
        <f t="shared" si="24"/>
        <v>0</v>
      </c>
      <c r="BG76" s="119">
        <f t="shared" si="24"/>
        <v>0</v>
      </c>
      <c r="BH76" s="119">
        <f t="shared" si="24"/>
        <v>0</v>
      </c>
      <c r="BI76" s="119">
        <f t="shared" si="24"/>
        <v>0</v>
      </c>
      <c r="BJ76" s="119">
        <f t="shared" si="24"/>
        <v>0</v>
      </c>
      <c r="BK76" s="119">
        <f t="shared" si="24"/>
        <v>0</v>
      </c>
      <c r="BL76" s="119">
        <f t="shared" si="24"/>
        <v>0</v>
      </c>
      <c r="BM76" s="119">
        <f t="shared" si="24"/>
        <v>0</v>
      </c>
      <c r="BN76" s="119">
        <f t="shared" si="24"/>
        <v>0</v>
      </c>
      <c r="BO76" s="119">
        <f t="shared" si="24"/>
        <v>0</v>
      </c>
      <c r="BP76" s="119">
        <f t="shared" si="24"/>
        <v>0</v>
      </c>
      <c r="BQ76" s="119">
        <f t="shared" si="24"/>
        <v>0</v>
      </c>
      <c r="BR76" s="119">
        <f t="shared" ref="BR76:CT76" si="25">SUM(BR107:BR109)</f>
        <v>0</v>
      </c>
      <c r="BS76" s="119">
        <f t="shared" si="25"/>
        <v>0</v>
      </c>
      <c r="BT76" s="119">
        <f t="shared" si="25"/>
        <v>0</v>
      </c>
      <c r="BU76" s="119">
        <f t="shared" si="25"/>
        <v>0</v>
      </c>
      <c r="BV76" s="119">
        <f t="shared" si="25"/>
        <v>0</v>
      </c>
      <c r="BW76" s="119">
        <f t="shared" si="25"/>
        <v>0</v>
      </c>
      <c r="BX76" s="119">
        <f t="shared" si="25"/>
        <v>0</v>
      </c>
      <c r="BY76" s="119">
        <f t="shared" si="25"/>
        <v>0</v>
      </c>
      <c r="BZ76" s="119">
        <f t="shared" si="25"/>
        <v>0</v>
      </c>
      <c r="CA76" s="119">
        <f t="shared" si="25"/>
        <v>0</v>
      </c>
      <c r="CB76" s="119">
        <f t="shared" si="25"/>
        <v>0</v>
      </c>
      <c r="CC76" s="119">
        <f t="shared" si="25"/>
        <v>0</v>
      </c>
      <c r="CD76" s="119">
        <f t="shared" si="25"/>
        <v>0</v>
      </c>
      <c r="CE76" s="119">
        <f t="shared" si="25"/>
        <v>0</v>
      </c>
      <c r="CF76" s="119">
        <f t="shared" si="25"/>
        <v>0</v>
      </c>
      <c r="CG76" s="119">
        <f t="shared" si="25"/>
        <v>0</v>
      </c>
      <c r="CH76" s="119">
        <f t="shared" si="25"/>
        <v>0</v>
      </c>
      <c r="CI76" s="119">
        <f t="shared" si="25"/>
        <v>0</v>
      </c>
      <c r="CJ76" s="119">
        <f t="shared" si="25"/>
        <v>0</v>
      </c>
      <c r="CK76" s="119">
        <f t="shared" si="25"/>
        <v>0</v>
      </c>
      <c r="CL76" s="119">
        <f t="shared" si="25"/>
        <v>0</v>
      </c>
      <c r="CM76" s="119">
        <f t="shared" si="25"/>
        <v>0</v>
      </c>
      <c r="CN76" s="119">
        <f t="shared" si="25"/>
        <v>0</v>
      </c>
      <c r="CO76" s="119">
        <f t="shared" si="25"/>
        <v>0</v>
      </c>
      <c r="CP76" s="119">
        <f t="shared" si="25"/>
        <v>0</v>
      </c>
      <c r="CQ76" s="119">
        <f t="shared" si="25"/>
        <v>0</v>
      </c>
      <c r="CR76" s="119">
        <f t="shared" si="25"/>
        <v>0</v>
      </c>
      <c r="CS76" s="119">
        <f t="shared" si="25"/>
        <v>0</v>
      </c>
      <c r="CT76" s="119">
        <f t="shared" si="25"/>
        <v>0</v>
      </c>
    </row>
    <row r="77" spans="1:98" s="9" customFormat="1" ht="12" customHeight="1" x14ac:dyDescent="0.2">
      <c r="A77" s="120">
        <v>8</v>
      </c>
      <c r="B77" s="139" t="s">
        <v>78</v>
      </c>
      <c r="C77" s="140"/>
      <c r="D77" s="141"/>
      <c r="E77" s="119">
        <f>SUM(E110:E113)</f>
        <v>0</v>
      </c>
      <c r="F77" s="119">
        <f t="shared" ref="F77:BQ77" si="26">SUM(F110:F113)</f>
        <v>0</v>
      </c>
      <c r="G77" s="119">
        <f t="shared" si="26"/>
        <v>0</v>
      </c>
      <c r="H77" s="119">
        <f t="shared" si="26"/>
        <v>0</v>
      </c>
      <c r="I77" s="119">
        <f t="shared" si="26"/>
        <v>0</v>
      </c>
      <c r="J77" s="119">
        <f t="shared" si="26"/>
        <v>0</v>
      </c>
      <c r="K77" s="119">
        <f t="shared" si="26"/>
        <v>0</v>
      </c>
      <c r="L77" s="119">
        <f t="shared" si="26"/>
        <v>0</v>
      </c>
      <c r="M77" s="119">
        <f t="shared" si="26"/>
        <v>0</v>
      </c>
      <c r="N77" s="119">
        <f t="shared" si="26"/>
        <v>0</v>
      </c>
      <c r="O77" s="119">
        <f t="shared" si="26"/>
        <v>0</v>
      </c>
      <c r="P77" s="119">
        <f t="shared" si="26"/>
        <v>0</v>
      </c>
      <c r="Q77" s="119">
        <f t="shared" si="26"/>
        <v>0</v>
      </c>
      <c r="R77" s="119">
        <f t="shared" si="26"/>
        <v>0</v>
      </c>
      <c r="S77" s="119">
        <f t="shared" si="26"/>
        <v>0</v>
      </c>
      <c r="T77" s="119">
        <f t="shared" si="26"/>
        <v>0</v>
      </c>
      <c r="U77" s="119">
        <f t="shared" si="26"/>
        <v>0</v>
      </c>
      <c r="V77" s="119">
        <f t="shared" si="26"/>
        <v>0</v>
      </c>
      <c r="W77" s="119">
        <f t="shared" si="26"/>
        <v>0</v>
      </c>
      <c r="X77" s="119">
        <f t="shared" si="26"/>
        <v>0</v>
      </c>
      <c r="Y77" s="119">
        <f t="shared" si="26"/>
        <v>0</v>
      </c>
      <c r="Z77" s="119">
        <f t="shared" si="26"/>
        <v>0</v>
      </c>
      <c r="AA77" s="119">
        <f t="shared" si="26"/>
        <v>0</v>
      </c>
      <c r="AB77" s="119">
        <f t="shared" si="26"/>
        <v>0</v>
      </c>
      <c r="AC77" s="119">
        <f t="shared" si="26"/>
        <v>0</v>
      </c>
      <c r="AD77" s="119">
        <f t="shared" si="26"/>
        <v>0</v>
      </c>
      <c r="AE77" s="119">
        <f t="shared" si="26"/>
        <v>0</v>
      </c>
      <c r="AF77" s="119">
        <f t="shared" si="26"/>
        <v>0</v>
      </c>
      <c r="AG77" s="119">
        <f t="shared" si="26"/>
        <v>0</v>
      </c>
      <c r="AH77" s="119">
        <f t="shared" si="26"/>
        <v>0</v>
      </c>
      <c r="AI77" s="119">
        <f t="shared" si="26"/>
        <v>0</v>
      </c>
      <c r="AJ77" s="119">
        <f t="shared" si="26"/>
        <v>0</v>
      </c>
      <c r="AK77" s="119">
        <f t="shared" si="26"/>
        <v>0</v>
      </c>
      <c r="AL77" s="119">
        <f t="shared" si="26"/>
        <v>0</v>
      </c>
      <c r="AM77" s="119">
        <f t="shared" si="26"/>
        <v>0</v>
      </c>
      <c r="AN77" s="119">
        <f t="shared" si="26"/>
        <v>0</v>
      </c>
      <c r="AO77" s="119">
        <f t="shared" si="26"/>
        <v>0</v>
      </c>
      <c r="AP77" s="119">
        <f t="shared" si="26"/>
        <v>0</v>
      </c>
      <c r="AQ77" s="119">
        <f t="shared" si="26"/>
        <v>0</v>
      </c>
      <c r="AR77" s="119">
        <f t="shared" si="26"/>
        <v>0</v>
      </c>
      <c r="AS77" s="119">
        <f t="shared" si="26"/>
        <v>0</v>
      </c>
      <c r="AT77" s="119">
        <f t="shared" si="26"/>
        <v>0</v>
      </c>
      <c r="AU77" s="119">
        <f t="shared" si="26"/>
        <v>0</v>
      </c>
      <c r="AV77" s="119">
        <f t="shared" si="26"/>
        <v>0</v>
      </c>
      <c r="AW77" s="119">
        <f t="shared" si="26"/>
        <v>0</v>
      </c>
      <c r="AX77" s="119">
        <f t="shared" si="26"/>
        <v>0</v>
      </c>
      <c r="AY77" s="119">
        <f t="shared" si="26"/>
        <v>0</v>
      </c>
      <c r="AZ77" s="119">
        <f t="shared" si="26"/>
        <v>0</v>
      </c>
      <c r="BA77" s="119">
        <f t="shared" si="26"/>
        <v>0</v>
      </c>
      <c r="BB77" s="119">
        <f t="shared" si="26"/>
        <v>0</v>
      </c>
      <c r="BC77" s="119">
        <f t="shared" si="26"/>
        <v>0</v>
      </c>
      <c r="BD77" s="119">
        <f t="shared" si="26"/>
        <v>0</v>
      </c>
      <c r="BE77" s="119">
        <f t="shared" si="26"/>
        <v>0</v>
      </c>
      <c r="BF77" s="119">
        <f t="shared" si="26"/>
        <v>0</v>
      </c>
      <c r="BG77" s="119">
        <f t="shared" si="26"/>
        <v>0</v>
      </c>
      <c r="BH77" s="119">
        <f t="shared" si="26"/>
        <v>0</v>
      </c>
      <c r="BI77" s="119">
        <f t="shared" si="26"/>
        <v>0</v>
      </c>
      <c r="BJ77" s="119">
        <f t="shared" si="26"/>
        <v>0</v>
      </c>
      <c r="BK77" s="119">
        <f t="shared" si="26"/>
        <v>0</v>
      </c>
      <c r="BL77" s="119">
        <f t="shared" si="26"/>
        <v>0</v>
      </c>
      <c r="BM77" s="119">
        <f t="shared" si="26"/>
        <v>0</v>
      </c>
      <c r="BN77" s="119">
        <f t="shared" si="26"/>
        <v>0</v>
      </c>
      <c r="BO77" s="119">
        <f t="shared" si="26"/>
        <v>0</v>
      </c>
      <c r="BP77" s="119">
        <f t="shared" si="26"/>
        <v>0</v>
      </c>
      <c r="BQ77" s="119">
        <f t="shared" si="26"/>
        <v>0</v>
      </c>
      <c r="BR77" s="119">
        <f t="shared" ref="BR77:CT77" si="27">SUM(BR110:BR113)</f>
        <v>0</v>
      </c>
      <c r="BS77" s="119">
        <f t="shared" si="27"/>
        <v>0</v>
      </c>
      <c r="BT77" s="119">
        <f t="shared" si="27"/>
        <v>0</v>
      </c>
      <c r="BU77" s="119">
        <f t="shared" si="27"/>
        <v>0</v>
      </c>
      <c r="BV77" s="119">
        <f t="shared" si="27"/>
        <v>0</v>
      </c>
      <c r="BW77" s="119">
        <f t="shared" si="27"/>
        <v>0</v>
      </c>
      <c r="BX77" s="119">
        <f t="shared" si="27"/>
        <v>0</v>
      </c>
      <c r="BY77" s="119">
        <f t="shared" si="27"/>
        <v>0</v>
      </c>
      <c r="BZ77" s="119">
        <f t="shared" si="27"/>
        <v>0</v>
      </c>
      <c r="CA77" s="119">
        <f t="shared" si="27"/>
        <v>0</v>
      </c>
      <c r="CB77" s="119">
        <f t="shared" si="27"/>
        <v>0</v>
      </c>
      <c r="CC77" s="119">
        <f t="shared" si="27"/>
        <v>0</v>
      </c>
      <c r="CD77" s="119">
        <f t="shared" si="27"/>
        <v>0</v>
      </c>
      <c r="CE77" s="119">
        <f t="shared" si="27"/>
        <v>0</v>
      </c>
      <c r="CF77" s="119">
        <f t="shared" si="27"/>
        <v>0</v>
      </c>
      <c r="CG77" s="119">
        <f t="shared" si="27"/>
        <v>0</v>
      </c>
      <c r="CH77" s="119">
        <f t="shared" si="27"/>
        <v>0</v>
      </c>
      <c r="CI77" s="119">
        <f t="shared" si="27"/>
        <v>0</v>
      </c>
      <c r="CJ77" s="119">
        <f t="shared" si="27"/>
        <v>0</v>
      </c>
      <c r="CK77" s="119">
        <f t="shared" si="27"/>
        <v>0</v>
      </c>
      <c r="CL77" s="119">
        <f t="shared" si="27"/>
        <v>0</v>
      </c>
      <c r="CM77" s="119">
        <f t="shared" si="27"/>
        <v>0</v>
      </c>
      <c r="CN77" s="119">
        <f t="shared" si="27"/>
        <v>0</v>
      </c>
      <c r="CO77" s="119">
        <f t="shared" si="27"/>
        <v>0</v>
      </c>
      <c r="CP77" s="119">
        <f t="shared" si="27"/>
        <v>0</v>
      </c>
      <c r="CQ77" s="119">
        <f t="shared" si="27"/>
        <v>0</v>
      </c>
      <c r="CR77" s="119">
        <f t="shared" si="27"/>
        <v>0</v>
      </c>
      <c r="CS77" s="119">
        <f t="shared" si="27"/>
        <v>0</v>
      </c>
      <c r="CT77" s="119">
        <f t="shared" si="27"/>
        <v>0</v>
      </c>
    </row>
    <row r="78" spans="1:98" s="9" customFormat="1" ht="12" customHeight="1" x14ac:dyDescent="0.2">
      <c r="A78" s="120">
        <v>9</v>
      </c>
      <c r="B78" s="139" t="s">
        <v>79</v>
      </c>
      <c r="C78" s="140"/>
      <c r="D78" s="141"/>
      <c r="E78" s="119">
        <f>SUM(E114:E125)</f>
        <v>0</v>
      </c>
      <c r="F78" s="119">
        <f t="shared" ref="F78:BQ78" si="28">SUM(F114:F125)</f>
        <v>0</v>
      </c>
      <c r="G78" s="119">
        <f t="shared" si="28"/>
        <v>0</v>
      </c>
      <c r="H78" s="119">
        <f t="shared" si="28"/>
        <v>0</v>
      </c>
      <c r="I78" s="119">
        <f t="shared" si="28"/>
        <v>0</v>
      </c>
      <c r="J78" s="119">
        <f t="shared" si="28"/>
        <v>0</v>
      </c>
      <c r="K78" s="119">
        <f t="shared" si="28"/>
        <v>0</v>
      </c>
      <c r="L78" s="119">
        <f t="shared" si="28"/>
        <v>0</v>
      </c>
      <c r="M78" s="119">
        <f t="shared" si="28"/>
        <v>0</v>
      </c>
      <c r="N78" s="119">
        <f t="shared" si="28"/>
        <v>0</v>
      </c>
      <c r="O78" s="119">
        <f t="shared" si="28"/>
        <v>0</v>
      </c>
      <c r="P78" s="119">
        <f t="shared" si="28"/>
        <v>0</v>
      </c>
      <c r="Q78" s="119">
        <f t="shared" si="28"/>
        <v>0</v>
      </c>
      <c r="R78" s="119">
        <f t="shared" si="28"/>
        <v>0</v>
      </c>
      <c r="S78" s="119">
        <f t="shared" si="28"/>
        <v>0</v>
      </c>
      <c r="T78" s="119">
        <f t="shared" si="28"/>
        <v>0</v>
      </c>
      <c r="U78" s="119">
        <f t="shared" si="28"/>
        <v>0</v>
      </c>
      <c r="V78" s="119">
        <f t="shared" si="28"/>
        <v>0</v>
      </c>
      <c r="W78" s="119">
        <f t="shared" si="28"/>
        <v>0</v>
      </c>
      <c r="X78" s="119">
        <f t="shared" si="28"/>
        <v>0</v>
      </c>
      <c r="Y78" s="119">
        <f t="shared" si="28"/>
        <v>0</v>
      </c>
      <c r="Z78" s="119">
        <f t="shared" si="28"/>
        <v>0</v>
      </c>
      <c r="AA78" s="119">
        <f t="shared" si="28"/>
        <v>0</v>
      </c>
      <c r="AB78" s="119">
        <f t="shared" si="28"/>
        <v>0</v>
      </c>
      <c r="AC78" s="119">
        <f t="shared" si="28"/>
        <v>0</v>
      </c>
      <c r="AD78" s="119">
        <f t="shared" si="28"/>
        <v>0</v>
      </c>
      <c r="AE78" s="119">
        <f t="shared" si="28"/>
        <v>0</v>
      </c>
      <c r="AF78" s="119">
        <f t="shared" si="28"/>
        <v>0</v>
      </c>
      <c r="AG78" s="119">
        <f t="shared" si="28"/>
        <v>0</v>
      </c>
      <c r="AH78" s="119">
        <f t="shared" si="28"/>
        <v>0</v>
      </c>
      <c r="AI78" s="119">
        <f t="shared" si="28"/>
        <v>0</v>
      </c>
      <c r="AJ78" s="119">
        <f t="shared" si="28"/>
        <v>0</v>
      </c>
      <c r="AK78" s="119">
        <f t="shared" si="28"/>
        <v>0</v>
      </c>
      <c r="AL78" s="119">
        <f t="shared" si="28"/>
        <v>0</v>
      </c>
      <c r="AM78" s="119">
        <f t="shared" si="28"/>
        <v>0</v>
      </c>
      <c r="AN78" s="119">
        <f t="shared" si="28"/>
        <v>0</v>
      </c>
      <c r="AO78" s="119">
        <f t="shared" si="28"/>
        <v>0</v>
      </c>
      <c r="AP78" s="119">
        <f t="shared" si="28"/>
        <v>0</v>
      </c>
      <c r="AQ78" s="119">
        <f t="shared" si="28"/>
        <v>0</v>
      </c>
      <c r="AR78" s="119">
        <f t="shared" si="28"/>
        <v>0</v>
      </c>
      <c r="AS78" s="119">
        <f t="shared" si="28"/>
        <v>0</v>
      </c>
      <c r="AT78" s="119">
        <f t="shared" si="28"/>
        <v>0</v>
      </c>
      <c r="AU78" s="119">
        <f t="shared" si="28"/>
        <v>0</v>
      </c>
      <c r="AV78" s="119">
        <f t="shared" si="28"/>
        <v>0</v>
      </c>
      <c r="AW78" s="119">
        <f t="shared" si="28"/>
        <v>0</v>
      </c>
      <c r="AX78" s="119">
        <f t="shared" si="28"/>
        <v>0</v>
      </c>
      <c r="AY78" s="119">
        <f t="shared" si="28"/>
        <v>0</v>
      </c>
      <c r="AZ78" s="119">
        <f t="shared" si="28"/>
        <v>0</v>
      </c>
      <c r="BA78" s="119">
        <f t="shared" si="28"/>
        <v>0</v>
      </c>
      <c r="BB78" s="119">
        <f t="shared" si="28"/>
        <v>0</v>
      </c>
      <c r="BC78" s="119">
        <f t="shared" si="28"/>
        <v>0</v>
      </c>
      <c r="BD78" s="119">
        <f t="shared" si="28"/>
        <v>0</v>
      </c>
      <c r="BE78" s="119">
        <f t="shared" si="28"/>
        <v>0</v>
      </c>
      <c r="BF78" s="119">
        <f t="shared" si="28"/>
        <v>0</v>
      </c>
      <c r="BG78" s="119">
        <f t="shared" si="28"/>
        <v>0</v>
      </c>
      <c r="BH78" s="119">
        <f t="shared" si="28"/>
        <v>0</v>
      </c>
      <c r="BI78" s="119">
        <f t="shared" si="28"/>
        <v>0</v>
      </c>
      <c r="BJ78" s="119">
        <f t="shared" si="28"/>
        <v>0</v>
      </c>
      <c r="BK78" s="119">
        <f t="shared" si="28"/>
        <v>0</v>
      </c>
      <c r="BL78" s="119">
        <f t="shared" si="28"/>
        <v>0</v>
      </c>
      <c r="BM78" s="119">
        <f t="shared" si="28"/>
        <v>0</v>
      </c>
      <c r="BN78" s="119">
        <f t="shared" si="28"/>
        <v>0</v>
      </c>
      <c r="BO78" s="119">
        <f t="shared" si="28"/>
        <v>0</v>
      </c>
      <c r="BP78" s="119">
        <f t="shared" si="28"/>
        <v>0</v>
      </c>
      <c r="BQ78" s="119">
        <f t="shared" si="28"/>
        <v>0</v>
      </c>
      <c r="BR78" s="119">
        <f t="shared" ref="BR78:CT78" si="29">SUM(BR114:BR125)</f>
        <v>0</v>
      </c>
      <c r="BS78" s="119">
        <f t="shared" si="29"/>
        <v>0</v>
      </c>
      <c r="BT78" s="119">
        <f t="shared" si="29"/>
        <v>0</v>
      </c>
      <c r="BU78" s="119">
        <f t="shared" si="29"/>
        <v>0</v>
      </c>
      <c r="BV78" s="119">
        <f t="shared" si="29"/>
        <v>0</v>
      </c>
      <c r="BW78" s="119">
        <f t="shared" si="29"/>
        <v>0</v>
      </c>
      <c r="BX78" s="119">
        <f t="shared" si="29"/>
        <v>0</v>
      </c>
      <c r="BY78" s="119">
        <f t="shared" si="29"/>
        <v>0</v>
      </c>
      <c r="BZ78" s="119">
        <f t="shared" si="29"/>
        <v>0</v>
      </c>
      <c r="CA78" s="119">
        <f t="shared" si="29"/>
        <v>0</v>
      </c>
      <c r="CB78" s="119">
        <f t="shared" si="29"/>
        <v>0</v>
      </c>
      <c r="CC78" s="119">
        <f t="shared" si="29"/>
        <v>0</v>
      </c>
      <c r="CD78" s="119">
        <f t="shared" si="29"/>
        <v>0</v>
      </c>
      <c r="CE78" s="119">
        <f t="shared" si="29"/>
        <v>0</v>
      </c>
      <c r="CF78" s="119">
        <f t="shared" si="29"/>
        <v>0</v>
      </c>
      <c r="CG78" s="119">
        <f t="shared" si="29"/>
        <v>0</v>
      </c>
      <c r="CH78" s="119">
        <f t="shared" si="29"/>
        <v>0</v>
      </c>
      <c r="CI78" s="119">
        <f t="shared" si="29"/>
        <v>0</v>
      </c>
      <c r="CJ78" s="119">
        <f t="shared" si="29"/>
        <v>0</v>
      </c>
      <c r="CK78" s="119">
        <f t="shared" si="29"/>
        <v>0</v>
      </c>
      <c r="CL78" s="119">
        <f t="shared" si="29"/>
        <v>0</v>
      </c>
      <c r="CM78" s="119">
        <f t="shared" si="29"/>
        <v>0</v>
      </c>
      <c r="CN78" s="119">
        <f t="shared" si="29"/>
        <v>0</v>
      </c>
      <c r="CO78" s="119">
        <f t="shared" si="29"/>
        <v>0</v>
      </c>
      <c r="CP78" s="119">
        <f t="shared" si="29"/>
        <v>0</v>
      </c>
      <c r="CQ78" s="119">
        <f t="shared" si="29"/>
        <v>0</v>
      </c>
      <c r="CR78" s="119">
        <f t="shared" si="29"/>
        <v>0</v>
      </c>
      <c r="CS78" s="119">
        <f t="shared" si="29"/>
        <v>0</v>
      </c>
      <c r="CT78" s="119">
        <f t="shared" si="29"/>
        <v>0</v>
      </c>
    </row>
    <row r="79" spans="1:98" s="9" customFormat="1" ht="12" customHeight="1" x14ac:dyDescent="0.2">
      <c r="A79" s="99">
        <v>10</v>
      </c>
      <c r="B79" s="113" t="s">
        <v>72</v>
      </c>
      <c r="C79" s="114"/>
      <c r="D79" s="115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4"/>
      <c r="AL79" s="94"/>
      <c r="AM79" s="94"/>
      <c r="AN79" s="94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  <c r="BM79" s="94"/>
      <c r="BN79" s="94"/>
      <c r="BO79" s="94"/>
      <c r="BP79" s="94"/>
      <c r="BQ79" s="94"/>
      <c r="BR79" s="94"/>
      <c r="BS79" s="94"/>
      <c r="BT79" s="94"/>
      <c r="BU79" s="94"/>
      <c r="BV79" s="94"/>
      <c r="BW79" s="94"/>
      <c r="BX79" s="94"/>
      <c r="BY79" s="94"/>
      <c r="BZ79" s="94"/>
      <c r="CA79" s="94"/>
      <c r="CB79" s="94"/>
      <c r="CC79" s="94"/>
      <c r="CD79" s="94"/>
      <c r="CE79" s="94"/>
      <c r="CF79" s="94"/>
      <c r="CG79" s="94"/>
      <c r="CH79" s="94"/>
      <c r="CI79" s="94"/>
      <c r="CJ79" s="94"/>
      <c r="CK79" s="94"/>
      <c r="CL79" s="94"/>
      <c r="CM79" s="94"/>
      <c r="CN79" s="94"/>
      <c r="CO79" s="94"/>
      <c r="CP79" s="94"/>
      <c r="CQ79" s="94"/>
      <c r="CR79" s="94"/>
      <c r="CS79" s="94"/>
      <c r="CT79" s="94"/>
    </row>
    <row r="80" spans="1:98" s="9" customFormat="1" ht="12" customHeight="1" x14ac:dyDescent="0.2">
      <c r="A80" s="99">
        <v>11</v>
      </c>
      <c r="B80" s="133" t="s">
        <v>73</v>
      </c>
      <c r="C80" s="134"/>
      <c r="D80" s="135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94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4"/>
      <c r="AL80" s="94"/>
      <c r="AM80" s="94"/>
      <c r="AN80" s="94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94"/>
      <c r="BM80" s="94"/>
      <c r="BN80" s="94"/>
      <c r="BO80" s="94"/>
      <c r="BP80" s="94"/>
      <c r="BQ80" s="94"/>
      <c r="BR80" s="94"/>
      <c r="BS80" s="94"/>
      <c r="BT80" s="94"/>
      <c r="BU80" s="94"/>
      <c r="BV80" s="94"/>
      <c r="BW80" s="94"/>
      <c r="BX80" s="94"/>
      <c r="BY80" s="94"/>
      <c r="BZ80" s="94"/>
      <c r="CA80" s="94"/>
      <c r="CB80" s="94"/>
      <c r="CC80" s="94"/>
      <c r="CD80" s="94"/>
      <c r="CE80" s="94"/>
      <c r="CF80" s="94"/>
      <c r="CG80" s="94"/>
      <c r="CH80" s="94"/>
      <c r="CI80" s="94"/>
      <c r="CJ80" s="94"/>
      <c r="CK80" s="94"/>
      <c r="CL80" s="94"/>
      <c r="CM80" s="94"/>
      <c r="CN80" s="94"/>
      <c r="CO80" s="94"/>
      <c r="CP80" s="94"/>
      <c r="CQ80" s="94"/>
      <c r="CR80" s="94"/>
      <c r="CS80" s="94"/>
      <c r="CT80" s="94"/>
    </row>
    <row r="81" spans="1:98" s="9" customFormat="1" ht="12" customHeight="1" x14ac:dyDescent="0.2">
      <c r="A81" s="99">
        <v>12</v>
      </c>
      <c r="B81" s="133" t="s">
        <v>74</v>
      </c>
      <c r="C81" s="134"/>
      <c r="D81" s="135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  <c r="T81" s="94"/>
      <c r="U81" s="94"/>
      <c r="V81" s="94"/>
      <c r="W81" s="94"/>
      <c r="X81" s="94"/>
      <c r="Y81" s="94"/>
      <c r="Z81" s="94"/>
      <c r="AA81" s="94"/>
      <c r="AB81" s="94"/>
      <c r="AC81" s="94"/>
      <c r="AD81" s="94"/>
      <c r="AE81" s="94"/>
      <c r="AF81" s="94"/>
      <c r="AG81" s="94"/>
      <c r="AH81" s="94"/>
      <c r="AI81" s="94"/>
      <c r="AJ81" s="94"/>
      <c r="AK81" s="94"/>
      <c r="AL81" s="94"/>
      <c r="AM81" s="94"/>
      <c r="AN81" s="94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4"/>
      <c r="BB81" s="94"/>
      <c r="BC81" s="94"/>
      <c r="BD81" s="94"/>
      <c r="BE81" s="94"/>
      <c r="BF81" s="94"/>
      <c r="BG81" s="94"/>
      <c r="BH81" s="94"/>
      <c r="BI81" s="94"/>
      <c r="BJ81" s="94"/>
      <c r="BK81" s="94"/>
      <c r="BL81" s="94"/>
      <c r="BM81" s="94"/>
      <c r="BN81" s="94"/>
      <c r="BO81" s="94"/>
      <c r="BP81" s="94"/>
      <c r="BQ81" s="94"/>
      <c r="BR81" s="94"/>
      <c r="BS81" s="94"/>
      <c r="BT81" s="94"/>
      <c r="BU81" s="94"/>
      <c r="BV81" s="94"/>
      <c r="BW81" s="94"/>
      <c r="BX81" s="94"/>
      <c r="BY81" s="94"/>
      <c r="BZ81" s="94"/>
      <c r="CA81" s="94"/>
      <c r="CB81" s="94"/>
      <c r="CC81" s="94"/>
      <c r="CD81" s="94"/>
      <c r="CE81" s="94"/>
      <c r="CF81" s="94"/>
      <c r="CG81" s="94"/>
      <c r="CH81" s="94"/>
      <c r="CI81" s="94"/>
      <c r="CJ81" s="94"/>
      <c r="CK81" s="94"/>
      <c r="CL81" s="94"/>
      <c r="CM81" s="94"/>
      <c r="CN81" s="94"/>
      <c r="CO81" s="94"/>
      <c r="CP81" s="94"/>
      <c r="CQ81" s="94"/>
      <c r="CR81" s="94"/>
      <c r="CS81" s="94"/>
      <c r="CT81" s="94"/>
    </row>
    <row r="82" spans="1:98" s="9" customFormat="1" ht="12" customHeight="1" x14ac:dyDescent="0.2">
      <c r="A82" s="99">
        <v>13</v>
      </c>
      <c r="B82" s="133" t="s">
        <v>75</v>
      </c>
      <c r="C82" s="134"/>
      <c r="D82" s="135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  <c r="T82" s="94"/>
      <c r="U82" s="94"/>
      <c r="V82" s="94"/>
      <c r="W82" s="94"/>
      <c r="X82" s="94"/>
      <c r="Y82" s="94"/>
      <c r="Z82" s="94"/>
      <c r="AA82" s="94"/>
      <c r="AB82" s="94"/>
      <c r="AC82" s="94"/>
      <c r="AD82" s="94"/>
      <c r="AE82" s="94"/>
      <c r="AF82" s="94"/>
      <c r="AG82" s="94"/>
      <c r="AH82" s="94"/>
      <c r="AI82" s="94"/>
      <c r="AJ82" s="94"/>
      <c r="AK82" s="94"/>
      <c r="AL82" s="94"/>
      <c r="AM82" s="94"/>
      <c r="AN82" s="94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94"/>
      <c r="BB82" s="94"/>
      <c r="BC82" s="94"/>
      <c r="BD82" s="94"/>
      <c r="BE82" s="94"/>
      <c r="BF82" s="94"/>
      <c r="BG82" s="94"/>
      <c r="BH82" s="94"/>
      <c r="BI82" s="94"/>
      <c r="BJ82" s="94"/>
      <c r="BK82" s="94"/>
      <c r="BL82" s="94"/>
      <c r="BM82" s="94"/>
      <c r="BN82" s="94"/>
      <c r="BO82" s="94"/>
      <c r="BP82" s="94"/>
      <c r="BQ82" s="94"/>
      <c r="BR82" s="94"/>
      <c r="BS82" s="94"/>
      <c r="BT82" s="94"/>
      <c r="BU82" s="94"/>
      <c r="BV82" s="94"/>
      <c r="BW82" s="94"/>
      <c r="BX82" s="94"/>
      <c r="BY82" s="94"/>
      <c r="BZ82" s="94"/>
      <c r="CA82" s="94"/>
      <c r="CB82" s="94"/>
      <c r="CC82" s="94"/>
      <c r="CD82" s="94"/>
      <c r="CE82" s="94"/>
      <c r="CF82" s="94"/>
      <c r="CG82" s="94"/>
      <c r="CH82" s="94"/>
      <c r="CI82" s="94"/>
      <c r="CJ82" s="94"/>
      <c r="CK82" s="94"/>
      <c r="CL82" s="94"/>
      <c r="CM82" s="94"/>
      <c r="CN82" s="94"/>
      <c r="CO82" s="94"/>
      <c r="CP82" s="94"/>
      <c r="CQ82" s="94"/>
      <c r="CR82" s="94"/>
      <c r="CS82" s="94"/>
      <c r="CT82" s="94"/>
    </row>
    <row r="83" spans="1:98" s="9" customFormat="1" ht="12" customHeight="1" x14ac:dyDescent="0.2">
      <c r="A83" s="99">
        <v>14</v>
      </c>
      <c r="B83" s="133" t="s">
        <v>76</v>
      </c>
      <c r="C83" s="134"/>
      <c r="D83" s="135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  <c r="T83" s="94"/>
      <c r="U83" s="94"/>
      <c r="V83" s="94"/>
      <c r="W83" s="94"/>
      <c r="X83" s="94"/>
      <c r="Y83" s="94"/>
      <c r="Z83" s="94"/>
      <c r="AA83" s="94"/>
      <c r="AB83" s="94"/>
      <c r="AC83" s="94"/>
      <c r="AD83" s="94"/>
      <c r="AE83" s="94"/>
      <c r="AF83" s="94"/>
      <c r="AG83" s="94"/>
      <c r="AH83" s="94"/>
      <c r="AI83" s="94"/>
      <c r="AJ83" s="94"/>
      <c r="AK83" s="94"/>
      <c r="AL83" s="94"/>
      <c r="AM83" s="94"/>
      <c r="AN83" s="94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94"/>
      <c r="BB83" s="94"/>
      <c r="BC83" s="94"/>
      <c r="BD83" s="94"/>
      <c r="BE83" s="94"/>
      <c r="BF83" s="94"/>
      <c r="BG83" s="94"/>
      <c r="BH83" s="94"/>
      <c r="BI83" s="94"/>
      <c r="BJ83" s="94"/>
      <c r="BK83" s="94"/>
      <c r="BL83" s="94"/>
      <c r="BM83" s="94"/>
      <c r="BN83" s="94"/>
      <c r="BO83" s="94"/>
      <c r="BP83" s="94"/>
      <c r="BQ83" s="94"/>
      <c r="BR83" s="94"/>
      <c r="BS83" s="94"/>
      <c r="BT83" s="94"/>
      <c r="BU83" s="94"/>
      <c r="BV83" s="94"/>
      <c r="BW83" s="94"/>
      <c r="BX83" s="94"/>
      <c r="BY83" s="94"/>
      <c r="BZ83" s="94"/>
      <c r="CA83" s="94"/>
      <c r="CB83" s="94"/>
      <c r="CC83" s="94"/>
      <c r="CD83" s="94"/>
      <c r="CE83" s="94"/>
      <c r="CF83" s="94"/>
      <c r="CG83" s="94"/>
      <c r="CH83" s="94"/>
      <c r="CI83" s="94"/>
      <c r="CJ83" s="94"/>
      <c r="CK83" s="94"/>
      <c r="CL83" s="94"/>
      <c r="CM83" s="94"/>
      <c r="CN83" s="94"/>
      <c r="CO83" s="94"/>
      <c r="CP83" s="94"/>
      <c r="CQ83" s="94"/>
      <c r="CR83" s="94"/>
      <c r="CS83" s="94"/>
      <c r="CT83" s="94"/>
    </row>
    <row r="84" spans="1:98" s="9" customFormat="1" ht="12" customHeight="1" x14ac:dyDescent="0.2">
      <c r="A84" s="99">
        <v>15</v>
      </c>
      <c r="B84" s="133" t="s">
        <v>77</v>
      </c>
      <c r="C84" s="134"/>
      <c r="D84" s="135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94"/>
      <c r="AA84" s="94"/>
      <c r="AB84" s="94"/>
      <c r="AC84" s="94"/>
      <c r="AD84" s="94"/>
      <c r="AE84" s="94"/>
      <c r="AF84" s="94"/>
      <c r="AG84" s="94"/>
      <c r="AH84" s="94"/>
      <c r="AI84" s="94"/>
      <c r="AJ84" s="94"/>
      <c r="AK84" s="94"/>
      <c r="AL84" s="94"/>
      <c r="AM84" s="94"/>
      <c r="AN84" s="94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4"/>
      <c r="BB84" s="94"/>
      <c r="BC84" s="94"/>
      <c r="BD84" s="94"/>
      <c r="BE84" s="94"/>
      <c r="BF84" s="94"/>
      <c r="BG84" s="94"/>
      <c r="BH84" s="94"/>
      <c r="BI84" s="94"/>
      <c r="BJ84" s="94"/>
      <c r="BK84" s="94"/>
      <c r="BL84" s="94"/>
      <c r="BM84" s="94"/>
      <c r="BN84" s="94"/>
      <c r="BO84" s="94"/>
      <c r="BP84" s="94"/>
      <c r="BQ84" s="94"/>
      <c r="BR84" s="94"/>
      <c r="BS84" s="94"/>
      <c r="BT84" s="94"/>
      <c r="BU84" s="94"/>
      <c r="BV84" s="94"/>
      <c r="BW84" s="94"/>
      <c r="BX84" s="94"/>
      <c r="BY84" s="94"/>
      <c r="BZ84" s="94"/>
      <c r="CA84" s="94"/>
      <c r="CB84" s="94"/>
      <c r="CC84" s="94"/>
      <c r="CD84" s="94"/>
      <c r="CE84" s="94"/>
      <c r="CF84" s="94"/>
      <c r="CG84" s="94"/>
      <c r="CH84" s="94"/>
      <c r="CI84" s="94"/>
      <c r="CJ84" s="94"/>
      <c r="CK84" s="94"/>
      <c r="CL84" s="94"/>
      <c r="CM84" s="94"/>
      <c r="CN84" s="94"/>
      <c r="CO84" s="94"/>
      <c r="CP84" s="94"/>
      <c r="CQ84" s="94"/>
      <c r="CR84" s="94"/>
      <c r="CS84" s="94"/>
      <c r="CT84" s="94"/>
    </row>
    <row r="85" spans="1:98" s="9" customFormat="1" ht="12" customHeight="1" x14ac:dyDescent="0.2">
      <c r="A85" s="99">
        <v>16</v>
      </c>
      <c r="B85" s="133" t="s">
        <v>78</v>
      </c>
      <c r="C85" s="134"/>
      <c r="D85" s="135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4"/>
      <c r="X85" s="94"/>
      <c r="Y85" s="94"/>
      <c r="Z85" s="94"/>
      <c r="AA85" s="94"/>
      <c r="AB85" s="94"/>
      <c r="AC85" s="94"/>
      <c r="AD85" s="94"/>
      <c r="AE85" s="94"/>
      <c r="AF85" s="94"/>
      <c r="AG85" s="94"/>
      <c r="AH85" s="94"/>
      <c r="AI85" s="94"/>
      <c r="AJ85" s="94"/>
      <c r="AK85" s="94"/>
      <c r="AL85" s="94"/>
      <c r="AM85" s="94"/>
      <c r="AN85" s="94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94"/>
      <c r="BB85" s="94"/>
      <c r="BC85" s="94"/>
      <c r="BD85" s="94"/>
      <c r="BE85" s="94"/>
      <c r="BF85" s="94"/>
      <c r="BG85" s="94"/>
      <c r="BH85" s="94"/>
      <c r="BI85" s="94"/>
      <c r="BJ85" s="94"/>
      <c r="BK85" s="94"/>
      <c r="BL85" s="94"/>
      <c r="BM85" s="94"/>
      <c r="BN85" s="94"/>
      <c r="BO85" s="94"/>
      <c r="BP85" s="94"/>
      <c r="BQ85" s="94"/>
      <c r="BR85" s="94"/>
      <c r="BS85" s="94"/>
      <c r="BT85" s="94"/>
      <c r="BU85" s="94"/>
      <c r="BV85" s="94"/>
      <c r="BW85" s="94"/>
      <c r="BX85" s="94"/>
      <c r="BY85" s="94"/>
      <c r="BZ85" s="94"/>
      <c r="CA85" s="94"/>
      <c r="CB85" s="94"/>
      <c r="CC85" s="94"/>
      <c r="CD85" s="94"/>
      <c r="CE85" s="94"/>
      <c r="CF85" s="94"/>
      <c r="CG85" s="94"/>
      <c r="CH85" s="94"/>
      <c r="CI85" s="94"/>
      <c r="CJ85" s="94"/>
      <c r="CK85" s="94"/>
      <c r="CL85" s="94"/>
      <c r="CM85" s="94"/>
      <c r="CN85" s="94"/>
      <c r="CO85" s="94"/>
      <c r="CP85" s="94"/>
      <c r="CQ85" s="94"/>
      <c r="CR85" s="94"/>
      <c r="CS85" s="94"/>
      <c r="CT85" s="94"/>
    </row>
    <row r="86" spans="1:98" s="9" customFormat="1" ht="12" customHeight="1" x14ac:dyDescent="0.2">
      <c r="A86" s="99">
        <v>17</v>
      </c>
      <c r="B86" s="133" t="s">
        <v>79</v>
      </c>
      <c r="C86" s="134"/>
      <c r="D86" s="135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  <c r="S86" s="94"/>
      <c r="T86" s="94"/>
      <c r="U86" s="94"/>
      <c r="V86" s="94"/>
      <c r="W86" s="94"/>
      <c r="X86" s="94"/>
      <c r="Y86" s="94"/>
      <c r="Z86" s="94"/>
      <c r="AA86" s="94"/>
      <c r="AB86" s="94"/>
      <c r="AC86" s="94"/>
      <c r="AD86" s="94"/>
      <c r="AE86" s="94"/>
      <c r="AF86" s="94"/>
      <c r="AG86" s="94"/>
      <c r="AH86" s="94"/>
      <c r="AI86" s="94"/>
      <c r="AJ86" s="94"/>
      <c r="AK86" s="94"/>
      <c r="AL86" s="94"/>
      <c r="AM86" s="94"/>
      <c r="AN86" s="94"/>
      <c r="AO86" s="94"/>
      <c r="AP86" s="94"/>
      <c r="AQ86" s="94"/>
      <c r="AR86" s="94"/>
      <c r="AS86" s="94"/>
      <c r="AT86" s="94"/>
      <c r="AU86" s="94"/>
      <c r="AV86" s="94"/>
      <c r="AW86" s="94"/>
      <c r="AX86" s="94"/>
      <c r="AY86" s="94"/>
      <c r="AZ86" s="94"/>
      <c r="BA86" s="94"/>
      <c r="BB86" s="94"/>
      <c r="BC86" s="94"/>
      <c r="BD86" s="94"/>
      <c r="BE86" s="94"/>
      <c r="BF86" s="94"/>
      <c r="BG86" s="94"/>
      <c r="BH86" s="94"/>
      <c r="BI86" s="94"/>
      <c r="BJ86" s="94"/>
      <c r="BK86" s="94"/>
      <c r="BL86" s="94"/>
      <c r="BM86" s="94"/>
      <c r="BN86" s="94"/>
      <c r="BO86" s="94"/>
      <c r="BP86" s="94"/>
      <c r="BQ86" s="94"/>
      <c r="BR86" s="94"/>
      <c r="BS86" s="94"/>
      <c r="BT86" s="94"/>
      <c r="BU86" s="94"/>
      <c r="BV86" s="94"/>
      <c r="BW86" s="94"/>
      <c r="BX86" s="94"/>
      <c r="BY86" s="94"/>
      <c r="BZ86" s="94"/>
      <c r="CA86" s="94"/>
      <c r="CB86" s="94"/>
      <c r="CC86" s="94"/>
      <c r="CD86" s="94"/>
      <c r="CE86" s="94"/>
      <c r="CF86" s="94"/>
      <c r="CG86" s="94"/>
      <c r="CH86" s="94"/>
      <c r="CI86" s="94"/>
      <c r="CJ86" s="94"/>
      <c r="CK86" s="94"/>
      <c r="CL86" s="94"/>
      <c r="CM86" s="94"/>
      <c r="CN86" s="94"/>
      <c r="CO86" s="94"/>
      <c r="CP86" s="94"/>
      <c r="CQ86" s="94"/>
      <c r="CR86" s="94"/>
      <c r="CS86" s="94"/>
      <c r="CT86" s="94"/>
    </row>
    <row r="87" spans="1:98" s="9" customFormat="1" ht="12" customHeight="1" x14ac:dyDescent="0.2">
      <c r="A87" s="99">
        <v>18</v>
      </c>
      <c r="B87" s="133" t="s">
        <v>80</v>
      </c>
      <c r="C87" s="134"/>
      <c r="D87" s="135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4"/>
      <c r="R87" s="94"/>
      <c r="S87" s="94"/>
      <c r="T87" s="94"/>
      <c r="U87" s="94"/>
      <c r="V87" s="94"/>
      <c r="W87" s="94"/>
      <c r="X87" s="94"/>
      <c r="Y87" s="94"/>
      <c r="Z87" s="94"/>
      <c r="AA87" s="94"/>
      <c r="AB87" s="94"/>
      <c r="AC87" s="94"/>
      <c r="AD87" s="94"/>
      <c r="AE87" s="94"/>
      <c r="AF87" s="94"/>
      <c r="AG87" s="94"/>
      <c r="AH87" s="94"/>
      <c r="AI87" s="94"/>
      <c r="AJ87" s="94"/>
      <c r="AK87" s="94"/>
      <c r="AL87" s="94"/>
      <c r="AM87" s="94"/>
      <c r="AN87" s="94"/>
      <c r="AO87" s="94"/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94"/>
      <c r="BB87" s="94"/>
      <c r="BC87" s="94"/>
      <c r="BD87" s="94"/>
      <c r="BE87" s="94"/>
      <c r="BF87" s="94"/>
      <c r="BG87" s="94"/>
      <c r="BH87" s="94"/>
      <c r="BI87" s="94"/>
      <c r="BJ87" s="94"/>
      <c r="BK87" s="94"/>
      <c r="BL87" s="94"/>
      <c r="BM87" s="94"/>
      <c r="BN87" s="94"/>
      <c r="BO87" s="94"/>
      <c r="BP87" s="94"/>
      <c r="BQ87" s="94"/>
      <c r="BR87" s="94"/>
      <c r="BS87" s="94"/>
      <c r="BT87" s="94"/>
      <c r="BU87" s="94"/>
      <c r="BV87" s="94"/>
      <c r="BW87" s="94"/>
      <c r="BX87" s="94"/>
      <c r="BY87" s="94"/>
      <c r="BZ87" s="94"/>
      <c r="CA87" s="94"/>
      <c r="CB87" s="94"/>
      <c r="CC87" s="94"/>
      <c r="CD87" s="94"/>
      <c r="CE87" s="94"/>
      <c r="CF87" s="94"/>
      <c r="CG87" s="94"/>
      <c r="CH87" s="94"/>
      <c r="CI87" s="94"/>
      <c r="CJ87" s="94"/>
      <c r="CK87" s="94"/>
      <c r="CL87" s="94"/>
      <c r="CM87" s="94"/>
      <c r="CN87" s="94"/>
      <c r="CO87" s="94"/>
      <c r="CP87" s="94"/>
      <c r="CQ87" s="94"/>
      <c r="CR87" s="94"/>
      <c r="CS87" s="94"/>
      <c r="CT87" s="94"/>
    </row>
    <row r="88" spans="1:98" s="9" customFormat="1" ht="12" customHeight="1" x14ac:dyDescent="0.2">
      <c r="A88" s="99">
        <v>19</v>
      </c>
      <c r="B88" s="110" t="s">
        <v>120</v>
      </c>
      <c r="C88" s="111"/>
      <c r="D88" s="112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94"/>
      <c r="AA88" s="94"/>
      <c r="AB88" s="94"/>
      <c r="AC88" s="94"/>
      <c r="AD88" s="94"/>
      <c r="AE88" s="94"/>
      <c r="AF88" s="94"/>
      <c r="AG88" s="94"/>
      <c r="AH88" s="94"/>
      <c r="AI88" s="94"/>
      <c r="AJ88" s="94"/>
      <c r="AK88" s="94"/>
      <c r="AL88" s="94"/>
      <c r="AM88" s="94"/>
      <c r="AN88" s="94"/>
      <c r="AO88" s="94"/>
      <c r="AP88" s="94"/>
      <c r="AQ88" s="94"/>
      <c r="AR88" s="94"/>
      <c r="AS88" s="94"/>
      <c r="AT88" s="94"/>
      <c r="AU88" s="94"/>
      <c r="AV88" s="94"/>
      <c r="AW88" s="94"/>
      <c r="AX88" s="94"/>
      <c r="AY88" s="94"/>
      <c r="AZ88" s="94"/>
      <c r="BA88" s="94"/>
      <c r="BB88" s="94"/>
      <c r="BC88" s="94"/>
      <c r="BD88" s="94"/>
      <c r="BE88" s="94"/>
      <c r="BF88" s="94"/>
      <c r="BG88" s="94"/>
      <c r="BH88" s="94"/>
      <c r="BI88" s="94"/>
      <c r="BJ88" s="94"/>
      <c r="BK88" s="94"/>
      <c r="BL88" s="94"/>
      <c r="BM88" s="94"/>
      <c r="BN88" s="94"/>
      <c r="BO88" s="94"/>
      <c r="BP88" s="94"/>
      <c r="BQ88" s="94"/>
      <c r="BR88" s="94"/>
      <c r="BS88" s="94"/>
      <c r="BT88" s="94"/>
      <c r="BU88" s="94"/>
      <c r="BV88" s="94"/>
      <c r="BW88" s="94"/>
      <c r="BX88" s="94"/>
      <c r="BY88" s="94"/>
      <c r="BZ88" s="94"/>
      <c r="CA88" s="94"/>
      <c r="CB88" s="94"/>
      <c r="CC88" s="94"/>
      <c r="CD88" s="94"/>
      <c r="CE88" s="94"/>
      <c r="CF88" s="94"/>
      <c r="CG88" s="94"/>
      <c r="CH88" s="94"/>
      <c r="CI88" s="94"/>
      <c r="CJ88" s="94"/>
      <c r="CK88" s="94"/>
      <c r="CL88" s="94"/>
      <c r="CM88" s="94"/>
      <c r="CN88" s="94"/>
      <c r="CO88" s="94"/>
      <c r="CP88" s="94"/>
      <c r="CQ88" s="94"/>
      <c r="CR88" s="94"/>
      <c r="CS88" s="94"/>
      <c r="CT88" s="94"/>
    </row>
    <row r="89" spans="1:98" s="9" customFormat="1" ht="12" customHeight="1" x14ac:dyDescent="0.2">
      <c r="A89" s="99">
        <v>20</v>
      </c>
      <c r="B89" s="133" t="s">
        <v>81</v>
      </c>
      <c r="C89" s="134"/>
      <c r="D89" s="135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94"/>
      <c r="AA89" s="94"/>
      <c r="AB89" s="94"/>
      <c r="AC89" s="94"/>
      <c r="AD89" s="94"/>
      <c r="AE89" s="94"/>
      <c r="AF89" s="94"/>
      <c r="AG89" s="94"/>
      <c r="AH89" s="94"/>
      <c r="AI89" s="94"/>
      <c r="AJ89" s="94"/>
      <c r="AK89" s="94"/>
      <c r="AL89" s="94"/>
      <c r="AM89" s="94"/>
      <c r="AN89" s="94"/>
      <c r="AO89" s="94"/>
      <c r="AP89" s="94"/>
      <c r="AQ89" s="94"/>
      <c r="AR89" s="94"/>
      <c r="AS89" s="94"/>
      <c r="AT89" s="94"/>
      <c r="AU89" s="94"/>
      <c r="AV89" s="94"/>
      <c r="AW89" s="94"/>
      <c r="AX89" s="94"/>
      <c r="AY89" s="94"/>
      <c r="AZ89" s="94"/>
      <c r="BA89" s="94"/>
      <c r="BB89" s="94"/>
      <c r="BC89" s="94"/>
      <c r="BD89" s="94"/>
      <c r="BE89" s="94"/>
      <c r="BF89" s="94"/>
      <c r="BG89" s="94"/>
      <c r="BH89" s="94"/>
      <c r="BI89" s="94"/>
      <c r="BJ89" s="94"/>
      <c r="BK89" s="94"/>
      <c r="BL89" s="94"/>
      <c r="BM89" s="94"/>
      <c r="BN89" s="94"/>
      <c r="BO89" s="94"/>
      <c r="BP89" s="94"/>
      <c r="BQ89" s="94"/>
      <c r="BR89" s="94"/>
      <c r="BS89" s="94"/>
      <c r="BT89" s="94"/>
      <c r="BU89" s="94"/>
      <c r="BV89" s="94"/>
      <c r="BW89" s="94"/>
      <c r="BX89" s="94"/>
      <c r="BY89" s="94"/>
      <c r="BZ89" s="94"/>
      <c r="CA89" s="94"/>
      <c r="CB89" s="94"/>
      <c r="CC89" s="94"/>
      <c r="CD89" s="94"/>
      <c r="CE89" s="94"/>
      <c r="CF89" s="94"/>
      <c r="CG89" s="94"/>
      <c r="CH89" s="94"/>
      <c r="CI89" s="94"/>
      <c r="CJ89" s="94"/>
      <c r="CK89" s="94"/>
      <c r="CL89" s="94"/>
      <c r="CM89" s="94"/>
      <c r="CN89" s="94"/>
      <c r="CO89" s="94"/>
      <c r="CP89" s="94"/>
      <c r="CQ89" s="94"/>
      <c r="CR89" s="94"/>
      <c r="CS89" s="94"/>
      <c r="CT89" s="94"/>
    </row>
    <row r="90" spans="1:98" s="9" customFormat="1" ht="12" customHeight="1" x14ac:dyDescent="0.2">
      <c r="A90" s="99">
        <v>21</v>
      </c>
      <c r="B90" s="133" t="s">
        <v>82</v>
      </c>
      <c r="C90" s="134"/>
      <c r="D90" s="135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94"/>
      <c r="AA90" s="94"/>
      <c r="AB90" s="94"/>
      <c r="AC90" s="94"/>
      <c r="AD90" s="94"/>
      <c r="AE90" s="94"/>
      <c r="AF90" s="94"/>
      <c r="AG90" s="94"/>
      <c r="AH90" s="94"/>
      <c r="AI90" s="94"/>
      <c r="AJ90" s="94"/>
      <c r="AK90" s="94"/>
      <c r="AL90" s="94"/>
      <c r="AM90" s="94"/>
      <c r="AN90" s="94"/>
      <c r="AO90" s="94"/>
      <c r="AP90" s="94"/>
      <c r="AQ90" s="94"/>
      <c r="AR90" s="94"/>
      <c r="AS90" s="94"/>
      <c r="AT90" s="94"/>
      <c r="AU90" s="94"/>
      <c r="AV90" s="94"/>
      <c r="AW90" s="94"/>
      <c r="AX90" s="94"/>
      <c r="AY90" s="94"/>
      <c r="AZ90" s="94"/>
      <c r="BA90" s="94"/>
      <c r="BB90" s="94"/>
      <c r="BC90" s="94"/>
      <c r="BD90" s="94"/>
      <c r="BE90" s="94"/>
      <c r="BF90" s="94"/>
      <c r="BG90" s="94"/>
      <c r="BH90" s="94"/>
      <c r="BI90" s="94"/>
      <c r="BJ90" s="94"/>
      <c r="BK90" s="94"/>
      <c r="BL90" s="94"/>
      <c r="BM90" s="94"/>
      <c r="BN90" s="94"/>
      <c r="BO90" s="94"/>
      <c r="BP90" s="94"/>
      <c r="BQ90" s="94"/>
      <c r="BR90" s="94"/>
      <c r="BS90" s="94"/>
      <c r="BT90" s="94"/>
      <c r="BU90" s="94"/>
      <c r="BV90" s="94"/>
      <c r="BW90" s="94"/>
      <c r="BX90" s="94"/>
      <c r="BY90" s="94"/>
      <c r="BZ90" s="94"/>
      <c r="CA90" s="94"/>
      <c r="CB90" s="94"/>
      <c r="CC90" s="94"/>
      <c r="CD90" s="94"/>
      <c r="CE90" s="94"/>
      <c r="CF90" s="94"/>
      <c r="CG90" s="94"/>
      <c r="CH90" s="94"/>
      <c r="CI90" s="94"/>
      <c r="CJ90" s="94"/>
      <c r="CK90" s="94"/>
      <c r="CL90" s="94"/>
      <c r="CM90" s="94"/>
      <c r="CN90" s="94"/>
      <c r="CO90" s="94"/>
      <c r="CP90" s="94"/>
      <c r="CQ90" s="94"/>
      <c r="CR90" s="94"/>
      <c r="CS90" s="94"/>
      <c r="CT90" s="94"/>
    </row>
    <row r="91" spans="1:98" s="9" customFormat="1" ht="12" customHeight="1" x14ac:dyDescent="0.2">
      <c r="A91" s="99">
        <v>22</v>
      </c>
      <c r="B91" s="133" t="s">
        <v>83</v>
      </c>
      <c r="C91" s="134"/>
      <c r="D91" s="135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94"/>
      <c r="AA91" s="94"/>
      <c r="AB91" s="94"/>
      <c r="AC91" s="94"/>
      <c r="AD91" s="94"/>
      <c r="AE91" s="94"/>
      <c r="AF91" s="94"/>
      <c r="AG91" s="94"/>
      <c r="AH91" s="94"/>
      <c r="AI91" s="94"/>
      <c r="AJ91" s="94"/>
      <c r="AK91" s="94"/>
      <c r="AL91" s="94"/>
      <c r="AM91" s="94"/>
      <c r="AN91" s="94"/>
      <c r="AO91" s="94"/>
      <c r="AP91" s="94"/>
      <c r="AQ91" s="94"/>
      <c r="AR91" s="94"/>
      <c r="AS91" s="94"/>
      <c r="AT91" s="94"/>
      <c r="AU91" s="94"/>
      <c r="AV91" s="94"/>
      <c r="AW91" s="94"/>
      <c r="AX91" s="94"/>
      <c r="AY91" s="94"/>
      <c r="AZ91" s="94"/>
      <c r="BA91" s="94"/>
      <c r="BB91" s="94"/>
      <c r="BC91" s="94"/>
      <c r="BD91" s="94"/>
      <c r="BE91" s="94"/>
      <c r="BF91" s="94"/>
      <c r="BG91" s="94"/>
      <c r="BH91" s="94"/>
      <c r="BI91" s="94"/>
      <c r="BJ91" s="94"/>
      <c r="BK91" s="94"/>
      <c r="BL91" s="94"/>
      <c r="BM91" s="94"/>
      <c r="BN91" s="94"/>
      <c r="BO91" s="94"/>
      <c r="BP91" s="94"/>
      <c r="BQ91" s="94"/>
      <c r="BR91" s="94"/>
      <c r="BS91" s="94"/>
      <c r="BT91" s="94"/>
      <c r="BU91" s="94"/>
      <c r="BV91" s="94"/>
      <c r="BW91" s="94"/>
      <c r="BX91" s="94"/>
      <c r="BY91" s="94"/>
      <c r="BZ91" s="94"/>
      <c r="CA91" s="94"/>
      <c r="CB91" s="94"/>
      <c r="CC91" s="94"/>
      <c r="CD91" s="94"/>
      <c r="CE91" s="94"/>
      <c r="CF91" s="94"/>
      <c r="CG91" s="94"/>
      <c r="CH91" s="94"/>
      <c r="CI91" s="94"/>
      <c r="CJ91" s="94"/>
      <c r="CK91" s="94"/>
      <c r="CL91" s="94"/>
      <c r="CM91" s="94"/>
      <c r="CN91" s="94"/>
      <c r="CO91" s="94"/>
      <c r="CP91" s="94"/>
      <c r="CQ91" s="94"/>
      <c r="CR91" s="94"/>
      <c r="CS91" s="94"/>
      <c r="CT91" s="94"/>
    </row>
    <row r="92" spans="1:98" s="9" customFormat="1" ht="12" customHeight="1" x14ac:dyDescent="0.2">
      <c r="A92" s="99">
        <v>23</v>
      </c>
      <c r="B92" s="133" t="s">
        <v>84</v>
      </c>
      <c r="C92" s="134"/>
      <c r="D92" s="135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4"/>
      <c r="AH92" s="94"/>
      <c r="AI92" s="94"/>
      <c r="AJ92" s="94"/>
      <c r="AK92" s="94"/>
      <c r="AL92" s="94"/>
      <c r="AM92" s="94"/>
      <c r="AN92" s="94"/>
      <c r="AO92" s="94"/>
      <c r="AP92" s="94"/>
      <c r="AQ92" s="94"/>
      <c r="AR92" s="94"/>
      <c r="AS92" s="94"/>
      <c r="AT92" s="94"/>
      <c r="AU92" s="94"/>
      <c r="AV92" s="94"/>
      <c r="AW92" s="94"/>
      <c r="AX92" s="94"/>
      <c r="AY92" s="94"/>
      <c r="AZ92" s="94"/>
      <c r="BA92" s="94"/>
      <c r="BB92" s="94"/>
      <c r="BC92" s="94"/>
      <c r="BD92" s="94"/>
      <c r="BE92" s="94"/>
      <c r="BF92" s="94"/>
      <c r="BG92" s="94"/>
      <c r="BH92" s="94"/>
      <c r="BI92" s="94"/>
      <c r="BJ92" s="94"/>
      <c r="BK92" s="94"/>
      <c r="BL92" s="94"/>
      <c r="BM92" s="94"/>
      <c r="BN92" s="94"/>
      <c r="BO92" s="94"/>
      <c r="BP92" s="94"/>
      <c r="BQ92" s="94"/>
      <c r="BR92" s="94"/>
      <c r="BS92" s="94"/>
      <c r="BT92" s="94"/>
      <c r="BU92" s="94"/>
      <c r="BV92" s="94"/>
      <c r="BW92" s="94"/>
      <c r="BX92" s="94"/>
      <c r="BY92" s="94"/>
      <c r="BZ92" s="94"/>
      <c r="CA92" s="94"/>
      <c r="CB92" s="94"/>
      <c r="CC92" s="94"/>
      <c r="CD92" s="94"/>
      <c r="CE92" s="94"/>
      <c r="CF92" s="94"/>
      <c r="CG92" s="94"/>
      <c r="CH92" s="94"/>
      <c r="CI92" s="94"/>
      <c r="CJ92" s="94"/>
      <c r="CK92" s="94"/>
      <c r="CL92" s="94"/>
      <c r="CM92" s="94"/>
      <c r="CN92" s="94"/>
      <c r="CO92" s="94"/>
      <c r="CP92" s="94"/>
      <c r="CQ92" s="94"/>
      <c r="CR92" s="94"/>
      <c r="CS92" s="94"/>
      <c r="CT92" s="94"/>
    </row>
    <row r="93" spans="1:98" s="9" customFormat="1" ht="12" customHeight="1" x14ac:dyDescent="0.2">
      <c r="A93" s="99">
        <v>24</v>
      </c>
      <c r="B93" s="133" t="s">
        <v>85</v>
      </c>
      <c r="C93" s="134"/>
      <c r="D93" s="135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4"/>
      <c r="T93" s="94"/>
      <c r="U93" s="94"/>
      <c r="V93" s="94"/>
      <c r="W93" s="94"/>
      <c r="X93" s="94"/>
      <c r="Y93" s="94"/>
      <c r="Z93" s="94"/>
      <c r="AA93" s="94"/>
      <c r="AB93" s="94"/>
      <c r="AC93" s="94"/>
      <c r="AD93" s="94"/>
      <c r="AE93" s="94"/>
      <c r="AF93" s="94"/>
      <c r="AG93" s="94"/>
      <c r="AH93" s="94"/>
      <c r="AI93" s="94"/>
      <c r="AJ93" s="94"/>
      <c r="AK93" s="94"/>
      <c r="AL93" s="94"/>
      <c r="AM93" s="94"/>
      <c r="AN93" s="94"/>
      <c r="AO93" s="94"/>
      <c r="AP93" s="94"/>
      <c r="AQ93" s="94"/>
      <c r="AR93" s="94"/>
      <c r="AS93" s="94"/>
      <c r="AT93" s="94"/>
      <c r="AU93" s="94"/>
      <c r="AV93" s="94"/>
      <c r="AW93" s="94"/>
      <c r="AX93" s="94"/>
      <c r="AY93" s="94"/>
      <c r="AZ93" s="94"/>
      <c r="BA93" s="94"/>
      <c r="BB93" s="94"/>
      <c r="BC93" s="94"/>
      <c r="BD93" s="94"/>
      <c r="BE93" s="94"/>
      <c r="BF93" s="94"/>
      <c r="BG93" s="94"/>
      <c r="BH93" s="94"/>
      <c r="BI93" s="94"/>
      <c r="BJ93" s="94"/>
      <c r="BK93" s="94"/>
      <c r="BL93" s="94"/>
      <c r="BM93" s="94"/>
      <c r="BN93" s="94"/>
      <c r="BO93" s="94"/>
      <c r="BP93" s="94"/>
      <c r="BQ93" s="94"/>
      <c r="BR93" s="94"/>
      <c r="BS93" s="94"/>
      <c r="BT93" s="94"/>
      <c r="BU93" s="94"/>
      <c r="BV93" s="94"/>
      <c r="BW93" s="94"/>
      <c r="BX93" s="94"/>
      <c r="BY93" s="94"/>
      <c r="BZ93" s="94"/>
      <c r="CA93" s="94"/>
      <c r="CB93" s="94"/>
      <c r="CC93" s="94"/>
      <c r="CD93" s="94"/>
      <c r="CE93" s="94"/>
      <c r="CF93" s="94"/>
      <c r="CG93" s="94"/>
      <c r="CH93" s="94"/>
      <c r="CI93" s="94"/>
      <c r="CJ93" s="94"/>
      <c r="CK93" s="94"/>
      <c r="CL93" s="94"/>
      <c r="CM93" s="94"/>
      <c r="CN93" s="94"/>
      <c r="CO93" s="94"/>
      <c r="CP93" s="94"/>
      <c r="CQ93" s="94"/>
      <c r="CR93" s="94"/>
      <c r="CS93" s="94"/>
      <c r="CT93" s="94"/>
    </row>
    <row r="94" spans="1:98" s="9" customFormat="1" ht="12" customHeight="1" x14ac:dyDescent="0.2">
      <c r="A94" s="99">
        <v>25</v>
      </c>
      <c r="B94" s="133" t="s">
        <v>86</v>
      </c>
      <c r="C94" s="134"/>
      <c r="D94" s="135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4"/>
      <c r="AB94" s="94"/>
      <c r="AC94" s="94"/>
      <c r="AD94" s="94"/>
      <c r="AE94" s="94"/>
      <c r="AF94" s="94"/>
      <c r="AG94" s="94"/>
      <c r="AH94" s="94"/>
      <c r="AI94" s="94"/>
      <c r="AJ94" s="94"/>
      <c r="AK94" s="94"/>
      <c r="AL94" s="94"/>
      <c r="AM94" s="94"/>
      <c r="AN94" s="94"/>
      <c r="AO94" s="94"/>
      <c r="AP94" s="94"/>
      <c r="AQ94" s="94"/>
      <c r="AR94" s="94"/>
      <c r="AS94" s="94"/>
      <c r="AT94" s="94"/>
      <c r="AU94" s="94"/>
      <c r="AV94" s="94"/>
      <c r="AW94" s="94"/>
      <c r="AX94" s="94"/>
      <c r="AY94" s="94"/>
      <c r="AZ94" s="94"/>
      <c r="BA94" s="94"/>
      <c r="BB94" s="94"/>
      <c r="BC94" s="94"/>
      <c r="BD94" s="94"/>
      <c r="BE94" s="94"/>
      <c r="BF94" s="94"/>
      <c r="BG94" s="94"/>
      <c r="BH94" s="94"/>
      <c r="BI94" s="94"/>
      <c r="BJ94" s="94"/>
      <c r="BK94" s="94"/>
      <c r="BL94" s="94"/>
      <c r="BM94" s="94"/>
      <c r="BN94" s="94"/>
      <c r="BO94" s="94"/>
      <c r="BP94" s="94"/>
      <c r="BQ94" s="94"/>
      <c r="BR94" s="94"/>
      <c r="BS94" s="94"/>
      <c r="BT94" s="94"/>
      <c r="BU94" s="94"/>
      <c r="BV94" s="94"/>
      <c r="BW94" s="94"/>
      <c r="BX94" s="94"/>
      <c r="BY94" s="94"/>
      <c r="BZ94" s="94"/>
      <c r="CA94" s="94"/>
      <c r="CB94" s="94"/>
      <c r="CC94" s="94"/>
      <c r="CD94" s="94"/>
      <c r="CE94" s="94"/>
      <c r="CF94" s="94"/>
      <c r="CG94" s="94"/>
      <c r="CH94" s="94"/>
      <c r="CI94" s="94"/>
      <c r="CJ94" s="94"/>
      <c r="CK94" s="94"/>
      <c r="CL94" s="94"/>
      <c r="CM94" s="94"/>
      <c r="CN94" s="94"/>
      <c r="CO94" s="94"/>
      <c r="CP94" s="94"/>
      <c r="CQ94" s="94"/>
      <c r="CR94" s="94"/>
      <c r="CS94" s="94"/>
      <c r="CT94" s="94"/>
    </row>
    <row r="95" spans="1:98" s="9" customFormat="1" ht="12" customHeight="1" x14ac:dyDescent="0.2">
      <c r="A95" s="99">
        <v>26</v>
      </c>
      <c r="B95" s="133" t="s">
        <v>87</v>
      </c>
      <c r="C95" s="134"/>
      <c r="D95" s="135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  <c r="S95" s="94"/>
      <c r="T95" s="94"/>
      <c r="U95" s="94"/>
      <c r="V95" s="94"/>
      <c r="W95" s="94"/>
      <c r="X95" s="94"/>
      <c r="Y95" s="94"/>
      <c r="Z95" s="94"/>
      <c r="AA95" s="94"/>
      <c r="AB95" s="94"/>
      <c r="AC95" s="94"/>
      <c r="AD95" s="94"/>
      <c r="AE95" s="94"/>
      <c r="AF95" s="94"/>
      <c r="AG95" s="94"/>
      <c r="AH95" s="94"/>
      <c r="AI95" s="94"/>
      <c r="AJ95" s="94"/>
      <c r="AK95" s="94"/>
      <c r="AL95" s="94"/>
      <c r="AM95" s="94"/>
      <c r="AN95" s="94"/>
      <c r="AO95" s="94"/>
      <c r="AP95" s="94"/>
      <c r="AQ95" s="94"/>
      <c r="AR95" s="94"/>
      <c r="AS95" s="94"/>
      <c r="AT95" s="94"/>
      <c r="AU95" s="94"/>
      <c r="AV95" s="94"/>
      <c r="AW95" s="94"/>
      <c r="AX95" s="94"/>
      <c r="AY95" s="94"/>
      <c r="AZ95" s="94"/>
      <c r="BA95" s="94"/>
      <c r="BB95" s="94"/>
      <c r="BC95" s="94"/>
      <c r="BD95" s="94"/>
      <c r="BE95" s="94"/>
      <c r="BF95" s="94"/>
      <c r="BG95" s="94"/>
      <c r="BH95" s="94"/>
      <c r="BI95" s="94"/>
      <c r="BJ95" s="94"/>
      <c r="BK95" s="94"/>
      <c r="BL95" s="94"/>
      <c r="BM95" s="94"/>
      <c r="BN95" s="94"/>
      <c r="BO95" s="94"/>
      <c r="BP95" s="94"/>
      <c r="BQ95" s="94"/>
      <c r="BR95" s="94"/>
      <c r="BS95" s="94"/>
      <c r="BT95" s="94"/>
      <c r="BU95" s="94"/>
      <c r="BV95" s="94"/>
      <c r="BW95" s="94"/>
      <c r="BX95" s="94"/>
      <c r="BY95" s="94"/>
      <c r="BZ95" s="94"/>
      <c r="CA95" s="94"/>
      <c r="CB95" s="94"/>
      <c r="CC95" s="94"/>
      <c r="CD95" s="94"/>
      <c r="CE95" s="94"/>
      <c r="CF95" s="94"/>
      <c r="CG95" s="94"/>
      <c r="CH95" s="94"/>
      <c r="CI95" s="94"/>
      <c r="CJ95" s="94"/>
      <c r="CK95" s="94"/>
      <c r="CL95" s="94"/>
      <c r="CM95" s="94"/>
      <c r="CN95" s="94"/>
      <c r="CO95" s="94"/>
      <c r="CP95" s="94"/>
      <c r="CQ95" s="94"/>
      <c r="CR95" s="94"/>
      <c r="CS95" s="94"/>
      <c r="CT95" s="94"/>
    </row>
    <row r="96" spans="1:98" s="9" customFormat="1" ht="12" customHeight="1" x14ac:dyDescent="0.2">
      <c r="A96" s="99">
        <v>27</v>
      </c>
      <c r="B96" s="133" t="s">
        <v>88</v>
      </c>
      <c r="C96" s="134"/>
      <c r="D96" s="135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94"/>
      <c r="S96" s="94"/>
      <c r="T96" s="94"/>
      <c r="U96" s="94"/>
      <c r="V96" s="94"/>
      <c r="W96" s="94"/>
      <c r="X96" s="94"/>
      <c r="Y96" s="94"/>
      <c r="Z96" s="94"/>
      <c r="AA96" s="94"/>
      <c r="AB96" s="94"/>
      <c r="AC96" s="94"/>
      <c r="AD96" s="94"/>
      <c r="AE96" s="94"/>
      <c r="AF96" s="94"/>
      <c r="AG96" s="94"/>
      <c r="AH96" s="94"/>
      <c r="AI96" s="94"/>
      <c r="AJ96" s="94"/>
      <c r="AK96" s="94"/>
      <c r="AL96" s="94"/>
      <c r="AM96" s="94"/>
      <c r="AN96" s="94"/>
      <c r="AO96" s="94"/>
      <c r="AP96" s="94"/>
      <c r="AQ96" s="94"/>
      <c r="AR96" s="94"/>
      <c r="AS96" s="94"/>
      <c r="AT96" s="94"/>
      <c r="AU96" s="94"/>
      <c r="AV96" s="94"/>
      <c r="AW96" s="94"/>
      <c r="AX96" s="94"/>
      <c r="AY96" s="94"/>
      <c r="AZ96" s="94"/>
      <c r="BA96" s="94"/>
      <c r="BB96" s="94"/>
      <c r="BC96" s="94"/>
      <c r="BD96" s="94"/>
      <c r="BE96" s="94"/>
      <c r="BF96" s="94"/>
      <c r="BG96" s="94"/>
      <c r="BH96" s="94"/>
      <c r="BI96" s="94"/>
      <c r="BJ96" s="94"/>
      <c r="BK96" s="94"/>
      <c r="BL96" s="94"/>
      <c r="BM96" s="94"/>
      <c r="BN96" s="94"/>
      <c r="BO96" s="94"/>
      <c r="BP96" s="94"/>
      <c r="BQ96" s="94"/>
      <c r="BR96" s="94"/>
      <c r="BS96" s="94"/>
      <c r="BT96" s="94"/>
      <c r="BU96" s="94"/>
      <c r="BV96" s="94"/>
      <c r="BW96" s="94"/>
      <c r="BX96" s="94"/>
      <c r="BY96" s="94"/>
      <c r="BZ96" s="94"/>
      <c r="CA96" s="94"/>
      <c r="CB96" s="94"/>
      <c r="CC96" s="94"/>
      <c r="CD96" s="94"/>
      <c r="CE96" s="94"/>
      <c r="CF96" s="94"/>
      <c r="CG96" s="94"/>
      <c r="CH96" s="94"/>
      <c r="CI96" s="94"/>
      <c r="CJ96" s="94"/>
      <c r="CK96" s="94"/>
      <c r="CL96" s="94"/>
      <c r="CM96" s="94"/>
      <c r="CN96" s="94"/>
      <c r="CO96" s="94"/>
      <c r="CP96" s="94"/>
      <c r="CQ96" s="94"/>
      <c r="CR96" s="94"/>
      <c r="CS96" s="94"/>
      <c r="CT96" s="94"/>
    </row>
    <row r="97" spans="1:98" s="9" customFormat="1" ht="12" customHeight="1" x14ac:dyDescent="0.2">
      <c r="A97" s="99">
        <v>28</v>
      </c>
      <c r="B97" s="133" t="s">
        <v>89</v>
      </c>
      <c r="C97" s="134"/>
      <c r="D97" s="135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  <c r="T97" s="94"/>
      <c r="U97" s="94"/>
      <c r="V97" s="94"/>
      <c r="W97" s="94"/>
      <c r="X97" s="94"/>
      <c r="Y97" s="94"/>
      <c r="Z97" s="94"/>
      <c r="AA97" s="94"/>
      <c r="AB97" s="94"/>
      <c r="AC97" s="94"/>
      <c r="AD97" s="94"/>
      <c r="AE97" s="94"/>
      <c r="AF97" s="94"/>
      <c r="AG97" s="94"/>
      <c r="AH97" s="94"/>
      <c r="AI97" s="94"/>
      <c r="AJ97" s="94"/>
      <c r="AK97" s="94"/>
      <c r="AL97" s="94"/>
      <c r="AM97" s="94"/>
      <c r="AN97" s="94"/>
      <c r="AO97" s="94"/>
      <c r="AP97" s="94"/>
      <c r="AQ97" s="94"/>
      <c r="AR97" s="94"/>
      <c r="AS97" s="94"/>
      <c r="AT97" s="94"/>
      <c r="AU97" s="94"/>
      <c r="AV97" s="94"/>
      <c r="AW97" s="94"/>
      <c r="AX97" s="94"/>
      <c r="AY97" s="94"/>
      <c r="AZ97" s="94"/>
      <c r="BA97" s="94"/>
      <c r="BB97" s="94"/>
      <c r="BC97" s="94"/>
      <c r="BD97" s="94"/>
      <c r="BE97" s="94"/>
      <c r="BF97" s="94"/>
      <c r="BG97" s="94"/>
      <c r="BH97" s="94"/>
      <c r="BI97" s="94"/>
      <c r="BJ97" s="94"/>
      <c r="BK97" s="94"/>
      <c r="BL97" s="94"/>
      <c r="BM97" s="94"/>
      <c r="BN97" s="94"/>
      <c r="BO97" s="94"/>
      <c r="BP97" s="94"/>
      <c r="BQ97" s="94"/>
      <c r="BR97" s="94"/>
      <c r="BS97" s="94"/>
      <c r="BT97" s="94"/>
      <c r="BU97" s="94"/>
      <c r="BV97" s="94"/>
      <c r="BW97" s="94"/>
      <c r="BX97" s="94"/>
      <c r="BY97" s="94"/>
      <c r="BZ97" s="94"/>
      <c r="CA97" s="94"/>
      <c r="CB97" s="94"/>
      <c r="CC97" s="94"/>
      <c r="CD97" s="94"/>
      <c r="CE97" s="94"/>
      <c r="CF97" s="94"/>
      <c r="CG97" s="94"/>
      <c r="CH97" s="94"/>
      <c r="CI97" s="94"/>
      <c r="CJ97" s="94"/>
      <c r="CK97" s="94"/>
      <c r="CL97" s="94"/>
      <c r="CM97" s="94"/>
      <c r="CN97" s="94"/>
      <c r="CO97" s="94"/>
      <c r="CP97" s="94"/>
      <c r="CQ97" s="94"/>
      <c r="CR97" s="94"/>
      <c r="CS97" s="94"/>
      <c r="CT97" s="94"/>
    </row>
    <row r="98" spans="1:98" s="9" customFormat="1" ht="12" customHeight="1" x14ac:dyDescent="0.2">
      <c r="A98" s="99">
        <v>29</v>
      </c>
      <c r="B98" s="133" t="s">
        <v>90</v>
      </c>
      <c r="C98" s="134"/>
      <c r="D98" s="135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94"/>
      <c r="AA98" s="94"/>
      <c r="AB98" s="94"/>
      <c r="AC98" s="94"/>
      <c r="AD98" s="94"/>
      <c r="AE98" s="94"/>
      <c r="AF98" s="94"/>
      <c r="AG98" s="94"/>
      <c r="AH98" s="94"/>
      <c r="AI98" s="94"/>
      <c r="AJ98" s="94"/>
      <c r="AK98" s="94"/>
      <c r="AL98" s="94"/>
      <c r="AM98" s="94"/>
      <c r="AN98" s="94"/>
      <c r="AO98" s="94"/>
      <c r="AP98" s="94"/>
      <c r="AQ98" s="94"/>
      <c r="AR98" s="94"/>
      <c r="AS98" s="94"/>
      <c r="AT98" s="94"/>
      <c r="AU98" s="94"/>
      <c r="AV98" s="94"/>
      <c r="AW98" s="94"/>
      <c r="AX98" s="94"/>
      <c r="AY98" s="94"/>
      <c r="AZ98" s="94"/>
      <c r="BA98" s="94"/>
      <c r="BB98" s="94"/>
      <c r="BC98" s="94"/>
      <c r="BD98" s="94"/>
      <c r="BE98" s="94"/>
      <c r="BF98" s="94"/>
      <c r="BG98" s="94"/>
      <c r="BH98" s="94"/>
      <c r="BI98" s="94"/>
      <c r="BJ98" s="94"/>
      <c r="BK98" s="94"/>
      <c r="BL98" s="94"/>
      <c r="BM98" s="94"/>
      <c r="BN98" s="94"/>
      <c r="BO98" s="94"/>
      <c r="BP98" s="94"/>
      <c r="BQ98" s="94"/>
      <c r="BR98" s="94"/>
      <c r="BS98" s="94"/>
      <c r="BT98" s="94"/>
      <c r="BU98" s="94"/>
      <c r="BV98" s="94"/>
      <c r="BW98" s="94"/>
      <c r="BX98" s="94"/>
      <c r="BY98" s="94"/>
      <c r="BZ98" s="94"/>
      <c r="CA98" s="94"/>
      <c r="CB98" s="94"/>
      <c r="CC98" s="94"/>
      <c r="CD98" s="94"/>
      <c r="CE98" s="94"/>
      <c r="CF98" s="94"/>
      <c r="CG98" s="94"/>
      <c r="CH98" s="94"/>
      <c r="CI98" s="94"/>
      <c r="CJ98" s="94"/>
      <c r="CK98" s="94"/>
      <c r="CL98" s="94"/>
      <c r="CM98" s="94"/>
      <c r="CN98" s="94"/>
      <c r="CO98" s="94"/>
      <c r="CP98" s="94"/>
      <c r="CQ98" s="94"/>
      <c r="CR98" s="94"/>
      <c r="CS98" s="94"/>
      <c r="CT98" s="94"/>
    </row>
    <row r="99" spans="1:98" s="9" customFormat="1" ht="12" customHeight="1" x14ac:dyDescent="0.2">
      <c r="A99" s="99">
        <v>30</v>
      </c>
      <c r="B99" s="133" t="s">
        <v>91</v>
      </c>
      <c r="C99" s="134"/>
      <c r="D99" s="135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94"/>
      <c r="AA99" s="94"/>
      <c r="AB99" s="94"/>
      <c r="AC99" s="94"/>
      <c r="AD99" s="94"/>
      <c r="AE99" s="94"/>
      <c r="AF99" s="94"/>
      <c r="AG99" s="94"/>
      <c r="AH99" s="94"/>
      <c r="AI99" s="94"/>
      <c r="AJ99" s="94"/>
      <c r="AK99" s="94"/>
      <c r="AL99" s="94"/>
      <c r="AM99" s="94"/>
      <c r="AN99" s="94"/>
      <c r="AO99" s="94"/>
      <c r="AP99" s="94"/>
      <c r="AQ99" s="94"/>
      <c r="AR99" s="94"/>
      <c r="AS99" s="94"/>
      <c r="AT99" s="94"/>
      <c r="AU99" s="94"/>
      <c r="AV99" s="94"/>
      <c r="AW99" s="94"/>
      <c r="AX99" s="94"/>
      <c r="AY99" s="94"/>
      <c r="AZ99" s="94"/>
      <c r="BA99" s="94"/>
      <c r="BB99" s="94"/>
      <c r="BC99" s="94"/>
      <c r="BD99" s="94"/>
      <c r="BE99" s="94"/>
      <c r="BF99" s="94"/>
      <c r="BG99" s="94"/>
      <c r="BH99" s="94"/>
      <c r="BI99" s="94"/>
      <c r="BJ99" s="94"/>
      <c r="BK99" s="94"/>
      <c r="BL99" s="94"/>
      <c r="BM99" s="94"/>
      <c r="BN99" s="94"/>
      <c r="BO99" s="94"/>
      <c r="BP99" s="94"/>
      <c r="BQ99" s="94"/>
      <c r="BR99" s="94"/>
      <c r="BS99" s="94"/>
      <c r="BT99" s="94"/>
      <c r="BU99" s="94"/>
      <c r="BV99" s="94"/>
      <c r="BW99" s="94"/>
      <c r="BX99" s="94"/>
      <c r="BY99" s="94"/>
      <c r="BZ99" s="94"/>
      <c r="CA99" s="94"/>
      <c r="CB99" s="94"/>
      <c r="CC99" s="94"/>
      <c r="CD99" s="94"/>
      <c r="CE99" s="94"/>
      <c r="CF99" s="94"/>
      <c r="CG99" s="94"/>
      <c r="CH99" s="94"/>
      <c r="CI99" s="94"/>
      <c r="CJ99" s="94"/>
      <c r="CK99" s="94"/>
      <c r="CL99" s="94"/>
      <c r="CM99" s="94"/>
      <c r="CN99" s="94"/>
      <c r="CO99" s="94"/>
      <c r="CP99" s="94"/>
      <c r="CQ99" s="94"/>
      <c r="CR99" s="94"/>
      <c r="CS99" s="94"/>
      <c r="CT99" s="94"/>
    </row>
    <row r="100" spans="1:98" s="9" customFormat="1" ht="12" customHeight="1" x14ac:dyDescent="0.2">
      <c r="A100" s="99">
        <v>31</v>
      </c>
      <c r="B100" s="133" t="s">
        <v>92</v>
      </c>
      <c r="C100" s="134"/>
      <c r="D100" s="135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94"/>
      <c r="AA100" s="94"/>
      <c r="AB100" s="94"/>
      <c r="AC100" s="94"/>
      <c r="AD100" s="94"/>
      <c r="AE100" s="94"/>
      <c r="AF100" s="94"/>
      <c r="AG100" s="94"/>
      <c r="AH100" s="94"/>
      <c r="AI100" s="94"/>
      <c r="AJ100" s="94"/>
      <c r="AK100" s="94"/>
      <c r="AL100" s="94"/>
      <c r="AM100" s="94"/>
      <c r="AN100" s="94"/>
      <c r="AO100" s="94"/>
      <c r="AP100" s="94"/>
      <c r="AQ100" s="94"/>
      <c r="AR100" s="94"/>
      <c r="AS100" s="94"/>
      <c r="AT100" s="94"/>
      <c r="AU100" s="94"/>
      <c r="AV100" s="94"/>
      <c r="AW100" s="94"/>
      <c r="AX100" s="94"/>
      <c r="AY100" s="94"/>
      <c r="AZ100" s="94"/>
      <c r="BA100" s="94"/>
      <c r="BB100" s="94"/>
      <c r="BC100" s="94"/>
      <c r="BD100" s="94"/>
      <c r="BE100" s="94"/>
      <c r="BF100" s="94"/>
      <c r="BG100" s="94"/>
      <c r="BH100" s="94"/>
      <c r="BI100" s="94"/>
      <c r="BJ100" s="94"/>
      <c r="BK100" s="94"/>
      <c r="BL100" s="94"/>
      <c r="BM100" s="94"/>
      <c r="BN100" s="94"/>
      <c r="BO100" s="94"/>
      <c r="BP100" s="94"/>
      <c r="BQ100" s="94"/>
      <c r="BR100" s="94"/>
      <c r="BS100" s="94"/>
      <c r="BT100" s="94"/>
      <c r="BU100" s="94"/>
      <c r="BV100" s="94"/>
      <c r="BW100" s="94"/>
      <c r="BX100" s="94"/>
      <c r="BY100" s="94"/>
      <c r="BZ100" s="94"/>
      <c r="CA100" s="94"/>
      <c r="CB100" s="94"/>
      <c r="CC100" s="94"/>
      <c r="CD100" s="94"/>
      <c r="CE100" s="94"/>
      <c r="CF100" s="94"/>
      <c r="CG100" s="94"/>
      <c r="CH100" s="94"/>
      <c r="CI100" s="94"/>
      <c r="CJ100" s="94"/>
      <c r="CK100" s="94"/>
      <c r="CL100" s="94"/>
      <c r="CM100" s="94"/>
      <c r="CN100" s="94"/>
      <c r="CO100" s="94"/>
      <c r="CP100" s="94"/>
      <c r="CQ100" s="94"/>
      <c r="CR100" s="94"/>
      <c r="CS100" s="94"/>
      <c r="CT100" s="94"/>
    </row>
    <row r="101" spans="1:98" s="9" customFormat="1" ht="12" customHeight="1" x14ac:dyDescent="0.2">
      <c r="A101" s="99">
        <v>32</v>
      </c>
      <c r="B101" s="133" t="s">
        <v>93</v>
      </c>
      <c r="C101" s="134"/>
      <c r="D101" s="135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94"/>
      <c r="AA101" s="94"/>
      <c r="AB101" s="94"/>
      <c r="AC101" s="94"/>
      <c r="AD101" s="94"/>
      <c r="AE101" s="94"/>
      <c r="AF101" s="94"/>
      <c r="AG101" s="94"/>
      <c r="AH101" s="94"/>
      <c r="AI101" s="94"/>
      <c r="AJ101" s="94"/>
      <c r="AK101" s="94"/>
      <c r="AL101" s="94"/>
      <c r="AM101" s="94"/>
      <c r="AN101" s="94"/>
      <c r="AO101" s="94"/>
      <c r="AP101" s="94"/>
      <c r="AQ101" s="94"/>
      <c r="AR101" s="94"/>
      <c r="AS101" s="94"/>
      <c r="AT101" s="94"/>
      <c r="AU101" s="94"/>
      <c r="AV101" s="94"/>
      <c r="AW101" s="94"/>
      <c r="AX101" s="94"/>
      <c r="AY101" s="94"/>
      <c r="AZ101" s="94"/>
      <c r="BA101" s="94"/>
      <c r="BB101" s="94"/>
      <c r="BC101" s="94"/>
      <c r="BD101" s="94"/>
      <c r="BE101" s="94"/>
      <c r="BF101" s="94"/>
      <c r="BG101" s="94"/>
      <c r="BH101" s="94"/>
      <c r="BI101" s="94"/>
      <c r="BJ101" s="94"/>
      <c r="BK101" s="94"/>
      <c r="BL101" s="94"/>
      <c r="BM101" s="94"/>
      <c r="BN101" s="94"/>
      <c r="BO101" s="94"/>
      <c r="BP101" s="94"/>
      <c r="BQ101" s="94"/>
      <c r="BR101" s="94"/>
      <c r="BS101" s="94"/>
      <c r="BT101" s="94"/>
      <c r="BU101" s="94"/>
      <c r="BV101" s="94"/>
      <c r="BW101" s="94"/>
      <c r="BX101" s="94"/>
      <c r="BY101" s="94"/>
      <c r="BZ101" s="94"/>
      <c r="CA101" s="94"/>
      <c r="CB101" s="94"/>
      <c r="CC101" s="94"/>
      <c r="CD101" s="94"/>
      <c r="CE101" s="94"/>
      <c r="CF101" s="94"/>
      <c r="CG101" s="94"/>
      <c r="CH101" s="94"/>
      <c r="CI101" s="94"/>
      <c r="CJ101" s="94"/>
      <c r="CK101" s="94"/>
      <c r="CL101" s="94"/>
      <c r="CM101" s="94"/>
      <c r="CN101" s="94"/>
      <c r="CO101" s="94"/>
      <c r="CP101" s="94"/>
      <c r="CQ101" s="94"/>
      <c r="CR101" s="94"/>
      <c r="CS101" s="94"/>
      <c r="CT101" s="94"/>
    </row>
    <row r="102" spans="1:98" s="9" customFormat="1" ht="12" customHeight="1" x14ac:dyDescent="0.2">
      <c r="A102" s="99">
        <v>33</v>
      </c>
      <c r="B102" s="133" t="s">
        <v>94</v>
      </c>
      <c r="C102" s="134"/>
      <c r="D102" s="135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Z102" s="94"/>
      <c r="AA102" s="94"/>
      <c r="AB102" s="94"/>
      <c r="AC102" s="94"/>
      <c r="AD102" s="94"/>
      <c r="AE102" s="94"/>
      <c r="AF102" s="94"/>
      <c r="AG102" s="94"/>
      <c r="AH102" s="94"/>
      <c r="AI102" s="94"/>
      <c r="AJ102" s="94"/>
      <c r="AK102" s="94"/>
      <c r="AL102" s="94"/>
      <c r="AM102" s="94"/>
      <c r="AN102" s="94"/>
      <c r="AO102" s="94"/>
      <c r="AP102" s="94"/>
      <c r="AQ102" s="94"/>
      <c r="AR102" s="94"/>
      <c r="AS102" s="94"/>
      <c r="AT102" s="94"/>
      <c r="AU102" s="94"/>
      <c r="AV102" s="94"/>
      <c r="AW102" s="94"/>
      <c r="AX102" s="94"/>
      <c r="AY102" s="94"/>
      <c r="AZ102" s="94"/>
      <c r="BA102" s="94"/>
      <c r="BB102" s="94"/>
      <c r="BC102" s="94"/>
      <c r="BD102" s="94"/>
      <c r="BE102" s="94"/>
      <c r="BF102" s="94"/>
      <c r="BG102" s="94"/>
      <c r="BH102" s="94"/>
      <c r="BI102" s="94"/>
      <c r="BJ102" s="94"/>
      <c r="BK102" s="94"/>
      <c r="BL102" s="94"/>
      <c r="BM102" s="94"/>
      <c r="BN102" s="94"/>
      <c r="BO102" s="94"/>
      <c r="BP102" s="94"/>
      <c r="BQ102" s="94"/>
      <c r="BR102" s="94"/>
      <c r="BS102" s="94"/>
      <c r="BT102" s="94"/>
      <c r="BU102" s="94"/>
      <c r="BV102" s="94"/>
      <c r="BW102" s="94"/>
      <c r="BX102" s="94"/>
      <c r="BY102" s="94"/>
      <c r="BZ102" s="94"/>
      <c r="CA102" s="94"/>
      <c r="CB102" s="94"/>
      <c r="CC102" s="94"/>
      <c r="CD102" s="94"/>
      <c r="CE102" s="94"/>
      <c r="CF102" s="94"/>
      <c r="CG102" s="94"/>
      <c r="CH102" s="94"/>
      <c r="CI102" s="94"/>
      <c r="CJ102" s="94"/>
      <c r="CK102" s="94"/>
      <c r="CL102" s="94"/>
      <c r="CM102" s="94"/>
      <c r="CN102" s="94"/>
      <c r="CO102" s="94"/>
      <c r="CP102" s="94"/>
      <c r="CQ102" s="94"/>
      <c r="CR102" s="94"/>
      <c r="CS102" s="94"/>
      <c r="CT102" s="94"/>
    </row>
    <row r="103" spans="1:98" s="9" customFormat="1" ht="12" customHeight="1" x14ac:dyDescent="0.2">
      <c r="A103" s="99">
        <v>34</v>
      </c>
      <c r="B103" s="133" t="s">
        <v>95</v>
      </c>
      <c r="C103" s="134"/>
      <c r="D103" s="135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  <c r="R103" s="94"/>
      <c r="S103" s="94"/>
      <c r="T103" s="94"/>
      <c r="U103" s="94"/>
      <c r="V103" s="94"/>
      <c r="W103" s="94"/>
      <c r="X103" s="94"/>
      <c r="Y103" s="94"/>
      <c r="Z103" s="94"/>
      <c r="AA103" s="94"/>
      <c r="AB103" s="94"/>
      <c r="AC103" s="94"/>
      <c r="AD103" s="94"/>
      <c r="AE103" s="94"/>
      <c r="AF103" s="94"/>
      <c r="AG103" s="94"/>
      <c r="AH103" s="94"/>
      <c r="AI103" s="94"/>
      <c r="AJ103" s="94"/>
      <c r="AK103" s="94"/>
      <c r="AL103" s="94"/>
      <c r="AM103" s="94"/>
      <c r="AN103" s="94"/>
      <c r="AO103" s="94"/>
      <c r="AP103" s="94"/>
      <c r="AQ103" s="94"/>
      <c r="AR103" s="94"/>
      <c r="AS103" s="94"/>
      <c r="AT103" s="94"/>
      <c r="AU103" s="94"/>
      <c r="AV103" s="94"/>
      <c r="AW103" s="94"/>
      <c r="AX103" s="94"/>
      <c r="AY103" s="94"/>
      <c r="AZ103" s="94"/>
      <c r="BA103" s="94"/>
      <c r="BB103" s="94"/>
      <c r="BC103" s="94"/>
      <c r="BD103" s="94"/>
      <c r="BE103" s="94"/>
      <c r="BF103" s="94"/>
      <c r="BG103" s="94"/>
      <c r="BH103" s="94"/>
      <c r="BI103" s="94"/>
      <c r="BJ103" s="94"/>
      <c r="BK103" s="94"/>
      <c r="BL103" s="94"/>
      <c r="BM103" s="94"/>
      <c r="BN103" s="94"/>
      <c r="BO103" s="94"/>
      <c r="BP103" s="94"/>
      <c r="BQ103" s="94"/>
      <c r="BR103" s="94"/>
      <c r="BS103" s="94"/>
      <c r="BT103" s="94"/>
      <c r="BU103" s="94"/>
      <c r="BV103" s="94"/>
      <c r="BW103" s="94"/>
      <c r="BX103" s="94"/>
      <c r="BY103" s="94"/>
      <c r="BZ103" s="94"/>
      <c r="CA103" s="94"/>
      <c r="CB103" s="94"/>
      <c r="CC103" s="94"/>
      <c r="CD103" s="94"/>
      <c r="CE103" s="94"/>
      <c r="CF103" s="94"/>
      <c r="CG103" s="94"/>
      <c r="CH103" s="94"/>
      <c r="CI103" s="94"/>
      <c r="CJ103" s="94"/>
      <c r="CK103" s="94"/>
      <c r="CL103" s="94"/>
      <c r="CM103" s="94"/>
      <c r="CN103" s="94"/>
      <c r="CO103" s="94"/>
      <c r="CP103" s="94"/>
      <c r="CQ103" s="94"/>
      <c r="CR103" s="94"/>
      <c r="CS103" s="94"/>
      <c r="CT103" s="94"/>
    </row>
    <row r="104" spans="1:98" s="9" customFormat="1" ht="12" customHeight="1" x14ac:dyDescent="0.2">
      <c r="A104" s="99">
        <v>35</v>
      </c>
      <c r="B104" s="133" t="s">
        <v>96</v>
      </c>
      <c r="C104" s="134"/>
      <c r="D104" s="135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  <c r="R104" s="94"/>
      <c r="S104" s="94"/>
      <c r="T104" s="94"/>
      <c r="U104" s="94"/>
      <c r="V104" s="94"/>
      <c r="W104" s="94"/>
      <c r="X104" s="94"/>
      <c r="Y104" s="94"/>
      <c r="Z104" s="94"/>
      <c r="AA104" s="94"/>
      <c r="AB104" s="94"/>
      <c r="AC104" s="94"/>
      <c r="AD104" s="94"/>
      <c r="AE104" s="94"/>
      <c r="AF104" s="94"/>
      <c r="AG104" s="94"/>
      <c r="AH104" s="94"/>
      <c r="AI104" s="94"/>
      <c r="AJ104" s="94"/>
      <c r="AK104" s="94"/>
      <c r="AL104" s="94"/>
      <c r="AM104" s="94"/>
      <c r="AN104" s="94"/>
      <c r="AO104" s="94"/>
      <c r="AP104" s="94"/>
      <c r="AQ104" s="94"/>
      <c r="AR104" s="94"/>
      <c r="AS104" s="94"/>
      <c r="AT104" s="94"/>
      <c r="AU104" s="94"/>
      <c r="AV104" s="94"/>
      <c r="AW104" s="94"/>
      <c r="AX104" s="94"/>
      <c r="AY104" s="94"/>
      <c r="AZ104" s="94"/>
      <c r="BA104" s="94"/>
      <c r="BB104" s="94"/>
      <c r="BC104" s="94"/>
      <c r="BD104" s="94"/>
      <c r="BE104" s="94"/>
      <c r="BF104" s="94"/>
      <c r="BG104" s="94"/>
      <c r="BH104" s="94"/>
      <c r="BI104" s="94"/>
      <c r="BJ104" s="94"/>
      <c r="BK104" s="94"/>
      <c r="BL104" s="94"/>
      <c r="BM104" s="94"/>
      <c r="BN104" s="94"/>
      <c r="BO104" s="94"/>
      <c r="BP104" s="94"/>
      <c r="BQ104" s="94"/>
      <c r="BR104" s="94"/>
      <c r="BS104" s="94"/>
      <c r="BT104" s="94"/>
      <c r="BU104" s="94"/>
      <c r="BV104" s="94"/>
      <c r="BW104" s="94"/>
      <c r="BX104" s="94"/>
      <c r="BY104" s="94"/>
      <c r="BZ104" s="94"/>
      <c r="CA104" s="94"/>
      <c r="CB104" s="94"/>
      <c r="CC104" s="94"/>
      <c r="CD104" s="94"/>
      <c r="CE104" s="94"/>
      <c r="CF104" s="94"/>
      <c r="CG104" s="94"/>
      <c r="CH104" s="94"/>
      <c r="CI104" s="94"/>
      <c r="CJ104" s="94"/>
      <c r="CK104" s="94"/>
      <c r="CL104" s="94"/>
      <c r="CM104" s="94"/>
      <c r="CN104" s="94"/>
      <c r="CO104" s="94"/>
      <c r="CP104" s="94"/>
      <c r="CQ104" s="94"/>
      <c r="CR104" s="94"/>
      <c r="CS104" s="94"/>
      <c r="CT104" s="94"/>
    </row>
    <row r="105" spans="1:98" s="9" customFormat="1" ht="12" customHeight="1" x14ac:dyDescent="0.2">
      <c r="A105" s="99">
        <v>36</v>
      </c>
      <c r="B105" s="133" t="s">
        <v>97</v>
      </c>
      <c r="C105" s="134"/>
      <c r="D105" s="135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4"/>
      <c r="AL105" s="94"/>
      <c r="AM105" s="94"/>
      <c r="AN105" s="94"/>
      <c r="AO105" s="94"/>
      <c r="AP105" s="94"/>
      <c r="AQ105" s="94"/>
      <c r="AR105" s="94"/>
      <c r="AS105" s="94"/>
      <c r="AT105" s="94"/>
      <c r="AU105" s="94"/>
      <c r="AV105" s="94"/>
      <c r="AW105" s="94"/>
      <c r="AX105" s="94"/>
      <c r="AY105" s="94"/>
      <c r="AZ105" s="94"/>
      <c r="BA105" s="94"/>
      <c r="BB105" s="94"/>
      <c r="BC105" s="94"/>
      <c r="BD105" s="94"/>
      <c r="BE105" s="94"/>
      <c r="BF105" s="94"/>
      <c r="BG105" s="94"/>
      <c r="BH105" s="94"/>
      <c r="BI105" s="94"/>
      <c r="BJ105" s="94"/>
      <c r="BK105" s="94"/>
      <c r="BL105" s="94"/>
      <c r="BM105" s="94"/>
      <c r="BN105" s="94"/>
      <c r="BO105" s="94"/>
      <c r="BP105" s="94"/>
      <c r="BQ105" s="94"/>
      <c r="BR105" s="94"/>
      <c r="BS105" s="94"/>
      <c r="BT105" s="94"/>
      <c r="BU105" s="94"/>
      <c r="BV105" s="94"/>
      <c r="BW105" s="94"/>
      <c r="BX105" s="94"/>
      <c r="BY105" s="94"/>
      <c r="BZ105" s="94"/>
      <c r="CA105" s="94"/>
      <c r="CB105" s="94"/>
      <c r="CC105" s="94"/>
      <c r="CD105" s="94"/>
      <c r="CE105" s="94"/>
      <c r="CF105" s="94"/>
      <c r="CG105" s="94"/>
      <c r="CH105" s="94"/>
      <c r="CI105" s="94"/>
      <c r="CJ105" s="94"/>
      <c r="CK105" s="94"/>
      <c r="CL105" s="94"/>
      <c r="CM105" s="94"/>
      <c r="CN105" s="94"/>
      <c r="CO105" s="94"/>
      <c r="CP105" s="94"/>
      <c r="CQ105" s="94"/>
      <c r="CR105" s="94"/>
      <c r="CS105" s="94"/>
      <c r="CT105" s="94"/>
    </row>
    <row r="106" spans="1:98" s="9" customFormat="1" ht="12" customHeight="1" x14ac:dyDescent="0.2">
      <c r="A106" s="99">
        <v>37</v>
      </c>
      <c r="B106" s="133" t="s">
        <v>98</v>
      </c>
      <c r="C106" s="134"/>
      <c r="D106" s="135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  <c r="R106" s="94"/>
      <c r="S106" s="94"/>
      <c r="T106" s="94"/>
      <c r="U106" s="94"/>
      <c r="V106" s="94"/>
      <c r="W106" s="94"/>
      <c r="X106" s="94"/>
      <c r="Y106" s="94"/>
      <c r="Z106" s="94"/>
      <c r="AA106" s="94"/>
      <c r="AB106" s="94"/>
      <c r="AC106" s="94"/>
      <c r="AD106" s="94"/>
      <c r="AE106" s="94"/>
      <c r="AF106" s="94"/>
      <c r="AG106" s="94"/>
      <c r="AH106" s="94"/>
      <c r="AI106" s="94"/>
      <c r="AJ106" s="94"/>
      <c r="AK106" s="94"/>
      <c r="AL106" s="94"/>
      <c r="AM106" s="94"/>
      <c r="AN106" s="94"/>
      <c r="AO106" s="94"/>
      <c r="AP106" s="94"/>
      <c r="AQ106" s="94"/>
      <c r="AR106" s="94"/>
      <c r="AS106" s="94"/>
      <c r="AT106" s="94"/>
      <c r="AU106" s="94"/>
      <c r="AV106" s="94"/>
      <c r="AW106" s="94"/>
      <c r="AX106" s="94"/>
      <c r="AY106" s="94"/>
      <c r="AZ106" s="94"/>
      <c r="BA106" s="94"/>
      <c r="BB106" s="94"/>
      <c r="BC106" s="94"/>
      <c r="BD106" s="94"/>
      <c r="BE106" s="94"/>
      <c r="BF106" s="94"/>
      <c r="BG106" s="94"/>
      <c r="BH106" s="94"/>
      <c r="BI106" s="94"/>
      <c r="BJ106" s="94"/>
      <c r="BK106" s="94"/>
      <c r="BL106" s="94"/>
      <c r="BM106" s="94"/>
      <c r="BN106" s="94"/>
      <c r="BO106" s="94"/>
      <c r="BP106" s="94"/>
      <c r="BQ106" s="94"/>
      <c r="BR106" s="94"/>
      <c r="BS106" s="94"/>
      <c r="BT106" s="94"/>
      <c r="BU106" s="94"/>
      <c r="BV106" s="94"/>
      <c r="BW106" s="94"/>
      <c r="BX106" s="94"/>
      <c r="BY106" s="94"/>
      <c r="BZ106" s="94"/>
      <c r="CA106" s="94"/>
      <c r="CB106" s="94"/>
      <c r="CC106" s="94"/>
      <c r="CD106" s="94"/>
      <c r="CE106" s="94"/>
      <c r="CF106" s="94"/>
      <c r="CG106" s="94"/>
      <c r="CH106" s="94"/>
      <c r="CI106" s="94"/>
      <c r="CJ106" s="94"/>
      <c r="CK106" s="94"/>
      <c r="CL106" s="94"/>
      <c r="CM106" s="94"/>
      <c r="CN106" s="94"/>
      <c r="CO106" s="94"/>
      <c r="CP106" s="94"/>
      <c r="CQ106" s="94"/>
      <c r="CR106" s="94"/>
      <c r="CS106" s="94"/>
      <c r="CT106" s="94"/>
    </row>
    <row r="107" spans="1:98" s="9" customFormat="1" ht="12" customHeight="1" x14ac:dyDescent="0.2">
      <c r="A107" s="99">
        <v>38</v>
      </c>
      <c r="B107" s="133" t="s">
        <v>99</v>
      </c>
      <c r="C107" s="134"/>
      <c r="D107" s="135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  <c r="R107" s="94"/>
      <c r="S107" s="94"/>
      <c r="T107" s="94"/>
      <c r="U107" s="94"/>
      <c r="V107" s="94"/>
      <c r="W107" s="94"/>
      <c r="X107" s="94"/>
      <c r="Y107" s="94"/>
      <c r="Z107" s="94"/>
      <c r="AA107" s="94"/>
      <c r="AB107" s="94"/>
      <c r="AC107" s="94"/>
      <c r="AD107" s="94"/>
      <c r="AE107" s="94"/>
      <c r="AF107" s="94"/>
      <c r="AG107" s="94"/>
      <c r="AH107" s="94"/>
      <c r="AI107" s="94"/>
      <c r="AJ107" s="94"/>
      <c r="AK107" s="94"/>
      <c r="AL107" s="94"/>
      <c r="AM107" s="94"/>
      <c r="AN107" s="94"/>
      <c r="AO107" s="94"/>
      <c r="AP107" s="94"/>
      <c r="AQ107" s="94"/>
      <c r="AR107" s="94"/>
      <c r="AS107" s="94"/>
      <c r="AT107" s="94"/>
      <c r="AU107" s="94"/>
      <c r="AV107" s="94"/>
      <c r="AW107" s="94"/>
      <c r="AX107" s="94"/>
      <c r="AY107" s="94"/>
      <c r="AZ107" s="94"/>
      <c r="BA107" s="94"/>
      <c r="BB107" s="94"/>
      <c r="BC107" s="94"/>
      <c r="BD107" s="94"/>
      <c r="BE107" s="94"/>
      <c r="BF107" s="94"/>
      <c r="BG107" s="94"/>
      <c r="BH107" s="94"/>
      <c r="BI107" s="94"/>
      <c r="BJ107" s="94"/>
      <c r="BK107" s="94"/>
      <c r="BL107" s="94"/>
      <c r="BM107" s="94"/>
      <c r="BN107" s="94"/>
      <c r="BO107" s="94"/>
      <c r="BP107" s="94"/>
      <c r="BQ107" s="94"/>
      <c r="BR107" s="94"/>
      <c r="BS107" s="94"/>
      <c r="BT107" s="94"/>
      <c r="BU107" s="94"/>
      <c r="BV107" s="94"/>
      <c r="BW107" s="94"/>
      <c r="BX107" s="94"/>
      <c r="BY107" s="94"/>
      <c r="BZ107" s="94"/>
      <c r="CA107" s="94"/>
      <c r="CB107" s="94"/>
      <c r="CC107" s="94"/>
      <c r="CD107" s="94"/>
      <c r="CE107" s="94"/>
      <c r="CF107" s="94"/>
      <c r="CG107" s="94"/>
      <c r="CH107" s="94"/>
      <c r="CI107" s="94"/>
      <c r="CJ107" s="94"/>
      <c r="CK107" s="94"/>
      <c r="CL107" s="94"/>
      <c r="CM107" s="94"/>
      <c r="CN107" s="94"/>
      <c r="CO107" s="94"/>
      <c r="CP107" s="94"/>
      <c r="CQ107" s="94"/>
      <c r="CR107" s="94"/>
      <c r="CS107" s="94"/>
      <c r="CT107" s="94"/>
    </row>
    <row r="108" spans="1:98" s="9" customFormat="1" ht="12" customHeight="1" x14ac:dyDescent="0.2">
      <c r="A108" s="99">
        <v>39</v>
      </c>
      <c r="B108" s="133" t="s">
        <v>100</v>
      </c>
      <c r="C108" s="134"/>
      <c r="D108" s="135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4"/>
      <c r="R108" s="94"/>
      <c r="S108" s="94"/>
      <c r="T108" s="94"/>
      <c r="U108" s="94"/>
      <c r="V108" s="94"/>
      <c r="W108" s="94"/>
      <c r="X108" s="94"/>
      <c r="Y108" s="94"/>
      <c r="Z108" s="94"/>
      <c r="AA108" s="94"/>
      <c r="AB108" s="94"/>
      <c r="AC108" s="94"/>
      <c r="AD108" s="94"/>
      <c r="AE108" s="94"/>
      <c r="AF108" s="94"/>
      <c r="AG108" s="94"/>
      <c r="AH108" s="94"/>
      <c r="AI108" s="94"/>
      <c r="AJ108" s="94"/>
      <c r="AK108" s="94"/>
      <c r="AL108" s="94"/>
      <c r="AM108" s="94"/>
      <c r="AN108" s="94"/>
      <c r="AO108" s="94"/>
      <c r="AP108" s="94"/>
      <c r="AQ108" s="94"/>
      <c r="AR108" s="94"/>
      <c r="AS108" s="94"/>
      <c r="AT108" s="94"/>
      <c r="AU108" s="94"/>
      <c r="AV108" s="94"/>
      <c r="AW108" s="94"/>
      <c r="AX108" s="94"/>
      <c r="AY108" s="94"/>
      <c r="AZ108" s="94"/>
      <c r="BA108" s="94"/>
      <c r="BB108" s="94"/>
      <c r="BC108" s="94"/>
      <c r="BD108" s="94"/>
      <c r="BE108" s="94"/>
      <c r="BF108" s="94"/>
      <c r="BG108" s="94"/>
      <c r="BH108" s="94"/>
      <c r="BI108" s="94"/>
      <c r="BJ108" s="94"/>
      <c r="BK108" s="94"/>
      <c r="BL108" s="94"/>
      <c r="BM108" s="94"/>
      <c r="BN108" s="94"/>
      <c r="BO108" s="94"/>
      <c r="BP108" s="94"/>
      <c r="BQ108" s="94"/>
      <c r="BR108" s="94"/>
      <c r="BS108" s="94"/>
      <c r="BT108" s="94"/>
      <c r="BU108" s="94"/>
      <c r="BV108" s="94"/>
      <c r="BW108" s="94"/>
      <c r="BX108" s="94"/>
      <c r="BY108" s="94"/>
      <c r="BZ108" s="94"/>
      <c r="CA108" s="94"/>
      <c r="CB108" s="94"/>
      <c r="CC108" s="94"/>
      <c r="CD108" s="94"/>
      <c r="CE108" s="94"/>
      <c r="CF108" s="94"/>
      <c r="CG108" s="94"/>
      <c r="CH108" s="94"/>
      <c r="CI108" s="94"/>
      <c r="CJ108" s="94"/>
      <c r="CK108" s="94"/>
      <c r="CL108" s="94"/>
      <c r="CM108" s="94"/>
      <c r="CN108" s="94"/>
      <c r="CO108" s="94"/>
      <c r="CP108" s="94"/>
      <c r="CQ108" s="94"/>
      <c r="CR108" s="94"/>
      <c r="CS108" s="94"/>
      <c r="CT108" s="94"/>
    </row>
    <row r="109" spans="1:98" s="9" customFormat="1" ht="12" customHeight="1" x14ac:dyDescent="0.2">
      <c r="A109" s="99">
        <v>40</v>
      </c>
      <c r="B109" s="133" t="s">
        <v>101</v>
      </c>
      <c r="C109" s="134"/>
      <c r="D109" s="135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  <c r="R109" s="94"/>
      <c r="S109" s="94"/>
      <c r="T109" s="94"/>
      <c r="U109" s="94"/>
      <c r="V109" s="94"/>
      <c r="W109" s="94"/>
      <c r="X109" s="94"/>
      <c r="Y109" s="94"/>
      <c r="Z109" s="94"/>
      <c r="AA109" s="94"/>
      <c r="AB109" s="94"/>
      <c r="AC109" s="94"/>
      <c r="AD109" s="94"/>
      <c r="AE109" s="94"/>
      <c r="AF109" s="94"/>
      <c r="AG109" s="94"/>
      <c r="AH109" s="94"/>
      <c r="AI109" s="94"/>
      <c r="AJ109" s="94"/>
      <c r="AK109" s="94"/>
      <c r="AL109" s="94"/>
      <c r="AM109" s="94"/>
      <c r="AN109" s="94"/>
      <c r="AO109" s="94"/>
      <c r="AP109" s="94"/>
      <c r="AQ109" s="94"/>
      <c r="AR109" s="94"/>
      <c r="AS109" s="94"/>
      <c r="AT109" s="94"/>
      <c r="AU109" s="94"/>
      <c r="AV109" s="94"/>
      <c r="AW109" s="94"/>
      <c r="AX109" s="94"/>
      <c r="AY109" s="94"/>
      <c r="AZ109" s="94"/>
      <c r="BA109" s="94"/>
      <c r="BB109" s="94"/>
      <c r="BC109" s="94"/>
      <c r="BD109" s="94"/>
      <c r="BE109" s="94"/>
      <c r="BF109" s="94"/>
      <c r="BG109" s="94"/>
      <c r="BH109" s="94"/>
      <c r="BI109" s="94"/>
      <c r="BJ109" s="94"/>
      <c r="BK109" s="94"/>
      <c r="BL109" s="94"/>
      <c r="BM109" s="94"/>
      <c r="BN109" s="94"/>
      <c r="BO109" s="94"/>
      <c r="BP109" s="94"/>
      <c r="BQ109" s="94"/>
      <c r="BR109" s="94"/>
      <c r="BS109" s="94"/>
      <c r="BT109" s="94"/>
      <c r="BU109" s="94"/>
      <c r="BV109" s="94"/>
      <c r="BW109" s="94"/>
      <c r="BX109" s="94"/>
      <c r="BY109" s="94"/>
      <c r="BZ109" s="94"/>
      <c r="CA109" s="94"/>
      <c r="CB109" s="94"/>
      <c r="CC109" s="94"/>
      <c r="CD109" s="94"/>
      <c r="CE109" s="94"/>
      <c r="CF109" s="94"/>
      <c r="CG109" s="94"/>
      <c r="CH109" s="94"/>
      <c r="CI109" s="94"/>
      <c r="CJ109" s="94"/>
      <c r="CK109" s="94"/>
      <c r="CL109" s="94"/>
      <c r="CM109" s="94"/>
      <c r="CN109" s="94"/>
      <c r="CO109" s="94"/>
      <c r="CP109" s="94"/>
      <c r="CQ109" s="94"/>
      <c r="CR109" s="94"/>
      <c r="CS109" s="94"/>
      <c r="CT109" s="94"/>
    </row>
    <row r="110" spans="1:98" ht="12.75" customHeight="1" x14ac:dyDescent="0.2">
      <c r="A110" s="99">
        <v>41</v>
      </c>
      <c r="B110" s="133" t="s">
        <v>102</v>
      </c>
      <c r="C110" s="134"/>
      <c r="D110" s="135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  <c r="R110" s="94"/>
      <c r="S110" s="94"/>
      <c r="T110" s="94"/>
      <c r="U110" s="94"/>
      <c r="V110" s="94"/>
      <c r="W110" s="94"/>
      <c r="X110" s="94"/>
      <c r="Y110" s="94"/>
      <c r="Z110" s="94"/>
      <c r="AA110" s="94"/>
      <c r="AB110" s="94"/>
      <c r="AC110" s="94"/>
      <c r="AD110" s="94"/>
      <c r="AE110" s="94"/>
      <c r="AF110" s="94"/>
      <c r="AG110" s="94"/>
      <c r="AH110" s="94"/>
      <c r="AI110" s="94"/>
      <c r="AJ110" s="94"/>
      <c r="AK110" s="94"/>
      <c r="AL110" s="94"/>
      <c r="AM110" s="94"/>
      <c r="AN110" s="94"/>
      <c r="AO110" s="94"/>
      <c r="AP110" s="94"/>
      <c r="AQ110" s="94"/>
      <c r="AR110" s="94"/>
      <c r="AS110" s="94"/>
      <c r="AT110" s="94"/>
      <c r="AU110" s="94"/>
      <c r="AV110" s="94"/>
      <c r="AW110" s="94"/>
      <c r="AX110" s="94"/>
      <c r="AY110" s="94"/>
      <c r="AZ110" s="94"/>
      <c r="BA110" s="94"/>
      <c r="BB110" s="94"/>
      <c r="BC110" s="94"/>
      <c r="BD110" s="94"/>
      <c r="BE110" s="94"/>
      <c r="BF110" s="94"/>
      <c r="BG110" s="94"/>
      <c r="BH110" s="94"/>
      <c r="BI110" s="94"/>
      <c r="BJ110" s="94"/>
      <c r="BK110" s="94"/>
      <c r="BL110" s="94"/>
      <c r="BM110" s="94"/>
      <c r="BN110" s="94"/>
      <c r="BO110" s="94"/>
      <c r="BP110" s="94"/>
      <c r="BQ110" s="94"/>
      <c r="BR110" s="94"/>
      <c r="BS110" s="94"/>
      <c r="BT110" s="94"/>
      <c r="BU110" s="94"/>
      <c r="BV110" s="94"/>
      <c r="BW110" s="94"/>
      <c r="BX110" s="94"/>
      <c r="BY110" s="94"/>
      <c r="BZ110" s="94"/>
      <c r="CA110" s="94"/>
      <c r="CB110" s="94"/>
      <c r="CC110" s="94"/>
      <c r="CD110" s="94"/>
      <c r="CE110" s="94"/>
      <c r="CF110" s="94"/>
      <c r="CG110" s="94"/>
      <c r="CH110" s="94"/>
      <c r="CI110" s="94"/>
      <c r="CJ110" s="94"/>
      <c r="CK110" s="94"/>
      <c r="CL110" s="94"/>
      <c r="CM110" s="94"/>
      <c r="CN110" s="94"/>
      <c r="CO110" s="94"/>
      <c r="CP110" s="94"/>
      <c r="CQ110" s="94"/>
      <c r="CR110" s="94"/>
      <c r="CS110" s="94"/>
      <c r="CT110" s="94"/>
    </row>
    <row r="111" spans="1:98" ht="12.75" customHeight="1" x14ac:dyDescent="0.2">
      <c r="A111" s="99">
        <v>42</v>
      </c>
      <c r="B111" s="133" t="s">
        <v>103</v>
      </c>
      <c r="C111" s="134"/>
      <c r="D111" s="135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  <c r="T111" s="94"/>
      <c r="U111" s="94"/>
      <c r="V111" s="94"/>
      <c r="W111" s="94"/>
      <c r="X111" s="94"/>
      <c r="Y111" s="94"/>
      <c r="Z111" s="94"/>
      <c r="AA111" s="94"/>
      <c r="AB111" s="94"/>
      <c r="AC111" s="94"/>
      <c r="AD111" s="94"/>
      <c r="AE111" s="94"/>
      <c r="AF111" s="94"/>
      <c r="AG111" s="94"/>
      <c r="AH111" s="94"/>
      <c r="AI111" s="94"/>
      <c r="AJ111" s="94"/>
      <c r="AK111" s="94"/>
      <c r="AL111" s="94"/>
      <c r="AM111" s="94"/>
      <c r="AN111" s="94"/>
      <c r="AO111" s="94"/>
      <c r="AP111" s="94"/>
      <c r="AQ111" s="94"/>
      <c r="AR111" s="94"/>
      <c r="AS111" s="94"/>
      <c r="AT111" s="94"/>
      <c r="AU111" s="94"/>
      <c r="AV111" s="94"/>
      <c r="AW111" s="94"/>
      <c r="AX111" s="94"/>
      <c r="AY111" s="94"/>
      <c r="AZ111" s="94"/>
      <c r="BA111" s="94"/>
      <c r="BB111" s="94"/>
      <c r="BC111" s="94"/>
      <c r="BD111" s="94"/>
      <c r="BE111" s="94"/>
      <c r="BF111" s="94"/>
      <c r="BG111" s="94"/>
      <c r="BH111" s="94"/>
      <c r="BI111" s="94"/>
      <c r="BJ111" s="94"/>
      <c r="BK111" s="94"/>
      <c r="BL111" s="94"/>
      <c r="BM111" s="94"/>
      <c r="BN111" s="94"/>
      <c r="BO111" s="94"/>
      <c r="BP111" s="94"/>
      <c r="BQ111" s="94"/>
      <c r="BR111" s="94"/>
      <c r="BS111" s="94"/>
      <c r="BT111" s="94"/>
      <c r="BU111" s="94"/>
      <c r="BV111" s="94"/>
      <c r="BW111" s="94"/>
      <c r="BX111" s="94"/>
      <c r="BY111" s="94"/>
      <c r="BZ111" s="94"/>
      <c r="CA111" s="94"/>
      <c r="CB111" s="94"/>
      <c r="CC111" s="94"/>
      <c r="CD111" s="94"/>
      <c r="CE111" s="94"/>
      <c r="CF111" s="94"/>
      <c r="CG111" s="94"/>
      <c r="CH111" s="94"/>
      <c r="CI111" s="94"/>
      <c r="CJ111" s="94"/>
      <c r="CK111" s="94"/>
      <c r="CL111" s="94"/>
      <c r="CM111" s="94"/>
      <c r="CN111" s="94"/>
      <c r="CO111" s="94"/>
      <c r="CP111" s="94"/>
      <c r="CQ111" s="94"/>
      <c r="CR111" s="94"/>
      <c r="CS111" s="94"/>
      <c r="CT111" s="94"/>
    </row>
    <row r="112" spans="1:98" ht="12.75" customHeight="1" x14ac:dyDescent="0.2">
      <c r="A112" s="99">
        <v>43</v>
      </c>
      <c r="B112" s="133" t="s">
        <v>104</v>
      </c>
      <c r="C112" s="134"/>
      <c r="D112" s="135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  <c r="S112" s="94"/>
      <c r="T112" s="94"/>
      <c r="U112" s="94"/>
      <c r="V112" s="94"/>
      <c r="W112" s="94"/>
      <c r="X112" s="94"/>
      <c r="Y112" s="94"/>
      <c r="Z112" s="94"/>
      <c r="AA112" s="94"/>
      <c r="AB112" s="94"/>
      <c r="AC112" s="94"/>
      <c r="AD112" s="94"/>
      <c r="AE112" s="94"/>
      <c r="AF112" s="94"/>
      <c r="AG112" s="94"/>
      <c r="AH112" s="94"/>
      <c r="AI112" s="94"/>
      <c r="AJ112" s="94"/>
      <c r="AK112" s="94"/>
      <c r="AL112" s="94"/>
      <c r="AM112" s="94"/>
      <c r="AN112" s="94"/>
      <c r="AO112" s="94"/>
      <c r="AP112" s="94"/>
      <c r="AQ112" s="94"/>
      <c r="AR112" s="94"/>
      <c r="AS112" s="94"/>
      <c r="AT112" s="94"/>
      <c r="AU112" s="94"/>
      <c r="AV112" s="94"/>
      <c r="AW112" s="94"/>
      <c r="AX112" s="94"/>
      <c r="AY112" s="94"/>
      <c r="AZ112" s="94"/>
      <c r="BA112" s="94"/>
      <c r="BB112" s="94"/>
      <c r="BC112" s="94"/>
      <c r="BD112" s="94"/>
      <c r="BE112" s="94"/>
      <c r="BF112" s="94"/>
      <c r="BG112" s="94"/>
      <c r="BH112" s="94"/>
      <c r="BI112" s="94"/>
      <c r="BJ112" s="94"/>
      <c r="BK112" s="94"/>
      <c r="BL112" s="94"/>
      <c r="BM112" s="94"/>
      <c r="BN112" s="94"/>
      <c r="BO112" s="94"/>
      <c r="BP112" s="94"/>
      <c r="BQ112" s="94"/>
      <c r="BR112" s="94"/>
      <c r="BS112" s="94"/>
      <c r="BT112" s="94"/>
      <c r="BU112" s="94"/>
      <c r="BV112" s="94"/>
      <c r="BW112" s="94"/>
      <c r="BX112" s="94"/>
      <c r="BY112" s="94"/>
      <c r="BZ112" s="94"/>
      <c r="CA112" s="94"/>
      <c r="CB112" s="94"/>
      <c r="CC112" s="94"/>
      <c r="CD112" s="94"/>
      <c r="CE112" s="94"/>
      <c r="CF112" s="94"/>
      <c r="CG112" s="94"/>
      <c r="CH112" s="94"/>
      <c r="CI112" s="94"/>
      <c r="CJ112" s="94"/>
      <c r="CK112" s="94"/>
      <c r="CL112" s="94"/>
      <c r="CM112" s="94"/>
      <c r="CN112" s="94"/>
      <c r="CO112" s="94"/>
      <c r="CP112" s="94"/>
      <c r="CQ112" s="94"/>
      <c r="CR112" s="94"/>
      <c r="CS112" s="94"/>
      <c r="CT112" s="94"/>
    </row>
    <row r="113" spans="1:98" ht="12.75" customHeight="1" x14ac:dyDescent="0.2">
      <c r="A113" s="99">
        <v>44</v>
      </c>
      <c r="B113" s="133" t="s">
        <v>105</v>
      </c>
      <c r="C113" s="134"/>
      <c r="D113" s="135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  <c r="T113" s="94"/>
      <c r="U113" s="94"/>
      <c r="V113" s="94"/>
      <c r="W113" s="94"/>
      <c r="X113" s="94"/>
      <c r="Y113" s="94"/>
      <c r="Z113" s="94"/>
      <c r="AA113" s="94"/>
      <c r="AB113" s="94"/>
      <c r="AC113" s="94"/>
      <c r="AD113" s="94"/>
      <c r="AE113" s="94"/>
      <c r="AF113" s="94"/>
      <c r="AG113" s="94"/>
      <c r="AH113" s="94"/>
      <c r="AI113" s="94"/>
      <c r="AJ113" s="94"/>
      <c r="AK113" s="94"/>
      <c r="AL113" s="94"/>
      <c r="AM113" s="94"/>
      <c r="AN113" s="94"/>
      <c r="AO113" s="94"/>
      <c r="AP113" s="94"/>
      <c r="AQ113" s="94"/>
      <c r="AR113" s="94"/>
      <c r="AS113" s="94"/>
      <c r="AT113" s="94"/>
      <c r="AU113" s="94"/>
      <c r="AV113" s="94"/>
      <c r="AW113" s="94"/>
      <c r="AX113" s="94"/>
      <c r="AY113" s="94"/>
      <c r="AZ113" s="94"/>
      <c r="BA113" s="94"/>
      <c r="BB113" s="94"/>
      <c r="BC113" s="94"/>
      <c r="BD113" s="94"/>
      <c r="BE113" s="94"/>
      <c r="BF113" s="94"/>
      <c r="BG113" s="94"/>
      <c r="BH113" s="94"/>
      <c r="BI113" s="94"/>
      <c r="BJ113" s="94"/>
      <c r="BK113" s="94"/>
      <c r="BL113" s="94"/>
      <c r="BM113" s="94"/>
      <c r="BN113" s="94"/>
      <c r="BO113" s="94"/>
      <c r="BP113" s="94"/>
      <c r="BQ113" s="94"/>
      <c r="BR113" s="94"/>
      <c r="BS113" s="94"/>
      <c r="BT113" s="94"/>
      <c r="BU113" s="94"/>
      <c r="BV113" s="94"/>
      <c r="BW113" s="94"/>
      <c r="BX113" s="94"/>
      <c r="BY113" s="94"/>
      <c r="BZ113" s="94"/>
      <c r="CA113" s="94"/>
      <c r="CB113" s="94"/>
      <c r="CC113" s="94"/>
      <c r="CD113" s="94"/>
      <c r="CE113" s="94"/>
      <c r="CF113" s="94"/>
      <c r="CG113" s="94"/>
      <c r="CH113" s="94"/>
      <c r="CI113" s="94"/>
      <c r="CJ113" s="94"/>
      <c r="CK113" s="94"/>
      <c r="CL113" s="94"/>
      <c r="CM113" s="94"/>
      <c r="CN113" s="94"/>
      <c r="CO113" s="94"/>
      <c r="CP113" s="94"/>
      <c r="CQ113" s="94"/>
      <c r="CR113" s="94"/>
      <c r="CS113" s="94"/>
      <c r="CT113" s="94"/>
    </row>
    <row r="114" spans="1:98" ht="12.75" customHeight="1" x14ac:dyDescent="0.2">
      <c r="A114" s="99">
        <v>45</v>
      </c>
      <c r="B114" s="133" t="s">
        <v>106</v>
      </c>
      <c r="C114" s="134"/>
      <c r="D114" s="135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  <c r="S114" s="94"/>
      <c r="T114" s="94"/>
      <c r="U114" s="94"/>
      <c r="V114" s="94"/>
      <c r="W114" s="94"/>
      <c r="X114" s="94"/>
      <c r="Y114" s="94"/>
      <c r="Z114" s="94"/>
      <c r="AA114" s="94"/>
      <c r="AB114" s="94"/>
      <c r="AC114" s="94"/>
      <c r="AD114" s="94"/>
      <c r="AE114" s="94"/>
      <c r="AF114" s="94"/>
      <c r="AG114" s="94"/>
      <c r="AH114" s="94"/>
      <c r="AI114" s="94"/>
      <c r="AJ114" s="94"/>
      <c r="AK114" s="94"/>
      <c r="AL114" s="94"/>
      <c r="AM114" s="94"/>
      <c r="AN114" s="94"/>
      <c r="AO114" s="94"/>
      <c r="AP114" s="94"/>
      <c r="AQ114" s="94"/>
      <c r="AR114" s="94"/>
      <c r="AS114" s="94"/>
      <c r="AT114" s="94"/>
      <c r="AU114" s="94"/>
      <c r="AV114" s="94"/>
      <c r="AW114" s="94"/>
      <c r="AX114" s="94"/>
      <c r="AY114" s="94"/>
      <c r="AZ114" s="94"/>
      <c r="BA114" s="94"/>
      <c r="BB114" s="94"/>
      <c r="BC114" s="94"/>
      <c r="BD114" s="94"/>
      <c r="BE114" s="94"/>
      <c r="BF114" s="94"/>
      <c r="BG114" s="94"/>
      <c r="BH114" s="94"/>
      <c r="BI114" s="94"/>
      <c r="BJ114" s="94"/>
      <c r="BK114" s="94"/>
      <c r="BL114" s="94"/>
      <c r="BM114" s="94"/>
      <c r="BN114" s="94"/>
      <c r="BO114" s="94"/>
      <c r="BP114" s="94"/>
      <c r="BQ114" s="94"/>
      <c r="BR114" s="94"/>
      <c r="BS114" s="94"/>
      <c r="BT114" s="94"/>
      <c r="BU114" s="94"/>
      <c r="BV114" s="94"/>
      <c r="BW114" s="94"/>
      <c r="BX114" s="94"/>
      <c r="BY114" s="94"/>
      <c r="BZ114" s="94"/>
      <c r="CA114" s="94"/>
      <c r="CB114" s="94"/>
      <c r="CC114" s="94"/>
      <c r="CD114" s="94"/>
      <c r="CE114" s="94"/>
      <c r="CF114" s="94"/>
      <c r="CG114" s="94"/>
      <c r="CH114" s="94"/>
      <c r="CI114" s="94"/>
      <c r="CJ114" s="94"/>
      <c r="CK114" s="94"/>
      <c r="CL114" s="94"/>
      <c r="CM114" s="94"/>
      <c r="CN114" s="94"/>
      <c r="CO114" s="94"/>
      <c r="CP114" s="94"/>
      <c r="CQ114" s="94"/>
      <c r="CR114" s="94"/>
      <c r="CS114" s="94"/>
      <c r="CT114" s="94"/>
    </row>
    <row r="115" spans="1:98" ht="12.75" customHeight="1" x14ac:dyDescent="0.2">
      <c r="A115" s="99">
        <v>46</v>
      </c>
      <c r="B115" s="133" t="s">
        <v>107</v>
      </c>
      <c r="C115" s="134"/>
      <c r="D115" s="135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  <c r="T115" s="94"/>
      <c r="U115" s="94"/>
      <c r="V115" s="94"/>
      <c r="W115" s="94"/>
      <c r="X115" s="94"/>
      <c r="Y115" s="94"/>
      <c r="Z115" s="94"/>
      <c r="AA115" s="94"/>
      <c r="AB115" s="94"/>
      <c r="AC115" s="94"/>
      <c r="AD115" s="94"/>
      <c r="AE115" s="94"/>
      <c r="AF115" s="94"/>
      <c r="AG115" s="94"/>
      <c r="AH115" s="94"/>
      <c r="AI115" s="94"/>
      <c r="AJ115" s="94"/>
      <c r="AK115" s="94"/>
      <c r="AL115" s="94"/>
      <c r="AM115" s="94"/>
      <c r="AN115" s="94"/>
      <c r="AO115" s="94"/>
      <c r="AP115" s="94"/>
      <c r="AQ115" s="94"/>
      <c r="AR115" s="94"/>
      <c r="AS115" s="94"/>
      <c r="AT115" s="94"/>
      <c r="AU115" s="94"/>
      <c r="AV115" s="94"/>
      <c r="AW115" s="94"/>
      <c r="AX115" s="94"/>
      <c r="AY115" s="94"/>
      <c r="AZ115" s="94"/>
      <c r="BA115" s="94"/>
      <c r="BB115" s="94"/>
      <c r="BC115" s="94"/>
      <c r="BD115" s="94"/>
      <c r="BE115" s="94"/>
      <c r="BF115" s="94"/>
      <c r="BG115" s="94"/>
      <c r="BH115" s="94"/>
      <c r="BI115" s="94"/>
      <c r="BJ115" s="94"/>
      <c r="BK115" s="94"/>
      <c r="BL115" s="94"/>
      <c r="BM115" s="94"/>
      <c r="BN115" s="94"/>
      <c r="BO115" s="94"/>
      <c r="BP115" s="94"/>
      <c r="BQ115" s="94"/>
      <c r="BR115" s="94"/>
      <c r="BS115" s="94"/>
      <c r="BT115" s="94"/>
      <c r="BU115" s="94"/>
      <c r="BV115" s="94"/>
      <c r="BW115" s="94"/>
      <c r="BX115" s="94"/>
      <c r="BY115" s="94"/>
      <c r="BZ115" s="94"/>
      <c r="CA115" s="94"/>
      <c r="CB115" s="94"/>
      <c r="CC115" s="94"/>
      <c r="CD115" s="94"/>
      <c r="CE115" s="94"/>
      <c r="CF115" s="94"/>
      <c r="CG115" s="94"/>
      <c r="CH115" s="94"/>
      <c r="CI115" s="94"/>
      <c r="CJ115" s="94"/>
      <c r="CK115" s="94"/>
      <c r="CL115" s="94"/>
      <c r="CM115" s="94"/>
      <c r="CN115" s="94"/>
      <c r="CO115" s="94"/>
      <c r="CP115" s="94"/>
      <c r="CQ115" s="94"/>
      <c r="CR115" s="94"/>
      <c r="CS115" s="94"/>
      <c r="CT115" s="94"/>
    </row>
    <row r="116" spans="1:98" ht="12.75" customHeight="1" x14ac:dyDescent="0.2">
      <c r="A116" s="99">
        <v>47</v>
      </c>
      <c r="B116" s="133" t="s">
        <v>108</v>
      </c>
      <c r="C116" s="134"/>
      <c r="D116" s="135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  <c r="R116" s="94"/>
      <c r="S116" s="94"/>
      <c r="T116" s="94"/>
      <c r="U116" s="94"/>
      <c r="V116" s="94"/>
      <c r="W116" s="94"/>
      <c r="X116" s="94"/>
      <c r="Y116" s="94"/>
      <c r="Z116" s="94"/>
      <c r="AA116" s="94"/>
      <c r="AB116" s="94"/>
      <c r="AC116" s="94"/>
      <c r="AD116" s="94"/>
      <c r="AE116" s="94"/>
      <c r="AF116" s="94"/>
      <c r="AG116" s="94"/>
      <c r="AH116" s="94"/>
      <c r="AI116" s="94"/>
      <c r="AJ116" s="94"/>
      <c r="AK116" s="94"/>
      <c r="AL116" s="94"/>
      <c r="AM116" s="94"/>
      <c r="AN116" s="94"/>
      <c r="AO116" s="94"/>
      <c r="AP116" s="94"/>
      <c r="AQ116" s="94"/>
      <c r="AR116" s="94"/>
      <c r="AS116" s="94"/>
      <c r="AT116" s="94"/>
      <c r="AU116" s="94"/>
      <c r="AV116" s="94"/>
      <c r="AW116" s="94"/>
      <c r="AX116" s="94"/>
      <c r="AY116" s="94"/>
      <c r="AZ116" s="94"/>
      <c r="BA116" s="94"/>
      <c r="BB116" s="94"/>
      <c r="BC116" s="94"/>
      <c r="BD116" s="94"/>
      <c r="BE116" s="94"/>
      <c r="BF116" s="94"/>
      <c r="BG116" s="94"/>
      <c r="BH116" s="94"/>
      <c r="BI116" s="94"/>
      <c r="BJ116" s="94"/>
      <c r="BK116" s="94"/>
      <c r="BL116" s="94"/>
      <c r="BM116" s="94"/>
      <c r="BN116" s="94"/>
      <c r="BO116" s="94"/>
      <c r="BP116" s="94"/>
      <c r="BQ116" s="94"/>
      <c r="BR116" s="94"/>
      <c r="BS116" s="94"/>
      <c r="BT116" s="94"/>
      <c r="BU116" s="94"/>
      <c r="BV116" s="94"/>
      <c r="BW116" s="94"/>
      <c r="BX116" s="94"/>
      <c r="BY116" s="94"/>
      <c r="BZ116" s="94"/>
      <c r="CA116" s="94"/>
      <c r="CB116" s="94"/>
      <c r="CC116" s="94"/>
      <c r="CD116" s="94"/>
      <c r="CE116" s="94"/>
      <c r="CF116" s="94"/>
      <c r="CG116" s="94"/>
      <c r="CH116" s="94"/>
      <c r="CI116" s="94"/>
      <c r="CJ116" s="94"/>
      <c r="CK116" s="94"/>
      <c r="CL116" s="94"/>
      <c r="CM116" s="94"/>
      <c r="CN116" s="94"/>
      <c r="CO116" s="94"/>
      <c r="CP116" s="94"/>
      <c r="CQ116" s="94"/>
      <c r="CR116" s="94"/>
      <c r="CS116" s="94"/>
      <c r="CT116" s="94"/>
    </row>
    <row r="117" spans="1:98" ht="12.75" customHeight="1" x14ac:dyDescent="0.2">
      <c r="A117" s="99">
        <v>48</v>
      </c>
      <c r="B117" s="133" t="s">
        <v>109</v>
      </c>
      <c r="C117" s="134"/>
      <c r="D117" s="135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  <c r="R117" s="94"/>
      <c r="S117" s="94"/>
      <c r="T117" s="94"/>
      <c r="U117" s="94"/>
      <c r="V117" s="94"/>
      <c r="W117" s="94"/>
      <c r="X117" s="94"/>
      <c r="Y117" s="94"/>
      <c r="Z117" s="94"/>
      <c r="AA117" s="94"/>
      <c r="AB117" s="94"/>
      <c r="AC117" s="94"/>
      <c r="AD117" s="94"/>
      <c r="AE117" s="94"/>
      <c r="AF117" s="94"/>
      <c r="AG117" s="94"/>
      <c r="AH117" s="94"/>
      <c r="AI117" s="94"/>
      <c r="AJ117" s="94"/>
      <c r="AK117" s="94"/>
      <c r="AL117" s="94"/>
      <c r="AM117" s="94"/>
      <c r="AN117" s="94"/>
      <c r="AO117" s="94"/>
      <c r="AP117" s="94"/>
      <c r="AQ117" s="94"/>
      <c r="AR117" s="94"/>
      <c r="AS117" s="94"/>
      <c r="AT117" s="94"/>
      <c r="AU117" s="94"/>
      <c r="AV117" s="94"/>
      <c r="AW117" s="94"/>
      <c r="AX117" s="94"/>
      <c r="AY117" s="94"/>
      <c r="AZ117" s="94"/>
      <c r="BA117" s="94"/>
      <c r="BB117" s="94"/>
      <c r="BC117" s="94"/>
      <c r="BD117" s="94"/>
      <c r="BE117" s="94"/>
      <c r="BF117" s="94"/>
      <c r="BG117" s="94"/>
      <c r="BH117" s="94"/>
      <c r="BI117" s="94"/>
      <c r="BJ117" s="94"/>
      <c r="BK117" s="94"/>
      <c r="BL117" s="94"/>
      <c r="BM117" s="94"/>
      <c r="BN117" s="94"/>
      <c r="BO117" s="94"/>
      <c r="BP117" s="94"/>
      <c r="BQ117" s="94"/>
      <c r="BR117" s="94"/>
      <c r="BS117" s="94"/>
      <c r="BT117" s="94"/>
      <c r="BU117" s="94"/>
      <c r="BV117" s="94"/>
      <c r="BW117" s="94"/>
      <c r="BX117" s="94"/>
      <c r="BY117" s="94"/>
      <c r="BZ117" s="94"/>
      <c r="CA117" s="94"/>
      <c r="CB117" s="94"/>
      <c r="CC117" s="94"/>
      <c r="CD117" s="94"/>
      <c r="CE117" s="94"/>
      <c r="CF117" s="94"/>
      <c r="CG117" s="94"/>
      <c r="CH117" s="94"/>
      <c r="CI117" s="94"/>
      <c r="CJ117" s="94"/>
      <c r="CK117" s="94"/>
      <c r="CL117" s="94"/>
      <c r="CM117" s="94"/>
      <c r="CN117" s="94"/>
      <c r="CO117" s="94"/>
      <c r="CP117" s="94"/>
      <c r="CQ117" s="94"/>
      <c r="CR117" s="94"/>
      <c r="CS117" s="94"/>
      <c r="CT117" s="94"/>
    </row>
    <row r="118" spans="1:98" ht="12.75" customHeight="1" x14ac:dyDescent="0.2">
      <c r="A118" s="99">
        <v>49</v>
      </c>
      <c r="B118" s="136" t="s">
        <v>130</v>
      </c>
      <c r="C118" s="137"/>
      <c r="D118" s="138"/>
      <c r="E118" s="94">
        <f>E79+E80+E81+E82+E83+E84+E86+E87+E88+E93+E94+E95+E112+E114+E115+E116+E117</f>
        <v>0</v>
      </c>
      <c r="F118" s="94">
        <f t="shared" ref="F118:BQ118" si="30">F79+F80+F81+F82+F83+F84+F86+F87+F88+F93+F94+F95+F112+F114+F115+F116+F117</f>
        <v>0</v>
      </c>
      <c r="G118" s="94">
        <f t="shared" si="30"/>
        <v>0</v>
      </c>
      <c r="H118" s="94">
        <f t="shared" si="30"/>
        <v>0</v>
      </c>
      <c r="I118" s="94">
        <f t="shared" si="30"/>
        <v>0</v>
      </c>
      <c r="J118" s="94">
        <f t="shared" si="30"/>
        <v>0</v>
      </c>
      <c r="K118" s="94">
        <f t="shared" si="30"/>
        <v>0</v>
      </c>
      <c r="L118" s="94">
        <f t="shared" si="30"/>
        <v>0</v>
      </c>
      <c r="M118" s="94">
        <f t="shared" si="30"/>
        <v>0</v>
      </c>
      <c r="N118" s="94">
        <f t="shared" si="30"/>
        <v>0</v>
      </c>
      <c r="O118" s="94">
        <f t="shared" si="30"/>
        <v>0</v>
      </c>
      <c r="P118" s="94">
        <f t="shared" si="30"/>
        <v>0</v>
      </c>
      <c r="Q118" s="94">
        <f t="shared" si="30"/>
        <v>0</v>
      </c>
      <c r="R118" s="94">
        <f t="shared" si="30"/>
        <v>0</v>
      </c>
      <c r="S118" s="94">
        <f t="shared" si="30"/>
        <v>0</v>
      </c>
      <c r="T118" s="94">
        <f t="shared" si="30"/>
        <v>0</v>
      </c>
      <c r="U118" s="94">
        <f t="shared" si="30"/>
        <v>0</v>
      </c>
      <c r="V118" s="94">
        <f t="shared" si="30"/>
        <v>0</v>
      </c>
      <c r="W118" s="94">
        <f t="shared" si="30"/>
        <v>0</v>
      </c>
      <c r="X118" s="94">
        <f t="shared" si="30"/>
        <v>0</v>
      </c>
      <c r="Y118" s="94">
        <f t="shared" si="30"/>
        <v>0</v>
      </c>
      <c r="Z118" s="94">
        <f t="shared" si="30"/>
        <v>0</v>
      </c>
      <c r="AA118" s="94">
        <f t="shared" si="30"/>
        <v>0</v>
      </c>
      <c r="AB118" s="94">
        <f t="shared" si="30"/>
        <v>0</v>
      </c>
      <c r="AC118" s="94">
        <f t="shared" si="30"/>
        <v>0</v>
      </c>
      <c r="AD118" s="94">
        <f t="shared" si="30"/>
        <v>0</v>
      </c>
      <c r="AE118" s="94">
        <f t="shared" si="30"/>
        <v>0</v>
      </c>
      <c r="AF118" s="94">
        <f t="shared" si="30"/>
        <v>0</v>
      </c>
      <c r="AG118" s="94">
        <f t="shared" si="30"/>
        <v>0</v>
      </c>
      <c r="AH118" s="94">
        <f t="shared" si="30"/>
        <v>0</v>
      </c>
      <c r="AI118" s="94">
        <f t="shared" si="30"/>
        <v>0</v>
      </c>
      <c r="AJ118" s="94">
        <f t="shared" si="30"/>
        <v>0</v>
      </c>
      <c r="AK118" s="94">
        <f t="shared" si="30"/>
        <v>0</v>
      </c>
      <c r="AL118" s="94">
        <f t="shared" si="30"/>
        <v>0</v>
      </c>
      <c r="AM118" s="94">
        <f t="shared" si="30"/>
        <v>0</v>
      </c>
      <c r="AN118" s="94">
        <f t="shared" si="30"/>
        <v>0</v>
      </c>
      <c r="AO118" s="94">
        <f t="shared" si="30"/>
        <v>0</v>
      </c>
      <c r="AP118" s="94">
        <f t="shared" si="30"/>
        <v>0</v>
      </c>
      <c r="AQ118" s="94">
        <f t="shared" si="30"/>
        <v>0</v>
      </c>
      <c r="AR118" s="94">
        <f t="shared" si="30"/>
        <v>0</v>
      </c>
      <c r="AS118" s="94">
        <f t="shared" si="30"/>
        <v>0</v>
      </c>
      <c r="AT118" s="94">
        <f t="shared" si="30"/>
        <v>0</v>
      </c>
      <c r="AU118" s="94">
        <f t="shared" si="30"/>
        <v>0</v>
      </c>
      <c r="AV118" s="94">
        <f t="shared" si="30"/>
        <v>0</v>
      </c>
      <c r="AW118" s="94">
        <f t="shared" si="30"/>
        <v>0</v>
      </c>
      <c r="AX118" s="94">
        <f t="shared" si="30"/>
        <v>0</v>
      </c>
      <c r="AY118" s="94">
        <f t="shared" si="30"/>
        <v>0</v>
      </c>
      <c r="AZ118" s="94">
        <f t="shared" si="30"/>
        <v>0</v>
      </c>
      <c r="BA118" s="94">
        <f t="shared" si="30"/>
        <v>0</v>
      </c>
      <c r="BB118" s="94">
        <f t="shared" si="30"/>
        <v>0</v>
      </c>
      <c r="BC118" s="94">
        <f t="shared" si="30"/>
        <v>0</v>
      </c>
      <c r="BD118" s="94">
        <f t="shared" si="30"/>
        <v>0</v>
      </c>
      <c r="BE118" s="94">
        <f t="shared" si="30"/>
        <v>0</v>
      </c>
      <c r="BF118" s="94">
        <f t="shared" si="30"/>
        <v>0</v>
      </c>
      <c r="BG118" s="94">
        <f t="shared" si="30"/>
        <v>0</v>
      </c>
      <c r="BH118" s="94">
        <f t="shared" si="30"/>
        <v>0</v>
      </c>
      <c r="BI118" s="94">
        <f t="shared" si="30"/>
        <v>0</v>
      </c>
      <c r="BJ118" s="94">
        <f t="shared" si="30"/>
        <v>0</v>
      </c>
      <c r="BK118" s="94">
        <f t="shared" si="30"/>
        <v>0</v>
      </c>
      <c r="BL118" s="94">
        <f t="shared" si="30"/>
        <v>0</v>
      </c>
      <c r="BM118" s="94">
        <f t="shared" si="30"/>
        <v>0</v>
      </c>
      <c r="BN118" s="94">
        <f t="shared" si="30"/>
        <v>0</v>
      </c>
      <c r="BO118" s="94">
        <f t="shared" si="30"/>
        <v>0</v>
      </c>
      <c r="BP118" s="94">
        <f t="shared" si="30"/>
        <v>0</v>
      </c>
      <c r="BQ118" s="94">
        <f t="shared" si="30"/>
        <v>0</v>
      </c>
      <c r="BR118" s="94">
        <f t="shared" ref="BR118:CT118" si="31">BR79+BR80+BR81+BR82+BR83+BR84+BR86+BR87+BR88+BR93+BR94+BR95+BR112+BR114+BR115+BR116+BR117</f>
        <v>0</v>
      </c>
      <c r="BS118" s="94">
        <f t="shared" si="31"/>
        <v>0</v>
      </c>
      <c r="BT118" s="94">
        <f t="shared" si="31"/>
        <v>0</v>
      </c>
      <c r="BU118" s="94">
        <f t="shared" si="31"/>
        <v>0</v>
      </c>
      <c r="BV118" s="94">
        <f t="shared" si="31"/>
        <v>0</v>
      </c>
      <c r="BW118" s="94">
        <f t="shared" si="31"/>
        <v>0</v>
      </c>
      <c r="BX118" s="94">
        <f t="shared" si="31"/>
        <v>0</v>
      </c>
      <c r="BY118" s="94">
        <f t="shared" si="31"/>
        <v>0</v>
      </c>
      <c r="BZ118" s="94">
        <f t="shared" si="31"/>
        <v>0</v>
      </c>
      <c r="CA118" s="94">
        <f t="shared" si="31"/>
        <v>0</v>
      </c>
      <c r="CB118" s="94">
        <f t="shared" si="31"/>
        <v>0</v>
      </c>
      <c r="CC118" s="94">
        <f t="shared" si="31"/>
        <v>0</v>
      </c>
      <c r="CD118" s="94">
        <f t="shared" si="31"/>
        <v>0</v>
      </c>
      <c r="CE118" s="94">
        <f t="shared" si="31"/>
        <v>0</v>
      </c>
      <c r="CF118" s="94">
        <f t="shared" si="31"/>
        <v>0</v>
      </c>
      <c r="CG118" s="94">
        <f t="shared" si="31"/>
        <v>0</v>
      </c>
      <c r="CH118" s="94">
        <f t="shared" si="31"/>
        <v>0</v>
      </c>
      <c r="CI118" s="94">
        <f t="shared" si="31"/>
        <v>0</v>
      </c>
      <c r="CJ118" s="94">
        <f t="shared" si="31"/>
        <v>0</v>
      </c>
      <c r="CK118" s="94">
        <f t="shared" si="31"/>
        <v>0</v>
      </c>
      <c r="CL118" s="94">
        <f t="shared" si="31"/>
        <v>0</v>
      </c>
      <c r="CM118" s="94">
        <f t="shared" si="31"/>
        <v>0</v>
      </c>
      <c r="CN118" s="94">
        <f t="shared" si="31"/>
        <v>0</v>
      </c>
      <c r="CO118" s="94">
        <f t="shared" si="31"/>
        <v>0</v>
      </c>
      <c r="CP118" s="94">
        <f t="shared" si="31"/>
        <v>0</v>
      </c>
      <c r="CQ118" s="94">
        <f t="shared" si="31"/>
        <v>0</v>
      </c>
      <c r="CR118" s="94">
        <f t="shared" si="31"/>
        <v>0</v>
      </c>
      <c r="CS118" s="94">
        <f t="shared" si="31"/>
        <v>0</v>
      </c>
      <c r="CT118" s="94">
        <f t="shared" si="31"/>
        <v>0</v>
      </c>
    </row>
    <row r="119" spans="1:98" ht="12.75" customHeight="1" x14ac:dyDescent="0.2">
      <c r="A119" s="99">
        <v>50</v>
      </c>
      <c r="B119" s="136" t="s">
        <v>84</v>
      </c>
      <c r="C119" s="137"/>
      <c r="D119" s="138"/>
      <c r="E119" s="94">
        <f>E92</f>
        <v>0</v>
      </c>
      <c r="F119" s="94">
        <f t="shared" ref="F119:BQ119" si="32">F92</f>
        <v>0</v>
      </c>
      <c r="G119" s="94">
        <f t="shared" si="32"/>
        <v>0</v>
      </c>
      <c r="H119" s="94">
        <f t="shared" si="32"/>
        <v>0</v>
      </c>
      <c r="I119" s="94">
        <f t="shared" si="32"/>
        <v>0</v>
      </c>
      <c r="J119" s="94">
        <f t="shared" si="32"/>
        <v>0</v>
      </c>
      <c r="K119" s="94">
        <f t="shared" si="32"/>
        <v>0</v>
      </c>
      <c r="L119" s="94">
        <f t="shared" si="32"/>
        <v>0</v>
      </c>
      <c r="M119" s="94">
        <f t="shared" si="32"/>
        <v>0</v>
      </c>
      <c r="N119" s="94">
        <f t="shared" si="32"/>
        <v>0</v>
      </c>
      <c r="O119" s="94">
        <f t="shared" si="32"/>
        <v>0</v>
      </c>
      <c r="P119" s="94">
        <f t="shared" si="32"/>
        <v>0</v>
      </c>
      <c r="Q119" s="94">
        <f t="shared" si="32"/>
        <v>0</v>
      </c>
      <c r="R119" s="94">
        <f t="shared" si="32"/>
        <v>0</v>
      </c>
      <c r="S119" s="94">
        <f t="shared" si="32"/>
        <v>0</v>
      </c>
      <c r="T119" s="94">
        <f t="shared" si="32"/>
        <v>0</v>
      </c>
      <c r="U119" s="94">
        <f t="shared" si="32"/>
        <v>0</v>
      </c>
      <c r="V119" s="94">
        <f t="shared" si="32"/>
        <v>0</v>
      </c>
      <c r="W119" s="94">
        <f t="shared" si="32"/>
        <v>0</v>
      </c>
      <c r="X119" s="94">
        <f t="shared" si="32"/>
        <v>0</v>
      </c>
      <c r="Y119" s="94">
        <f t="shared" si="32"/>
        <v>0</v>
      </c>
      <c r="Z119" s="94">
        <f t="shared" si="32"/>
        <v>0</v>
      </c>
      <c r="AA119" s="94">
        <f t="shared" si="32"/>
        <v>0</v>
      </c>
      <c r="AB119" s="94">
        <f t="shared" si="32"/>
        <v>0</v>
      </c>
      <c r="AC119" s="94">
        <f t="shared" si="32"/>
        <v>0</v>
      </c>
      <c r="AD119" s="94">
        <f t="shared" si="32"/>
        <v>0</v>
      </c>
      <c r="AE119" s="94">
        <f t="shared" si="32"/>
        <v>0</v>
      </c>
      <c r="AF119" s="94">
        <f t="shared" si="32"/>
        <v>0</v>
      </c>
      <c r="AG119" s="94">
        <f t="shared" si="32"/>
        <v>0</v>
      </c>
      <c r="AH119" s="94">
        <f t="shared" si="32"/>
        <v>0</v>
      </c>
      <c r="AI119" s="94">
        <f t="shared" si="32"/>
        <v>0</v>
      </c>
      <c r="AJ119" s="94">
        <f t="shared" si="32"/>
        <v>0</v>
      </c>
      <c r="AK119" s="94">
        <f t="shared" si="32"/>
        <v>0</v>
      </c>
      <c r="AL119" s="94">
        <f t="shared" si="32"/>
        <v>0</v>
      </c>
      <c r="AM119" s="94">
        <f t="shared" si="32"/>
        <v>0</v>
      </c>
      <c r="AN119" s="94">
        <f t="shared" si="32"/>
        <v>0</v>
      </c>
      <c r="AO119" s="94">
        <f t="shared" si="32"/>
        <v>0</v>
      </c>
      <c r="AP119" s="94">
        <f t="shared" si="32"/>
        <v>0</v>
      </c>
      <c r="AQ119" s="94">
        <f t="shared" si="32"/>
        <v>0</v>
      </c>
      <c r="AR119" s="94">
        <f t="shared" si="32"/>
        <v>0</v>
      </c>
      <c r="AS119" s="94">
        <f t="shared" si="32"/>
        <v>0</v>
      </c>
      <c r="AT119" s="94">
        <f t="shared" si="32"/>
        <v>0</v>
      </c>
      <c r="AU119" s="94">
        <f t="shared" si="32"/>
        <v>0</v>
      </c>
      <c r="AV119" s="94">
        <f t="shared" si="32"/>
        <v>0</v>
      </c>
      <c r="AW119" s="94">
        <f t="shared" si="32"/>
        <v>0</v>
      </c>
      <c r="AX119" s="94">
        <f t="shared" si="32"/>
        <v>0</v>
      </c>
      <c r="AY119" s="94">
        <f t="shared" si="32"/>
        <v>0</v>
      </c>
      <c r="AZ119" s="94">
        <f t="shared" si="32"/>
        <v>0</v>
      </c>
      <c r="BA119" s="94">
        <f t="shared" si="32"/>
        <v>0</v>
      </c>
      <c r="BB119" s="94">
        <f t="shared" si="32"/>
        <v>0</v>
      </c>
      <c r="BC119" s="94">
        <f t="shared" si="32"/>
        <v>0</v>
      </c>
      <c r="BD119" s="94">
        <f t="shared" si="32"/>
        <v>0</v>
      </c>
      <c r="BE119" s="94">
        <f t="shared" si="32"/>
        <v>0</v>
      </c>
      <c r="BF119" s="94">
        <f t="shared" si="32"/>
        <v>0</v>
      </c>
      <c r="BG119" s="94">
        <f t="shared" si="32"/>
        <v>0</v>
      </c>
      <c r="BH119" s="94">
        <f t="shared" si="32"/>
        <v>0</v>
      </c>
      <c r="BI119" s="94">
        <f t="shared" si="32"/>
        <v>0</v>
      </c>
      <c r="BJ119" s="94">
        <f t="shared" si="32"/>
        <v>0</v>
      </c>
      <c r="BK119" s="94">
        <f t="shared" si="32"/>
        <v>0</v>
      </c>
      <c r="BL119" s="94">
        <f t="shared" si="32"/>
        <v>0</v>
      </c>
      <c r="BM119" s="94">
        <f t="shared" si="32"/>
        <v>0</v>
      </c>
      <c r="BN119" s="94">
        <f t="shared" si="32"/>
        <v>0</v>
      </c>
      <c r="BO119" s="94">
        <f t="shared" si="32"/>
        <v>0</v>
      </c>
      <c r="BP119" s="94">
        <f t="shared" si="32"/>
        <v>0</v>
      </c>
      <c r="BQ119" s="94">
        <f t="shared" si="32"/>
        <v>0</v>
      </c>
      <c r="BR119" s="94">
        <f t="shared" ref="BR119:CT119" si="33">BR92</f>
        <v>0</v>
      </c>
      <c r="BS119" s="94">
        <f t="shared" si="33"/>
        <v>0</v>
      </c>
      <c r="BT119" s="94">
        <f t="shared" si="33"/>
        <v>0</v>
      </c>
      <c r="BU119" s="94">
        <f t="shared" si="33"/>
        <v>0</v>
      </c>
      <c r="BV119" s="94">
        <f t="shared" si="33"/>
        <v>0</v>
      </c>
      <c r="BW119" s="94">
        <f t="shared" si="33"/>
        <v>0</v>
      </c>
      <c r="BX119" s="94">
        <f t="shared" si="33"/>
        <v>0</v>
      </c>
      <c r="BY119" s="94">
        <f t="shared" si="33"/>
        <v>0</v>
      </c>
      <c r="BZ119" s="94">
        <f t="shared" si="33"/>
        <v>0</v>
      </c>
      <c r="CA119" s="94">
        <f t="shared" si="33"/>
        <v>0</v>
      </c>
      <c r="CB119" s="94">
        <f t="shared" si="33"/>
        <v>0</v>
      </c>
      <c r="CC119" s="94">
        <f t="shared" si="33"/>
        <v>0</v>
      </c>
      <c r="CD119" s="94">
        <f t="shared" si="33"/>
        <v>0</v>
      </c>
      <c r="CE119" s="94">
        <f t="shared" si="33"/>
        <v>0</v>
      </c>
      <c r="CF119" s="94">
        <f t="shared" si="33"/>
        <v>0</v>
      </c>
      <c r="CG119" s="94">
        <f t="shared" si="33"/>
        <v>0</v>
      </c>
      <c r="CH119" s="94">
        <f t="shared" si="33"/>
        <v>0</v>
      </c>
      <c r="CI119" s="94">
        <f t="shared" si="33"/>
        <v>0</v>
      </c>
      <c r="CJ119" s="94">
        <f t="shared" si="33"/>
        <v>0</v>
      </c>
      <c r="CK119" s="94">
        <f t="shared" si="33"/>
        <v>0</v>
      </c>
      <c r="CL119" s="94">
        <f t="shared" si="33"/>
        <v>0</v>
      </c>
      <c r="CM119" s="94">
        <f t="shared" si="33"/>
        <v>0</v>
      </c>
      <c r="CN119" s="94">
        <f t="shared" si="33"/>
        <v>0</v>
      </c>
      <c r="CO119" s="94">
        <f t="shared" si="33"/>
        <v>0</v>
      </c>
      <c r="CP119" s="94">
        <f t="shared" si="33"/>
        <v>0</v>
      </c>
      <c r="CQ119" s="94">
        <f t="shared" si="33"/>
        <v>0</v>
      </c>
      <c r="CR119" s="94">
        <f t="shared" si="33"/>
        <v>0</v>
      </c>
      <c r="CS119" s="94">
        <f t="shared" si="33"/>
        <v>0</v>
      </c>
      <c r="CT119" s="94">
        <f t="shared" si="33"/>
        <v>0</v>
      </c>
    </row>
    <row r="120" spans="1:98" ht="12.75" customHeight="1" x14ac:dyDescent="0.2">
      <c r="A120" s="99">
        <v>51</v>
      </c>
      <c r="B120" s="136" t="s">
        <v>89</v>
      </c>
      <c r="C120" s="137"/>
      <c r="D120" s="138"/>
      <c r="E120" s="94">
        <f>E97+E98+E99+E100+E101</f>
        <v>0</v>
      </c>
      <c r="F120" s="94">
        <f t="shared" ref="F120:BQ120" si="34">F97+F98+F99+F100+F101</f>
        <v>0</v>
      </c>
      <c r="G120" s="94">
        <f t="shared" si="34"/>
        <v>0</v>
      </c>
      <c r="H120" s="94">
        <f t="shared" si="34"/>
        <v>0</v>
      </c>
      <c r="I120" s="94">
        <f t="shared" si="34"/>
        <v>0</v>
      </c>
      <c r="J120" s="94">
        <f t="shared" si="34"/>
        <v>0</v>
      </c>
      <c r="K120" s="94">
        <f t="shared" si="34"/>
        <v>0</v>
      </c>
      <c r="L120" s="94">
        <f t="shared" si="34"/>
        <v>0</v>
      </c>
      <c r="M120" s="94">
        <f t="shared" si="34"/>
        <v>0</v>
      </c>
      <c r="N120" s="94">
        <f t="shared" si="34"/>
        <v>0</v>
      </c>
      <c r="O120" s="94">
        <f t="shared" si="34"/>
        <v>0</v>
      </c>
      <c r="P120" s="94">
        <f t="shared" si="34"/>
        <v>0</v>
      </c>
      <c r="Q120" s="94">
        <f t="shared" si="34"/>
        <v>0</v>
      </c>
      <c r="R120" s="94">
        <f t="shared" si="34"/>
        <v>0</v>
      </c>
      <c r="S120" s="94">
        <f t="shared" si="34"/>
        <v>0</v>
      </c>
      <c r="T120" s="94">
        <f t="shared" si="34"/>
        <v>0</v>
      </c>
      <c r="U120" s="94">
        <f t="shared" si="34"/>
        <v>0</v>
      </c>
      <c r="V120" s="94">
        <f t="shared" si="34"/>
        <v>0</v>
      </c>
      <c r="W120" s="94">
        <f t="shared" si="34"/>
        <v>0</v>
      </c>
      <c r="X120" s="94">
        <f t="shared" si="34"/>
        <v>0</v>
      </c>
      <c r="Y120" s="94">
        <f t="shared" si="34"/>
        <v>0</v>
      </c>
      <c r="Z120" s="94">
        <f t="shared" si="34"/>
        <v>0</v>
      </c>
      <c r="AA120" s="94">
        <f t="shared" si="34"/>
        <v>0</v>
      </c>
      <c r="AB120" s="94">
        <f t="shared" si="34"/>
        <v>0</v>
      </c>
      <c r="AC120" s="94">
        <f t="shared" si="34"/>
        <v>0</v>
      </c>
      <c r="AD120" s="94">
        <f t="shared" si="34"/>
        <v>0</v>
      </c>
      <c r="AE120" s="94">
        <f t="shared" si="34"/>
        <v>0</v>
      </c>
      <c r="AF120" s="94">
        <f t="shared" si="34"/>
        <v>0</v>
      </c>
      <c r="AG120" s="94">
        <f t="shared" si="34"/>
        <v>0</v>
      </c>
      <c r="AH120" s="94">
        <f t="shared" si="34"/>
        <v>0</v>
      </c>
      <c r="AI120" s="94">
        <f t="shared" si="34"/>
        <v>0</v>
      </c>
      <c r="AJ120" s="94">
        <f t="shared" si="34"/>
        <v>0</v>
      </c>
      <c r="AK120" s="94">
        <f t="shared" si="34"/>
        <v>0</v>
      </c>
      <c r="AL120" s="94">
        <f t="shared" si="34"/>
        <v>0</v>
      </c>
      <c r="AM120" s="94">
        <f t="shared" si="34"/>
        <v>0</v>
      </c>
      <c r="AN120" s="94">
        <f t="shared" si="34"/>
        <v>0</v>
      </c>
      <c r="AO120" s="94">
        <f t="shared" si="34"/>
        <v>0</v>
      </c>
      <c r="AP120" s="94">
        <f t="shared" si="34"/>
        <v>0</v>
      </c>
      <c r="AQ120" s="94">
        <f t="shared" si="34"/>
        <v>0</v>
      </c>
      <c r="AR120" s="94">
        <f t="shared" si="34"/>
        <v>0</v>
      </c>
      <c r="AS120" s="94">
        <f t="shared" si="34"/>
        <v>0</v>
      </c>
      <c r="AT120" s="94">
        <f t="shared" si="34"/>
        <v>0</v>
      </c>
      <c r="AU120" s="94">
        <f t="shared" si="34"/>
        <v>0</v>
      </c>
      <c r="AV120" s="94">
        <f t="shared" si="34"/>
        <v>0</v>
      </c>
      <c r="AW120" s="94">
        <f t="shared" si="34"/>
        <v>0</v>
      </c>
      <c r="AX120" s="94">
        <f t="shared" si="34"/>
        <v>0</v>
      </c>
      <c r="AY120" s="94">
        <f t="shared" si="34"/>
        <v>0</v>
      </c>
      <c r="AZ120" s="94">
        <f t="shared" si="34"/>
        <v>0</v>
      </c>
      <c r="BA120" s="94">
        <f t="shared" si="34"/>
        <v>0</v>
      </c>
      <c r="BB120" s="94">
        <f t="shared" si="34"/>
        <v>0</v>
      </c>
      <c r="BC120" s="94">
        <f t="shared" si="34"/>
        <v>0</v>
      </c>
      <c r="BD120" s="94">
        <f t="shared" si="34"/>
        <v>0</v>
      </c>
      <c r="BE120" s="94">
        <f t="shared" si="34"/>
        <v>0</v>
      </c>
      <c r="BF120" s="94">
        <f t="shared" si="34"/>
        <v>0</v>
      </c>
      <c r="BG120" s="94">
        <f t="shared" si="34"/>
        <v>0</v>
      </c>
      <c r="BH120" s="94">
        <f t="shared" si="34"/>
        <v>0</v>
      </c>
      <c r="BI120" s="94">
        <f t="shared" si="34"/>
        <v>0</v>
      </c>
      <c r="BJ120" s="94">
        <f t="shared" si="34"/>
        <v>0</v>
      </c>
      <c r="BK120" s="94">
        <f t="shared" si="34"/>
        <v>0</v>
      </c>
      <c r="BL120" s="94">
        <f t="shared" si="34"/>
        <v>0</v>
      </c>
      <c r="BM120" s="94">
        <f t="shared" si="34"/>
        <v>0</v>
      </c>
      <c r="BN120" s="94">
        <f t="shared" si="34"/>
        <v>0</v>
      </c>
      <c r="BO120" s="94">
        <f t="shared" si="34"/>
        <v>0</v>
      </c>
      <c r="BP120" s="94">
        <f t="shared" si="34"/>
        <v>0</v>
      </c>
      <c r="BQ120" s="94">
        <f t="shared" si="34"/>
        <v>0</v>
      </c>
      <c r="BR120" s="94">
        <f t="shared" ref="BR120:CT120" si="35">BR97+BR98+BR99+BR100+BR101</f>
        <v>0</v>
      </c>
      <c r="BS120" s="94">
        <f t="shared" si="35"/>
        <v>0</v>
      </c>
      <c r="BT120" s="94">
        <f t="shared" si="35"/>
        <v>0</v>
      </c>
      <c r="BU120" s="94">
        <f t="shared" si="35"/>
        <v>0</v>
      </c>
      <c r="BV120" s="94">
        <f t="shared" si="35"/>
        <v>0</v>
      </c>
      <c r="BW120" s="94">
        <f t="shared" si="35"/>
        <v>0</v>
      </c>
      <c r="BX120" s="94">
        <f t="shared" si="35"/>
        <v>0</v>
      </c>
      <c r="BY120" s="94">
        <f t="shared" si="35"/>
        <v>0</v>
      </c>
      <c r="BZ120" s="94">
        <f t="shared" si="35"/>
        <v>0</v>
      </c>
      <c r="CA120" s="94">
        <f t="shared" si="35"/>
        <v>0</v>
      </c>
      <c r="CB120" s="94">
        <f t="shared" si="35"/>
        <v>0</v>
      </c>
      <c r="CC120" s="94">
        <f t="shared" si="35"/>
        <v>0</v>
      </c>
      <c r="CD120" s="94">
        <f t="shared" si="35"/>
        <v>0</v>
      </c>
      <c r="CE120" s="94">
        <f t="shared" si="35"/>
        <v>0</v>
      </c>
      <c r="CF120" s="94">
        <f t="shared" si="35"/>
        <v>0</v>
      </c>
      <c r="CG120" s="94">
        <f t="shared" si="35"/>
        <v>0</v>
      </c>
      <c r="CH120" s="94">
        <f t="shared" si="35"/>
        <v>0</v>
      </c>
      <c r="CI120" s="94">
        <f t="shared" si="35"/>
        <v>0</v>
      </c>
      <c r="CJ120" s="94">
        <f t="shared" si="35"/>
        <v>0</v>
      </c>
      <c r="CK120" s="94">
        <f t="shared" si="35"/>
        <v>0</v>
      </c>
      <c r="CL120" s="94">
        <f t="shared" si="35"/>
        <v>0</v>
      </c>
      <c r="CM120" s="94">
        <f t="shared" si="35"/>
        <v>0</v>
      </c>
      <c r="CN120" s="94">
        <f t="shared" si="35"/>
        <v>0</v>
      </c>
      <c r="CO120" s="94">
        <f t="shared" si="35"/>
        <v>0</v>
      </c>
      <c r="CP120" s="94">
        <f t="shared" si="35"/>
        <v>0</v>
      </c>
      <c r="CQ120" s="94">
        <f t="shared" si="35"/>
        <v>0</v>
      </c>
      <c r="CR120" s="94">
        <f t="shared" si="35"/>
        <v>0</v>
      </c>
      <c r="CS120" s="94">
        <f t="shared" si="35"/>
        <v>0</v>
      </c>
      <c r="CT120" s="94">
        <f t="shared" si="35"/>
        <v>0</v>
      </c>
    </row>
    <row r="121" spans="1:98" ht="12.75" customHeight="1" x14ac:dyDescent="0.2">
      <c r="A121" s="99">
        <v>52</v>
      </c>
      <c r="B121" s="136" t="s">
        <v>94</v>
      </c>
      <c r="C121" s="137"/>
      <c r="D121" s="138"/>
      <c r="E121" s="94">
        <f>E85+E89+E90+E91+E102+E103+E104+E105+E106+E111</f>
        <v>0</v>
      </c>
      <c r="F121" s="94">
        <f t="shared" ref="F121:BQ121" si="36">F85+F89+F90+F91+F102+F103+F104+F105+F106+F111</f>
        <v>0</v>
      </c>
      <c r="G121" s="94">
        <f t="shared" si="36"/>
        <v>0</v>
      </c>
      <c r="H121" s="94">
        <f t="shared" si="36"/>
        <v>0</v>
      </c>
      <c r="I121" s="94">
        <f t="shared" si="36"/>
        <v>0</v>
      </c>
      <c r="J121" s="94">
        <f t="shared" si="36"/>
        <v>0</v>
      </c>
      <c r="K121" s="94">
        <f t="shared" si="36"/>
        <v>0</v>
      </c>
      <c r="L121" s="94">
        <f t="shared" si="36"/>
        <v>0</v>
      </c>
      <c r="M121" s="94">
        <f t="shared" si="36"/>
        <v>0</v>
      </c>
      <c r="N121" s="94">
        <f t="shared" si="36"/>
        <v>0</v>
      </c>
      <c r="O121" s="94">
        <f t="shared" si="36"/>
        <v>0</v>
      </c>
      <c r="P121" s="94">
        <f t="shared" si="36"/>
        <v>0</v>
      </c>
      <c r="Q121" s="94">
        <f t="shared" si="36"/>
        <v>0</v>
      </c>
      <c r="R121" s="94">
        <f t="shared" si="36"/>
        <v>0</v>
      </c>
      <c r="S121" s="94">
        <f t="shared" si="36"/>
        <v>0</v>
      </c>
      <c r="T121" s="94">
        <f t="shared" si="36"/>
        <v>0</v>
      </c>
      <c r="U121" s="94">
        <f t="shared" si="36"/>
        <v>0</v>
      </c>
      <c r="V121" s="94">
        <f t="shared" si="36"/>
        <v>0</v>
      </c>
      <c r="W121" s="94">
        <f t="shared" si="36"/>
        <v>0</v>
      </c>
      <c r="X121" s="94">
        <f t="shared" si="36"/>
        <v>0</v>
      </c>
      <c r="Y121" s="94">
        <f t="shared" si="36"/>
        <v>0</v>
      </c>
      <c r="Z121" s="94">
        <f t="shared" si="36"/>
        <v>0</v>
      </c>
      <c r="AA121" s="94">
        <f t="shared" si="36"/>
        <v>0</v>
      </c>
      <c r="AB121" s="94">
        <f t="shared" si="36"/>
        <v>0</v>
      </c>
      <c r="AC121" s="94">
        <f t="shared" si="36"/>
        <v>0</v>
      </c>
      <c r="AD121" s="94">
        <f t="shared" si="36"/>
        <v>0</v>
      </c>
      <c r="AE121" s="94">
        <f t="shared" si="36"/>
        <v>0</v>
      </c>
      <c r="AF121" s="94">
        <f t="shared" si="36"/>
        <v>0</v>
      </c>
      <c r="AG121" s="94">
        <f t="shared" si="36"/>
        <v>0</v>
      </c>
      <c r="AH121" s="94">
        <f t="shared" si="36"/>
        <v>0</v>
      </c>
      <c r="AI121" s="94">
        <f t="shared" si="36"/>
        <v>0</v>
      </c>
      <c r="AJ121" s="94">
        <f t="shared" si="36"/>
        <v>0</v>
      </c>
      <c r="AK121" s="94">
        <f t="shared" si="36"/>
        <v>0</v>
      </c>
      <c r="AL121" s="94">
        <f t="shared" si="36"/>
        <v>0</v>
      </c>
      <c r="AM121" s="94">
        <f t="shared" si="36"/>
        <v>0</v>
      </c>
      <c r="AN121" s="94">
        <f t="shared" si="36"/>
        <v>0</v>
      </c>
      <c r="AO121" s="94">
        <f t="shared" si="36"/>
        <v>0</v>
      </c>
      <c r="AP121" s="94">
        <f t="shared" si="36"/>
        <v>0</v>
      </c>
      <c r="AQ121" s="94">
        <f t="shared" si="36"/>
        <v>0</v>
      </c>
      <c r="AR121" s="94">
        <f t="shared" si="36"/>
        <v>0</v>
      </c>
      <c r="AS121" s="94">
        <f t="shared" si="36"/>
        <v>0</v>
      </c>
      <c r="AT121" s="94">
        <f t="shared" si="36"/>
        <v>0</v>
      </c>
      <c r="AU121" s="94">
        <f t="shared" si="36"/>
        <v>0</v>
      </c>
      <c r="AV121" s="94">
        <f t="shared" si="36"/>
        <v>0</v>
      </c>
      <c r="AW121" s="94">
        <f t="shared" si="36"/>
        <v>0</v>
      </c>
      <c r="AX121" s="94">
        <f t="shared" si="36"/>
        <v>0</v>
      </c>
      <c r="AY121" s="94">
        <f t="shared" si="36"/>
        <v>0</v>
      </c>
      <c r="AZ121" s="94">
        <f t="shared" si="36"/>
        <v>0</v>
      </c>
      <c r="BA121" s="94">
        <f t="shared" si="36"/>
        <v>0</v>
      </c>
      <c r="BB121" s="94">
        <f t="shared" si="36"/>
        <v>0</v>
      </c>
      <c r="BC121" s="94">
        <f t="shared" si="36"/>
        <v>0</v>
      </c>
      <c r="BD121" s="94">
        <f t="shared" si="36"/>
        <v>0</v>
      </c>
      <c r="BE121" s="94">
        <f t="shared" si="36"/>
        <v>0</v>
      </c>
      <c r="BF121" s="94">
        <f t="shared" si="36"/>
        <v>0</v>
      </c>
      <c r="BG121" s="94">
        <f t="shared" si="36"/>
        <v>0</v>
      </c>
      <c r="BH121" s="94">
        <f t="shared" si="36"/>
        <v>0</v>
      </c>
      <c r="BI121" s="94">
        <f t="shared" si="36"/>
        <v>0</v>
      </c>
      <c r="BJ121" s="94">
        <f t="shared" si="36"/>
        <v>0</v>
      </c>
      <c r="BK121" s="94">
        <f t="shared" si="36"/>
        <v>0</v>
      </c>
      <c r="BL121" s="94">
        <f t="shared" si="36"/>
        <v>0</v>
      </c>
      <c r="BM121" s="94">
        <f t="shared" si="36"/>
        <v>0</v>
      </c>
      <c r="BN121" s="94">
        <f t="shared" si="36"/>
        <v>0</v>
      </c>
      <c r="BO121" s="94">
        <f t="shared" si="36"/>
        <v>0</v>
      </c>
      <c r="BP121" s="94">
        <f t="shared" si="36"/>
        <v>0</v>
      </c>
      <c r="BQ121" s="94">
        <f t="shared" si="36"/>
        <v>0</v>
      </c>
      <c r="BR121" s="94">
        <f t="shared" ref="BR121:CT121" si="37">BR85+BR89+BR90+BR91+BR102+BR103+BR104+BR105+BR106+BR111</f>
        <v>0</v>
      </c>
      <c r="BS121" s="94">
        <f t="shared" si="37"/>
        <v>0</v>
      </c>
      <c r="BT121" s="94">
        <f t="shared" si="37"/>
        <v>0</v>
      </c>
      <c r="BU121" s="94">
        <f t="shared" si="37"/>
        <v>0</v>
      </c>
      <c r="BV121" s="94">
        <f t="shared" si="37"/>
        <v>0</v>
      </c>
      <c r="BW121" s="94">
        <f t="shared" si="37"/>
        <v>0</v>
      </c>
      <c r="BX121" s="94">
        <f t="shared" si="37"/>
        <v>0</v>
      </c>
      <c r="BY121" s="94">
        <f t="shared" si="37"/>
        <v>0</v>
      </c>
      <c r="BZ121" s="94">
        <f t="shared" si="37"/>
        <v>0</v>
      </c>
      <c r="CA121" s="94">
        <f t="shared" si="37"/>
        <v>0</v>
      </c>
      <c r="CB121" s="94">
        <f t="shared" si="37"/>
        <v>0</v>
      </c>
      <c r="CC121" s="94">
        <f t="shared" si="37"/>
        <v>0</v>
      </c>
      <c r="CD121" s="94">
        <f t="shared" si="37"/>
        <v>0</v>
      </c>
      <c r="CE121" s="94">
        <f t="shared" si="37"/>
        <v>0</v>
      </c>
      <c r="CF121" s="94">
        <f t="shared" si="37"/>
        <v>0</v>
      </c>
      <c r="CG121" s="94">
        <f t="shared" si="37"/>
        <v>0</v>
      </c>
      <c r="CH121" s="94">
        <f t="shared" si="37"/>
        <v>0</v>
      </c>
      <c r="CI121" s="94">
        <f t="shared" si="37"/>
        <v>0</v>
      </c>
      <c r="CJ121" s="94">
        <f t="shared" si="37"/>
        <v>0</v>
      </c>
      <c r="CK121" s="94">
        <f t="shared" si="37"/>
        <v>0</v>
      </c>
      <c r="CL121" s="94">
        <f t="shared" si="37"/>
        <v>0</v>
      </c>
      <c r="CM121" s="94">
        <f t="shared" si="37"/>
        <v>0</v>
      </c>
      <c r="CN121" s="94">
        <f t="shared" si="37"/>
        <v>0</v>
      </c>
      <c r="CO121" s="94">
        <f t="shared" si="37"/>
        <v>0</v>
      </c>
      <c r="CP121" s="94">
        <f t="shared" si="37"/>
        <v>0</v>
      </c>
      <c r="CQ121" s="94">
        <f t="shared" si="37"/>
        <v>0</v>
      </c>
      <c r="CR121" s="94">
        <f t="shared" si="37"/>
        <v>0</v>
      </c>
      <c r="CS121" s="94">
        <f t="shared" si="37"/>
        <v>0</v>
      </c>
      <c r="CT121" s="94">
        <f t="shared" si="37"/>
        <v>0</v>
      </c>
    </row>
    <row r="122" spans="1:98" ht="12.75" customHeight="1" x14ac:dyDescent="0.2">
      <c r="A122" s="99">
        <v>53</v>
      </c>
      <c r="B122" s="136" t="s">
        <v>131</v>
      </c>
      <c r="C122" s="137"/>
      <c r="D122" s="138"/>
      <c r="E122" s="94">
        <f>E107+E108+E109</f>
        <v>0</v>
      </c>
      <c r="F122" s="94">
        <f t="shared" ref="F122:BQ122" si="38">F107+F108+F109</f>
        <v>0</v>
      </c>
      <c r="G122" s="94">
        <f t="shared" si="38"/>
        <v>0</v>
      </c>
      <c r="H122" s="94">
        <f t="shared" si="38"/>
        <v>0</v>
      </c>
      <c r="I122" s="94">
        <f t="shared" si="38"/>
        <v>0</v>
      </c>
      <c r="J122" s="94">
        <f t="shared" si="38"/>
        <v>0</v>
      </c>
      <c r="K122" s="94">
        <f t="shared" si="38"/>
        <v>0</v>
      </c>
      <c r="L122" s="94">
        <f t="shared" si="38"/>
        <v>0</v>
      </c>
      <c r="M122" s="94">
        <f t="shared" si="38"/>
        <v>0</v>
      </c>
      <c r="N122" s="94">
        <f t="shared" si="38"/>
        <v>0</v>
      </c>
      <c r="O122" s="94">
        <f t="shared" si="38"/>
        <v>0</v>
      </c>
      <c r="P122" s="94">
        <f t="shared" si="38"/>
        <v>0</v>
      </c>
      <c r="Q122" s="94">
        <f t="shared" si="38"/>
        <v>0</v>
      </c>
      <c r="R122" s="94">
        <f t="shared" si="38"/>
        <v>0</v>
      </c>
      <c r="S122" s="94">
        <f t="shared" si="38"/>
        <v>0</v>
      </c>
      <c r="T122" s="94">
        <f t="shared" si="38"/>
        <v>0</v>
      </c>
      <c r="U122" s="94">
        <f t="shared" si="38"/>
        <v>0</v>
      </c>
      <c r="V122" s="94">
        <f t="shared" si="38"/>
        <v>0</v>
      </c>
      <c r="W122" s="94">
        <f t="shared" si="38"/>
        <v>0</v>
      </c>
      <c r="X122" s="94">
        <f t="shared" si="38"/>
        <v>0</v>
      </c>
      <c r="Y122" s="94">
        <f t="shared" si="38"/>
        <v>0</v>
      </c>
      <c r="Z122" s="94">
        <f t="shared" si="38"/>
        <v>0</v>
      </c>
      <c r="AA122" s="94">
        <f t="shared" si="38"/>
        <v>0</v>
      </c>
      <c r="AB122" s="94">
        <f t="shared" si="38"/>
        <v>0</v>
      </c>
      <c r="AC122" s="94">
        <f t="shared" si="38"/>
        <v>0</v>
      </c>
      <c r="AD122" s="94">
        <f t="shared" si="38"/>
        <v>0</v>
      </c>
      <c r="AE122" s="94">
        <f t="shared" si="38"/>
        <v>0</v>
      </c>
      <c r="AF122" s="94">
        <f t="shared" si="38"/>
        <v>0</v>
      </c>
      <c r="AG122" s="94">
        <f t="shared" si="38"/>
        <v>0</v>
      </c>
      <c r="AH122" s="94">
        <f t="shared" si="38"/>
        <v>0</v>
      </c>
      <c r="AI122" s="94">
        <f t="shared" si="38"/>
        <v>0</v>
      </c>
      <c r="AJ122" s="94">
        <f t="shared" si="38"/>
        <v>0</v>
      </c>
      <c r="AK122" s="94">
        <f t="shared" si="38"/>
        <v>0</v>
      </c>
      <c r="AL122" s="94">
        <f t="shared" si="38"/>
        <v>0</v>
      </c>
      <c r="AM122" s="94">
        <f t="shared" si="38"/>
        <v>0</v>
      </c>
      <c r="AN122" s="94">
        <f t="shared" si="38"/>
        <v>0</v>
      </c>
      <c r="AO122" s="94">
        <f t="shared" si="38"/>
        <v>0</v>
      </c>
      <c r="AP122" s="94">
        <f t="shared" si="38"/>
        <v>0</v>
      </c>
      <c r="AQ122" s="94">
        <f t="shared" si="38"/>
        <v>0</v>
      </c>
      <c r="AR122" s="94">
        <f t="shared" si="38"/>
        <v>0</v>
      </c>
      <c r="AS122" s="94">
        <f t="shared" si="38"/>
        <v>0</v>
      </c>
      <c r="AT122" s="94">
        <f t="shared" si="38"/>
        <v>0</v>
      </c>
      <c r="AU122" s="94">
        <f t="shared" si="38"/>
        <v>0</v>
      </c>
      <c r="AV122" s="94">
        <f t="shared" si="38"/>
        <v>0</v>
      </c>
      <c r="AW122" s="94">
        <f t="shared" si="38"/>
        <v>0</v>
      </c>
      <c r="AX122" s="94">
        <f t="shared" si="38"/>
        <v>0</v>
      </c>
      <c r="AY122" s="94">
        <f t="shared" si="38"/>
        <v>0</v>
      </c>
      <c r="AZ122" s="94">
        <f t="shared" si="38"/>
        <v>0</v>
      </c>
      <c r="BA122" s="94">
        <f t="shared" si="38"/>
        <v>0</v>
      </c>
      <c r="BB122" s="94">
        <f t="shared" si="38"/>
        <v>0</v>
      </c>
      <c r="BC122" s="94">
        <f t="shared" si="38"/>
        <v>0</v>
      </c>
      <c r="BD122" s="94">
        <f t="shared" si="38"/>
        <v>0</v>
      </c>
      <c r="BE122" s="94">
        <f t="shared" si="38"/>
        <v>0</v>
      </c>
      <c r="BF122" s="94">
        <f t="shared" si="38"/>
        <v>0</v>
      </c>
      <c r="BG122" s="94">
        <f t="shared" si="38"/>
        <v>0</v>
      </c>
      <c r="BH122" s="94">
        <f t="shared" si="38"/>
        <v>0</v>
      </c>
      <c r="BI122" s="94">
        <f t="shared" si="38"/>
        <v>0</v>
      </c>
      <c r="BJ122" s="94">
        <f t="shared" si="38"/>
        <v>0</v>
      </c>
      <c r="BK122" s="94">
        <f t="shared" si="38"/>
        <v>0</v>
      </c>
      <c r="BL122" s="94">
        <f t="shared" si="38"/>
        <v>0</v>
      </c>
      <c r="BM122" s="94">
        <f t="shared" si="38"/>
        <v>0</v>
      </c>
      <c r="BN122" s="94">
        <f t="shared" si="38"/>
        <v>0</v>
      </c>
      <c r="BO122" s="94">
        <f t="shared" si="38"/>
        <v>0</v>
      </c>
      <c r="BP122" s="94">
        <f t="shared" si="38"/>
        <v>0</v>
      </c>
      <c r="BQ122" s="94">
        <f t="shared" si="38"/>
        <v>0</v>
      </c>
      <c r="BR122" s="94">
        <f t="shared" ref="BR122:CT122" si="39">BR107+BR108+BR109</f>
        <v>0</v>
      </c>
      <c r="BS122" s="94">
        <f t="shared" si="39"/>
        <v>0</v>
      </c>
      <c r="BT122" s="94">
        <f t="shared" si="39"/>
        <v>0</v>
      </c>
      <c r="BU122" s="94">
        <f t="shared" si="39"/>
        <v>0</v>
      </c>
      <c r="BV122" s="94">
        <f t="shared" si="39"/>
        <v>0</v>
      </c>
      <c r="BW122" s="94">
        <f t="shared" si="39"/>
        <v>0</v>
      </c>
      <c r="BX122" s="94">
        <f t="shared" si="39"/>
        <v>0</v>
      </c>
      <c r="BY122" s="94">
        <f t="shared" si="39"/>
        <v>0</v>
      </c>
      <c r="BZ122" s="94">
        <f t="shared" si="39"/>
        <v>0</v>
      </c>
      <c r="CA122" s="94">
        <f t="shared" si="39"/>
        <v>0</v>
      </c>
      <c r="CB122" s="94">
        <f t="shared" si="39"/>
        <v>0</v>
      </c>
      <c r="CC122" s="94">
        <f t="shared" si="39"/>
        <v>0</v>
      </c>
      <c r="CD122" s="94">
        <f t="shared" si="39"/>
        <v>0</v>
      </c>
      <c r="CE122" s="94">
        <f t="shared" si="39"/>
        <v>0</v>
      </c>
      <c r="CF122" s="94">
        <f t="shared" si="39"/>
        <v>0</v>
      </c>
      <c r="CG122" s="94">
        <f t="shared" si="39"/>
        <v>0</v>
      </c>
      <c r="CH122" s="94">
        <f t="shared" si="39"/>
        <v>0</v>
      </c>
      <c r="CI122" s="94">
        <f t="shared" si="39"/>
        <v>0</v>
      </c>
      <c r="CJ122" s="94">
        <f t="shared" si="39"/>
        <v>0</v>
      </c>
      <c r="CK122" s="94">
        <f t="shared" si="39"/>
        <v>0</v>
      </c>
      <c r="CL122" s="94">
        <f t="shared" si="39"/>
        <v>0</v>
      </c>
      <c r="CM122" s="94">
        <f t="shared" si="39"/>
        <v>0</v>
      </c>
      <c r="CN122" s="94">
        <f t="shared" si="39"/>
        <v>0</v>
      </c>
      <c r="CO122" s="94">
        <f t="shared" si="39"/>
        <v>0</v>
      </c>
      <c r="CP122" s="94">
        <f t="shared" si="39"/>
        <v>0</v>
      </c>
      <c r="CQ122" s="94">
        <f t="shared" si="39"/>
        <v>0</v>
      </c>
      <c r="CR122" s="94">
        <f t="shared" si="39"/>
        <v>0</v>
      </c>
      <c r="CS122" s="94">
        <f t="shared" si="39"/>
        <v>0</v>
      </c>
      <c r="CT122" s="94">
        <f t="shared" si="39"/>
        <v>0</v>
      </c>
    </row>
    <row r="123" spans="1:98" ht="12.75" customHeight="1" x14ac:dyDescent="0.2">
      <c r="A123" s="99">
        <v>54</v>
      </c>
      <c r="B123" s="136" t="s">
        <v>102</v>
      </c>
      <c r="C123" s="137"/>
      <c r="D123" s="138"/>
      <c r="E123" s="94">
        <f>E110+E113</f>
        <v>0</v>
      </c>
      <c r="F123" s="94">
        <f t="shared" ref="F123:BQ123" si="40">F110+F113</f>
        <v>0</v>
      </c>
      <c r="G123" s="94">
        <f t="shared" si="40"/>
        <v>0</v>
      </c>
      <c r="H123" s="94">
        <f t="shared" si="40"/>
        <v>0</v>
      </c>
      <c r="I123" s="94">
        <f t="shared" si="40"/>
        <v>0</v>
      </c>
      <c r="J123" s="94">
        <f t="shared" si="40"/>
        <v>0</v>
      </c>
      <c r="K123" s="94">
        <f t="shared" si="40"/>
        <v>0</v>
      </c>
      <c r="L123" s="94">
        <f t="shared" si="40"/>
        <v>0</v>
      </c>
      <c r="M123" s="94">
        <f t="shared" si="40"/>
        <v>0</v>
      </c>
      <c r="N123" s="94">
        <f t="shared" si="40"/>
        <v>0</v>
      </c>
      <c r="O123" s="94">
        <f t="shared" si="40"/>
        <v>0</v>
      </c>
      <c r="P123" s="94">
        <f t="shared" si="40"/>
        <v>0</v>
      </c>
      <c r="Q123" s="94">
        <f t="shared" si="40"/>
        <v>0</v>
      </c>
      <c r="R123" s="94">
        <f t="shared" si="40"/>
        <v>0</v>
      </c>
      <c r="S123" s="94">
        <f t="shared" si="40"/>
        <v>0</v>
      </c>
      <c r="T123" s="94">
        <f t="shared" si="40"/>
        <v>0</v>
      </c>
      <c r="U123" s="94">
        <f t="shared" si="40"/>
        <v>0</v>
      </c>
      <c r="V123" s="94">
        <f t="shared" si="40"/>
        <v>0</v>
      </c>
      <c r="W123" s="94">
        <f t="shared" si="40"/>
        <v>0</v>
      </c>
      <c r="X123" s="94">
        <f t="shared" si="40"/>
        <v>0</v>
      </c>
      <c r="Y123" s="94">
        <f t="shared" si="40"/>
        <v>0</v>
      </c>
      <c r="Z123" s="94">
        <f t="shared" si="40"/>
        <v>0</v>
      </c>
      <c r="AA123" s="94">
        <f t="shared" si="40"/>
        <v>0</v>
      </c>
      <c r="AB123" s="94">
        <f t="shared" si="40"/>
        <v>0</v>
      </c>
      <c r="AC123" s="94">
        <f t="shared" si="40"/>
        <v>0</v>
      </c>
      <c r="AD123" s="94">
        <f t="shared" si="40"/>
        <v>0</v>
      </c>
      <c r="AE123" s="94">
        <f t="shared" si="40"/>
        <v>0</v>
      </c>
      <c r="AF123" s="94">
        <f t="shared" si="40"/>
        <v>0</v>
      </c>
      <c r="AG123" s="94">
        <f t="shared" si="40"/>
        <v>0</v>
      </c>
      <c r="AH123" s="94">
        <f t="shared" si="40"/>
        <v>0</v>
      </c>
      <c r="AI123" s="94">
        <f t="shared" si="40"/>
        <v>0</v>
      </c>
      <c r="AJ123" s="94">
        <f t="shared" si="40"/>
        <v>0</v>
      </c>
      <c r="AK123" s="94">
        <f t="shared" si="40"/>
        <v>0</v>
      </c>
      <c r="AL123" s="94">
        <f t="shared" si="40"/>
        <v>0</v>
      </c>
      <c r="AM123" s="94">
        <f t="shared" si="40"/>
        <v>0</v>
      </c>
      <c r="AN123" s="94">
        <f t="shared" si="40"/>
        <v>0</v>
      </c>
      <c r="AO123" s="94">
        <f t="shared" si="40"/>
        <v>0</v>
      </c>
      <c r="AP123" s="94">
        <f t="shared" si="40"/>
        <v>0</v>
      </c>
      <c r="AQ123" s="94">
        <f t="shared" si="40"/>
        <v>0</v>
      </c>
      <c r="AR123" s="94">
        <f t="shared" si="40"/>
        <v>0</v>
      </c>
      <c r="AS123" s="94">
        <f t="shared" si="40"/>
        <v>0</v>
      </c>
      <c r="AT123" s="94">
        <f t="shared" si="40"/>
        <v>0</v>
      </c>
      <c r="AU123" s="94">
        <f t="shared" si="40"/>
        <v>0</v>
      </c>
      <c r="AV123" s="94">
        <f t="shared" si="40"/>
        <v>0</v>
      </c>
      <c r="AW123" s="94">
        <f t="shared" si="40"/>
        <v>0</v>
      </c>
      <c r="AX123" s="94">
        <f t="shared" si="40"/>
        <v>0</v>
      </c>
      <c r="AY123" s="94">
        <f t="shared" si="40"/>
        <v>0</v>
      </c>
      <c r="AZ123" s="94">
        <f t="shared" si="40"/>
        <v>0</v>
      </c>
      <c r="BA123" s="94">
        <f t="shared" si="40"/>
        <v>0</v>
      </c>
      <c r="BB123" s="94">
        <f t="shared" si="40"/>
        <v>0</v>
      </c>
      <c r="BC123" s="94">
        <f t="shared" si="40"/>
        <v>0</v>
      </c>
      <c r="BD123" s="94">
        <f t="shared" si="40"/>
        <v>0</v>
      </c>
      <c r="BE123" s="94">
        <f t="shared" si="40"/>
        <v>0</v>
      </c>
      <c r="BF123" s="94">
        <f t="shared" si="40"/>
        <v>0</v>
      </c>
      <c r="BG123" s="94">
        <f t="shared" si="40"/>
        <v>0</v>
      </c>
      <c r="BH123" s="94">
        <f t="shared" si="40"/>
        <v>0</v>
      </c>
      <c r="BI123" s="94">
        <f t="shared" si="40"/>
        <v>0</v>
      </c>
      <c r="BJ123" s="94">
        <f t="shared" si="40"/>
        <v>0</v>
      </c>
      <c r="BK123" s="94">
        <f t="shared" si="40"/>
        <v>0</v>
      </c>
      <c r="BL123" s="94">
        <f t="shared" si="40"/>
        <v>0</v>
      </c>
      <c r="BM123" s="94">
        <f t="shared" si="40"/>
        <v>0</v>
      </c>
      <c r="BN123" s="94">
        <f t="shared" si="40"/>
        <v>0</v>
      </c>
      <c r="BO123" s="94">
        <f t="shared" si="40"/>
        <v>0</v>
      </c>
      <c r="BP123" s="94">
        <f t="shared" si="40"/>
        <v>0</v>
      </c>
      <c r="BQ123" s="94">
        <f t="shared" si="40"/>
        <v>0</v>
      </c>
      <c r="BR123" s="94">
        <f t="shared" ref="BR123:CT123" si="41">BR110+BR113</f>
        <v>0</v>
      </c>
      <c r="BS123" s="94">
        <f t="shared" si="41"/>
        <v>0</v>
      </c>
      <c r="BT123" s="94">
        <f t="shared" si="41"/>
        <v>0</v>
      </c>
      <c r="BU123" s="94">
        <f t="shared" si="41"/>
        <v>0</v>
      </c>
      <c r="BV123" s="94">
        <f t="shared" si="41"/>
        <v>0</v>
      </c>
      <c r="BW123" s="94">
        <f t="shared" si="41"/>
        <v>0</v>
      </c>
      <c r="BX123" s="94">
        <f t="shared" si="41"/>
        <v>0</v>
      </c>
      <c r="BY123" s="94">
        <f t="shared" si="41"/>
        <v>0</v>
      </c>
      <c r="BZ123" s="94">
        <f t="shared" si="41"/>
        <v>0</v>
      </c>
      <c r="CA123" s="94">
        <f t="shared" si="41"/>
        <v>0</v>
      </c>
      <c r="CB123" s="94">
        <f t="shared" si="41"/>
        <v>0</v>
      </c>
      <c r="CC123" s="94">
        <f t="shared" si="41"/>
        <v>0</v>
      </c>
      <c r="CD123" s="94">
        <f t="shared" si="41"/>
        <v>0</v>
      </c>
      <c r="CE123" s="94">
        <f t="shared" si="41"/>
        <v>0</v>
      </c>
      <c r="CF123" s="94">
        <f t="shared" si="41"/>
        <v>0</v>
      </c>
      <c r="CG123" s="94">
        <f t="shared" si="41"/>
        <v>0</v>
      </c>
      <c r="CH123" s="94">
        <f t="shared" si="41"/>
        <v>0</v>
      </c>
      <c r="CI123" s="94">
        <f t="shared" si="41"/>
        <v>0</v>
      </c>
      <c r="CJ123" s="94">
        <f t="shared" si="41"/>
        <v>0</v>
      </c>
      <c r="CK123" s="94">
        <f t="shared" si="41"/>
        <v>0</v>
      </c>
      <c r="CL123" s="94">
        <f t="shared" si="41"/>
        <v>0</v>
      </c>
      <c r="CM123" s="94">
        <f t="shared" si="41"/>
        <v>0</v>
      </c>
      <c r="CN123" s="94">
        <f t="shared" si="41"/>
        <v>0</v>
      </c>
      <c r="CO123" s="94">
        <f t="shared" si="41"/>
        <v>0</v>
      </c>
      <c r="CP123" s="94">
        <f t="shared" si="41"/>
        <v>0</v>
      </c>
      <c r="CQ123" s="94">
        <f t="shared" si="41"/>
        <v>0</v>
      </c>
      <c r="CR123" s="94">
        <f t="shared" si="41"/>
        <v>0</v>
      </c>
      <c r="CS123" s="94">
        <f t="shared" si="41"/>
        <v>0</v>
      </c>
      <c r="CT123" s="94">
        <f t="shared" si="41"/>
        <v>0</v>
      </c>
    </row>
    <row r="124" spans="1:98" ht="12.75" customHeight="1" x14ac:dyDescent="0.2">
      <c r="A124" s="99">
        <v>55</v>
      </c>
      <c r="B124" s="136" t="s">
        <v>88</v>
      </c>
      <c r="C124" s="137"/>
      <c r="D124" s="138"/>
      <c r="E124" s="94">
        <f>E96</f>
        <v>0</v>
      </c>
      <c r="F124" s="94">
        <f t="shared" ref="F124:BQ124" si="42">F96</f>
        <v>0</v>
      </c>
      <c r="G124" s="94">
        <f t="shared" si="42"/>
        <v>0</v>
      </c>
      <c r="H124" s="94">
        <f t="shared" si="42"/>
        <v>0</v>
      </c>
      <c r="I124" s="94">
        <f t="shared" si="42"/>
        <v>0</v>
      </c>
      <c r="J124" s="94">
        <f t="shared" si="42"/>
        <v>0</v>
      </c>
      <c r="K124" s="94">
        <f t="shared" si="42"/>
        <v>0</v>
      </c>
      <c r="L124" s="94">
        <f t="shared" si="42"/>
        <v>0</v>
      </c>
      <c r="M124" s="94">
        <f t="shared" si="42"/>
        <v>0</v>
      </c>
      <c r="N124" s="94">
        <f t="shared" si="42"/>
        <v>0</v>
      </c>
      <c r="O124" s="94">
        <f t="shared" si="42"/>
        <v>0</v>
      </c>
      <c r="P124" s="94">
        <f t="shared" si="42"/>
        <v>0</v>
      </c>
      <c r="Q124" s="94">
        <f t="shared" si="42"/>
        <v>0</v>
      </c>
      <c r="R124" s="94">
        <f t="shared" si="42"/>
        <v>0</v>
      </c>
      <c r="S124" s="94">
        <f t="shared" si="42"/>
        <v>0</v>
      </c>
      <c r="T124" s="94">
        <f t="shared" si="42"/>
        <v>0</v>
      </c>
      <c r="U124" s="94">
        <f t="shared" si="42"/>
        <v>0</v>
      </c>
      <c r="V124" s="94">
        <f t="shared" si="42"/>
        <v>0</v>
      </c>
      <c r="W124" s="94">
        <f t="shared" si="42"/>
        <v>0</v>
      </c>
      <c r="X124" s="94">
        <f t="shared" si="42"/>
        <v>0</v>
      </c>
      <c r="Y124" s="94">
        <f t="shared" si="42"/>
        <v>0</v>
      </c>
      <c r="Z124" s="94">
        <f t="shared" si="42"/>
        <v>0</v>
      </c>
      <c r="AA124" s="94">
        <f t="shared" si="42"/>
        <v>0</v>
      </c>
      <c r="AB124" s="94">
        <f t="shared" si="42"/>
        <v>0</v>
      </c>
      <c r="AC124" s="94">
        <f t="shared" si="42"/>
        <v>0</v>
      </c>
      <c r="AD124" s="94">
        <f t="shared" si="42"/>
        <v>0</v>
      </c>
      <c r="AE124" s="94">
        <f t="shared" si="42"/>
        <v>0</v>
      </c>
      <c r="AF124" s="94">
        <f t="shared" si="42"/>
        <v>0</v>
      </c>
      <c r="AG124" s="94">
        <f t="shared" si="42"/>
        <v>0</v>
      </c>
      <c r="AH124" s="94">
        <f t="shared" si="42"/>
        <v>0</v>
      </c>
      <c r="AI124" s="94">
        <f t="shared" si="42"/>
        <v>0</v>
      </c>
      <c r="AJ124" s="94">
        <f t="shared" si="42"/>
        <v>0</v>
      </c>
      <c r="AK124" s="94">
        <f t="shared" si="42"/>
        <v>0</v>
      </c>
      <c r="AL124" s="94">
        <f t="shared" si="42"/>
        <v>0</v>
      </c>
      <c r="AM124" s="94">
        <f t="shared" si="42"/>
        <v>0</v>
      </c>
      <c r="AN124" s="94">
        <f t="shared" si="42"/>
        <v>0</v>
      </c>
      <c r="AO124" s="94">
        <f t="shared" si="42"/>
        <v>0</v>
      </c>
      <c r="AP124" s="94">
        <f t="shared" si="42"/>
        <v>0</v>
      </c>
      <c r="AQ124" s="94">
        <f t="shared" si="42"/>
        <v>0</v>
      </c>
      <c r="AR124" s="94">
        <f t="shared" si="42"/>
        <v>0</v>
      </c>
      <c r="AS124" s="94">
        <f t="shared" si="42"/>
        <v>0</v>
      </c>
      <c r="AT124" s="94">
        <f t="shared" si="42"/>
        <v>0</v>
      </c>
      <c r="AU124" s="94">
        <f t="shared" si="42"/>
        <v>0</v>
      </c>
      <c r="AV124" s="94">
        <f t="shared" si="42"/>
        <v>0</v>
      </c>
      <c r="AW124" s="94">
        <f t="shared" si="42"/>
        <v>0</v>
      </c>
      <c r="AX124" s="94">
        <f t="shared" si="42"/>
        <v>0</v>
      </c>
      <c r="AY124" s="94">
        <f t="shared" si="42"/>
        <v>0</v>
      </c>
      <c r="AZ124" s="94">
        <f t="shared" si="42"/>
        <v>0</v>
      </c>
      <c r="BA124" s="94">
        <f t="shared" si="42"/>
        <v>0</v>
      </c>
      <c r="BB124" s="94">
        <f t="shared" si="42"/>
        <v>0</v>
      </c>
      <c r="BC124" s="94">
        <f t="shared" si="42"/>
        <v>0</v>
      </c>
      <c r="BD124" s="94">
        <f t="shared" si="42"/>
        <v>0</v>
      </c>
      <c r="BE124" s="94">
        <f t="shared" si="42"/>
        <v>0</v>
      </c>
      <c r="BF124" s="94">
        <f t="shared" si="42"/>
        <v>0</v>
      </c>
      <c r="BG124" s="94">
        <f t="shared" si="42"/>
        <v>0</v>
      </c>
      <c r="BH124" s="94">
        <f t="shared" si="42"/>
        <v>0</v>
      </c>
      <c r="BI124" s="94">
        <f t="shared" si="42"/>
        <v>0</v>
      </c>
      <c r="BJ124" s="94">
        <f t="shared" si="42"/>
        <v>0</v>
      </c>
      <c r="BK124" s="94">
        <f t="shared" si="42"/>
        <v>0</v>
      </c>
      <c r="BL124" s="94">
        <f t="shared" si="42"/>
        <v>0</v>
      </c>
      <c r="BM124" s="94">
        <f t="shared" si="42"/>
        <v>0</v>
      </c>
      <c r="BN124" s="94">
        <f t="shared" si="42"/>
        <v>0</v>
      </c>
      <c r="BO124" s="94">
        <f t="shared" si="42"/>
        <v>0</v>
      </c>
      <c r="BP124" s="94">
        <f t="shared" si="42"/>
        <v>0</v>
      </c>
      <c r="BQ124" s="94">
        <f t="shared" si="42"/>
        <v>0</v>
      </c>
      <c r="BR124" s="94">
        <f t="shared" ref="BR124:CT124" si="43">BR96</f>
        <v>0</v>
      </c>
      <c r="BS124" s="94">
        <f t="shared" si="43"/>
        <v>0</v>
      </c>
      <c r="BT124" s="94">
        <f t="shared" si="43"/>
        <v>0</v>
      </c>
      <c r="BU124" s="94">
        <f t="shared" si="43"/>
        <v>0</v>
      </c>
      <c r="BV124" s="94">
        <f t="shared" si="43"/>
        <v>0</v>
      </c>
      <c r="BW124" s="94">
        <f t="shared" si="43"/>
        <v>0</v>
      </c>
      <c r="BX124" s="94">
        <f t="shared" si="43"/>
        <v>0</v>
      </c>
      <c r="BY124" s="94">
        <f t="shared" si="43"/>
        <v>0</v>
      </c>
      <c r="BZ124" s="94">
        <f t="shared" si="43"/>
        <v>0</v>
      </c>
      <c r="CA124" s="94">
        <f t="shared" si="43"/>
        <v>0</v>
      </c>
      <c r="CB124" s="94">
        <f t="shared" si="43"/>
        <v>0</v>
      </c>
      <c r="CC124" s="94">
        <f t="shared" si="43"/>
        <v>0</v>
      </c>
      <c r="CD124" s="94">
        <f t="shared" si="43"/>
        <v>0</v>
      </c>
      <c r="CE124" s="94">
        <f t="shared" si="43"/>
        <v>0</v>
      </c>
      <c r="CF124" s="94">
        <f t="shared" si="43"/>
        <v>0</v>
      </c>
      <c r="CG124" s="94">
        <f t="shared" si="43"/>
        <v>0</v>
      </c>
      <c r="CH124" s="94">
        <f t="shared" si="43"/>
        <v>0</v>
      </c>
      <c r="CI124" s="94">
        <f t="shared" si="43"/>
        <v>0</v>
      </c>
      <c r="CJ124" s="94">
        <f t="shared" si="43"/>
        <v>0</v>
      </c>
      <c r="CK124" s="94">
        <f t="shared" si="43"/>
        <v>0</v>
      </c>
      <c r="CL124" s="94">
        <f t="shared" si="43"/>
        <v>0</v>
      </c>
      <c r="CM124" s="94">
        <f t="shared" si="43"/>
        <v>0</v>
      </c>
      <c r="CN124" s="94">
        <f t="shared" si="43"/>
        <v>0</v>
      </c>
      <c r="CO124" s="94">
        <f t="shared" si="43"/>
        <v>0</v>
      </c>
      <c r="CP124" s="94">
        <f t="shared" si="43"/>
        <v>0</v>
      </c>
      <c r="CQ124" s="94">
        <f t="shared" si="43"/>
        <v>0</v>
      </c>
      <c r="CR124" s="94">
        <f t="shared" si="43"/>
        <v>0</v>
      </c>
      <c r="CS124" s="94">
        <f t="shared" si="43"/>
        <v>0</v>
      </c>
      <c r="CT124" s="94">
        <f t="shared" si="43"/>
        <v>0</v>
      </c>
    </row>
    <row r="125" spans="1:98" ht="12.75" customHeight="1" x14ac:dyDescent="0.2">
      <c r="A125" s="99"/>
      <c r="B125" s="133"/>
      <c r="C125" s="134"/>
      <c r="D125" s="135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  <c r="T125" s="94"/>
      <c r="U125" s="94"/>
      <c r="V125" s="94"/>
      <c r="W125" s="94"/>
      <c r="X125" s="94"/>
      <c r="Y125" s="94"/>
      <c r="Z125" s="94"/>
      <c r="AA125" s="94"/>
      <c r="AB125" s="94"/>
      <c r="AC125" s="94"/>
      <c r="AD125" s="94"/>
      <c r="AE125" s="94"/>
      <c r="AF125" s="94"/>
      <c r="AG125" s="94"/>
      <c r="AH125" s="94"/>
      <c r="AI125" s="94"/>
      <c r="AJ125" s="94"/>
      <c r="AK125" s="94"/>
      <c r="AL125" s="94"/>
      <c r="AM125" s="94"/>
      <c r="AN125" s="94"/>
      <c r="AO125" s="94"/>
      <c r="AP125" s="94"/>
      <c r="AQ125" s="94"/>
      <c r="AR125" s="94"/>
      <c r="AS125" s="94"/>
      <c r="AT125" s="94"/>
      <c r="AU125" s="94"/>
      <c r="AV125" s="94"/>
      <c r="AW125" s="94"/>
      <c r="AX125" s="94"/>
      <c r="AY125" s="94"/>
      <c r="AZ125" s="94"/>
      <c r="BA125" s="94"/>
      <c r="BB125" s="94"/>
      <c r="BC125" s="94"/>
      <c r="BD125" s="94"/>
      <c r="BE125" s="94"/>
      <c r="BF125" s="94"/>
      <c r="BG125" s="94"/>
      <c r="BH125" s="94"/>
      <c r="BI125" s="94"/>
      <c r="BJ125" s="94"/>
      <c r="BK125" s="94"/>
      <c r="BL125" s="94"/>
      <c r="BM125" s="94"/>
      <c r="BN125" s="94"/>
      <c r="BO125" s="94"/>
      <c r="BP125" s="94"/>
      <c r="BQ125" s="94"/>
      <c r="BR125" s="94"/>
      <c r="BS125" s="94"/>
      <c r="BT125" s="94"/>
      <c r="BU125" s="94"/>
      <c r="BV125" s="94"/>
      <c r="BW125" s="94"/>
      <c r="BX125" s="94"/>
      <c r="BY125" s="94"/>
      <c r="BZ125" s="94"/>
      <c r="CA125" s="94"/>
      <c r="CB125" s="94"/>
      <c r="CC125" s="94"/>
      <c r="CD125" s="94"/>
      <c r="CE125" s="94"/>
      <c r="CF125" s="94"/>
      <c r="CG125" s="94"/>
      <c r="CH125" s="94"/>
      <c r="CI125" s="94"/>
      <c r="CJ125" s="94"/>
      <c r="CK125" s="94"/>
      <c r="CL125" s="94"/>
      <c r="CM125" s="94"/>
      <c r="CN125" s="94"/>
      <c r="CO125" s="94"/>
      <c r="CP125" s="94"/>
      <c r="CQ125" s="94"/>
      <c r="CR125" s="94"/>
      <c r="CS125" s="94"/>
      <c r="CT125" s="94"/>
    </row>
  </sheetData>
  <mergeCells count="128">
    <mergeCell ref="A67:A69"/>
    <mergeCell ref="B67:D69"/>
    <mergeCell ref="E67:O67"/>
    <mergeCell ref="CI68:CI69"/>
    <mergeCell ref="CJ68:CJ69"/>
    <mergeCell ref="P67:Z67"/>
    <mergeCell ref="AA67:AK67"/>
    <mergeCell ref="AL67:AV67"/>
    <mergeCell ref="AW67:BG67"/>
    <mergeCell ref="BH67:BR67"/>
    <mergeCell ref="BS67:CC67"/>
    <mergeCell ref="AE68:AF68"/>
    <mergeCell ref="AG68:AH68"/>
    <mergeCell ref="AI68:AJ68"/>
    <mergeCell ref="AK68:AK69"/>
    <mergeCell ref="AL68:AM68"/>
    <mergeCell ref="AN68:AO68"/>
    <mergeCell ref="AP68:AQ68"/>
    <mergeCell ref="B4:J4"/>
    <mergeCell ref="B45:C45"/>
    <mergeCell ref="B46:C46"/>
    <mergeCell ref="B47:C47"/>
    <mergeCell ref="V68:W68"/>
    <mergeCell ref="X68:Y68"/>
    <mergeCell ref="Z68:Z69"/>
    <mergeCell ref="AA68:AB68"/>
    <mergeCell ref="AC68:AD68"/>
    <mergeCell ref="CT67:CT69"/>
    <mergeCell ref="E68:F68"/>
    <mergeCell ref="G68:H68"/>
    <mergeCell ref="I68:J68"/>
    <mergeCell ref="K68:L68"/>
    <mergeCell ref="M68:N68"/>
    <mergeCell ref="O68:O69"/>
    <mergeCell ref="P68:Q68"/>
    <mergeCell ref="R68:S68"/>
    <mergeCell ref="T68:U68"/>
    <mergeCell ref="CD67:CI67"/>
    <mergeCell ref="CJ67:CO67"/>
    <mergeCell ref="CP67:CP69"/>
    <mergeCell ref="CQ67:CQ69"/>
    <mergeCell ref="CR67:CR69"/>
    <mergeCell ref="CS67:CS69"/>
    <mergeCell ref="CG68:CG69"/>
    <mergeCell ref="CH68:CH69"/>
    <mergeCell ref="AR68:AS68"/>
    <mergeCell ref="AT68:AU68"/>
    <mergeCell ref="AV68:AV69"/>
    <mergeCell ref="AW68:AX68"/>
    <mergeCell ref="AY68:AZ68"/>
    <mergeCell ref="BA68:BB68"/>
    <mergeCell ref="CK68:CK69"/>
    <mergeCell ref="CL68:CL69"/>
    <mergeCell ref="CM68:CM69"/>
    <mergeCell ref="CN68:CN69"/>
    <mergeCell ref="CO68:CO69"/>
    <mergeCell ref="B70:D70"/>
    <mergeCell ref="BY68:BZ68"/>
    <mergeCell ref="CA68:CB68"/>
    <mergeCell ref="CC68:CC69"/>
    <mergeCell ref="CD68:CD69"/>
    <mergeCell ref="CE68:CE69"/>
    <mergeCell ref="CF68:CF69"/>
    <mergeCell ref="BN68:BO68"/>
    <mergeCell ref="BP68:BQ68"/>
    <mergeCell ref="BR68:BR69"/>
    <mergeCell ref="BS68:BT68"/>
    <mergeCell ref="BU68:BV68"/>
    <mergeCell ref="BW68:BX68"/>
    <mergeCell ref="BC68:BD68"/>
    <mergeCell ref="BE68:BF68"/>
    <mergeCell ref="BG68:BG69"/>
    <mergeCell ref="BH68:BI68"/>
    <mergeCell ref="BJ68:BK68"/>
    <mergeCell ref="BL68:BM68"/>
    <mergeCell ref="B77:D77"/>
    <mergeCell ref="B78:D78"/>
    <mergeCell ref="B81:D81"/>
    <mergeCell ref="B82:D82"/>
    <mergeCell ref="B83:D83"/>
    <mergeCell ref="B71:D71"/>
    <mergeCell ref="B72:D72"/>
    <mergeCell ref="B73:D73"/>
    <mergeCell ref="B74:D74"/>
    <mergeCell ref="B75:D75"/>
    <mergeCell ref="B76:D76"/>
    <mergeCell ref="B80:D80"/>
    <mergeCell ref="B90:D90"/>
    <mergeCell ref="B91:D91"/>
    <mergeCell ref="B92:D92"/>
    <mergeCell ref="B93:D93"/>
    <mergeCell ref="B94:D94"/>
    <mergeCell ref="B95:D95"/>
    <mergeCell ref="B84:D84"/>
    <mergeCell ref="B85:D85"/>
    <mergeCell ref="B86:D86"/>
    <mergeCell ref="B87:D87"/>
    <mergeCell ref="B89:D89"/>
    <mergeCell ref="B102:D102"/>
    <mergeCell ref="B103:D103"/>
    <mergeCell ref="B104:D104"/>
    <mergeCell ref="B105:D105"/>
    <mergeCell ref="B106:D106"/>
    <mergeCell ref="B107:D107"/>
    <mergeCell ref="B96:D96"/>
    <mergeCell ref="B98:D98"/>
    <mergeCell ref="B99:D99"/>
    <mergeCell ref="B100:D100"/>
    <mergeCell ref="B101:D101"/>
    <mergeCell ref="B97:D97"/>
    <mergeCell ref="B110:D110"/>
    <mergeCell ref="B111:D111"/>
    <mergeCell ref="B112:D112"/>
    <mergeCell ref="B113:D113"/>
    <mergeCell ref="B114:D114"/>
    <mergeCell ref="B115:D115"/>
    <mergeCell ref="B116:D116"/>
    <mergeCell ref="B125:D125"/>
    <mergeCell ref="B108:D108"/>
    <mergeCell ref="B109:D109"/>
    <mergeCell ref="B117:D117"/>
    <mergeCell ref="B118:D118"/>
    <mergeCell ref="B119:D119"/>
    <mergeCell ref="B120:D120"/>
    <mergeCell ref="B124:D124"/>
    <mergeCell ref="B123:D123"/>
    <mergeCell ref="B122:D122"/>
    <mergeCell ref="B121:D121"/>
  </mergeCells>
  <printOptions horizontalCentered="1" verticalCentered="1"/>
  <pageMargins left="0.19685039370078741" right="0.19685039370078741" top="0.19685039370078741" bottom="0.19685039370078741" header="0" footer="0"/>
  <pageSetup paperSize="9" scale="8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25"/>
  <sheetViews>
    <sheetView showGridLines="0" zoomScaleNormal="100" zoomScaleSheetLayoutView="100" workbookViewId="0">
      <selection activeCell="F17" sqref="F17"/>
    </sheetView>
  </sheetViews>
  <sheetFormatPr baseColWidth="10" defaultColWidth="11.42578125" defaultRowHeight="12.75" customHeight="1" x14ac:dyDescent="0.2"/>
  <cols>
    <col min="1" max="1" width="4.7109375" style="1" customWidth="1"/>
    <col min="2" max="2" width="32.28515625" style="1" customWidth="1"/>
    <col min="3" max="3" width="6.28515625" style="2" customWidth="1"/>
    <col min="4" max="10" width="10" style="1" customWidth="1"/>
    <col min="11" max="14" width="8.7109375" style="1" customWidth="1"/>
    <col min="15" max="21" width="11.42578125" style="1"/>
    <col min="22" max="23" width="8.7109375" style="1" customWidth="1"/>
    <col min="24" max="32" width="11.42578125" style="1"/>
    <col min="33" max="34" width="8.7109375" style="1" customWidth="1"/>
    <col min="35" max="43" width="11.42578125" style="1"/>
    <col min="44" max="45" width="8.7109375" style="1" customWidth="1"/>
    <col min="46" max="54" width="11.42578125" style="1"/>
    <col min="55" max="56" width="8.7109375" style="1" customWidth="1"/>
    <col min="57" max="65" width="11.42578125" style="1"/>
    <col min="66" max="67" width="8.7109375" style="1" customWidth="1"/>
    <col min="68" max="76" width="11.42578125" style="1"/>
    <col min="77" max="78" width="8.7109375" style="1" customWidth="1"/>
    <col min="79" max="16384" width="11.42578125" style="1"/>
  </cols>
  <sheetData>
    <row r="1" spans="2:78" customFormat="1" ht="12.75" customHeight="1" x14ac:dyDescent="0.2"/>
    <row r="2" spans="2:78" customFormat="1" ht="12.75" customHeight="1" x14ac:dyDescent="0.2"/>
    <row r="3" spans="2:78" customFormat="1" ht="12.75" customHeight="1" x14ac:dyDescent="0.2"/>
    <row r="4" spans="2:78" s="18" customFormat="1" ht="12.75" customHeight="1" x14ac:dyDescent="0.2">
      <c r="B4" s="166" t="s">
        <v>26</v>
      </c>
      <c r="C4" s="167"/>
      <c r="D4" s="167"/>
      <c r="E4" s="167"/>
      <c r="F4" s="167"/>
      <c r="G4" s="167"/>
      <c r="H4" s="167"/>
      <c r="I4" s="167"/>
      <c r="J4" s="168"/>
      <c r="K4"/>
      <c r="L4"/>
      <c r="M4"/>
      <c r="N4"/>
      <c r="V4"/>
      <c r="W4"/>
      <c r="AG4"/>
      <c r="AH4"/>
      <c r="AR4"/>
      <c r="AS4"/>
      <c r="BC4"/>
      <c r="BD4"/>
      <c r="BN4"/>
      <c r="BO4"/>
      <c r="BY4"/>
      <c r="BZ4"/>
    </row>
    <row r="5" spans="2:78" s="18" customFormat="1" ht="12.75" customHeight="1" x14ac:dyDescent="0.2">
      <c r="B5" s="70"/>
      <c r="C5"/>
      <c r="D5"/>
      <c r="E5" s="72"/>
      <c r="F5" s="72"/>
      <c r="G5"/>
      <c r="H5" s="74"/>
      <c r="I5"/>
      <c r="J5"/>
    </row>
    <row r="6" spans="2:78" s="18" customFormat="1" ht="12.75" customHeight="1" x14ac:dyDescent="0.2">
      <c r="B6" s="77" t="s">
        <v>39</v>
      </c>
      <c r="C6" s="100" t="s">
        <v>71</v>
      </c>
      <c r="D6" s="79"/>
      <c r="E6" s="80"/>
      <c r="F6" s="81"/>
      <c r="G6" s="82" t="s">
        <v>40</v>
      </c>
      <c r="H6" s="83"/>
      <c r="I6" s="84"/>
      <c r="J6" s="85"/>
    </row>
    <row r="7" spans="2:78" s="18" customFormat="1" ht="3" customHeight="1" x14ac:dyDescent="0.2">
      <c r="B7" s="77"/>
      <c r="C7" s="86"/>
      <c r="D7" s="86"/>
      <c r="E7" s="86"/>
      <c r="F7" s="81"/>
      <c r="G7" s="86"/>
      <c r="H7" s="83"/>
      <c r="I7" s="86"/>
      <c r="J7" s="85"/>
    </row>
    <row r="8" spans="2:78" s="18" customFormat="1" ht="12.75" customHeight="1" x14ac:dyDescent="0.2">
      <c r="B8" s="77" t="s">
        <v>41</v>
      </c>
      <c r="C8" s="78" t="str">
        <f>VLOOKUP($F$8,$A$70:$CT$109,2)</f>
        <v>CONSOLIDADO</v>
      </c>
      <c r="D8" s="79"/>
      <c r="E8" s="80"/>
      <c r="F8" s="102">
        <v>1</v>
      </c>
      <c r="G8" s="82" t="s">
        <v>42</v>
      </c>
      <c r="H8" s="83"/>
      <c r="I8" s="84"/>
      <c r="J8" s="85"/>
    </row>
    <row r="9" spans="2:78" s="18" customFormat="1" ht="3" customHeight="1" x14ac:dyDescent="0.2">
      <c r="B9" s="87"/>
      <c r="C9" s="88"/>
      <c r="D9" s="88"/>
      <c r="E9" s="88"/>
      <c r="F9" s="81"/>
      <c r="G9" s="89"/>
      <c r="H9" s="83"/>
      <c r="I9" s="88"/>
      <c r="J9" s="85"/>
    </row>
    <row r="10" spans="2:78" s="18" customFormat="1" ht="12.75" customHeight="1" x14ac:dyDescent="0.2">
      <c r="B10" s="77" t="s">
        <v>43</v>
      </c>
      <c r="C10" s="100" t="s">
        <v>118</v>
      </c>
      <c r="D10" s="103"/>
      <c r="E10" s="80"/>
      <c r="F10" s="81"/>
      <c r="G10" s="90" t="s">
        <v>44</v>
      </c>
      <c r="H10" s="83"/>
      <c r="I10" s="84"/>
      <c r="J10" s="85"/>
    </row>
    <row r="11" spans="2:78" s="18" customFormat="1" ht="3" customHeight="1" x14ac:dyDescent="0.2">
      <c r="B11" s="77"/>
      <c r="C11" s="91"/>
      <c r="D11" s="91"/>
      <c r="E11" s="91"/>
      <c r="F11" s="81"/>
      <c r="G11" s="92"/>
      <c r="H11" s="83"/>
      <c r="I11" s="83"/>
      <c r="J11" s="85"/>
    </row>
    <row r="12" spans="2:78" s="18" customFormat="1" ht="12.75" customHeight="1" x14ac:dyDescent="0.2">
      <c r="B12" s="77" t="s">
        <v>45</v>
      </c>
      <c r="C12" s="101">
        <v>2021</v>
      </c>
      <c r="D12" s="88"/>
      <c r="E12" s="88"/>
      <c r="F12" s="81"/>
      <c r="G12" s="82" t="s">
        <v>46</v>
      </c>
      <c r="H12" s="93"/>
      <c r="I12" s="84"/>
      <c r="J12" s="85"/>
    </row>
    <row r="13" spans="2:78" s="18" customFormat="1" ht="3" customHeight="1" thickBot="1" x14ac:dyDescent="0.25">
      <c r="B13" s="12"/>
      <c r="C13" s="13"/>
      <c r="D13" s="14"/>
      <c r="E13" s="14"/>
      <c r="F13" s="15"/>
      <c r="G13" s="15"/>
      <c r="H13" s="15"/>
      <c r="I13" s="15"/>
      <c r="J13" s="16"/>
    </row>
    <row r="14" spans="2:78" s="18" customFormat="1" ht="12.75" customHeight="1" x14ac:dyDescent="0.2">
      <c r="B14" s="17"/>
      <c r="C14" s="17"/>
      <c r="D14" s="17"/>
      <c r="E14" s="17"/>
      <c r="F14" s="17"/>
      <c r="G14" s="17"/>
      <c r="H14" s="17"/>
    </row>
    <row r="15" spans="2:78" s="18" customFormat="1" ht="12.75" customHeight="1" x14ac:dyDescent="0.2">
      <c r="B15" s="5" t="s">
        <v>37</v>
      </c>
      <c r="C15" s="5" t="s">
        <v>6</v>
      </c>
      <c r="D15" s="5" t="s">
        <v>0</v>
      </c>
      <c r="E15" s="5" t="s">
        <v>33</v>
      </c>
      <c r="F15" s="5" t="s">
        <v>47</v>
      </c>
      <c r="G15" s="5" t="s">
        <v>48</v>
      </c>
      <c r="H15" s="5" t="s">
        <v>49</v>
      </c>
      <c r="I15" s="6" t="s">
        <v>50</v>
      </c>
      <c r="J15" s="105" t="s">
        <v>2</v>
      </c>
    </row>
    <row r="16" spans="2:78" s="18" customFormat="1" ht="12.75" customHeight="1" x14ac:dyDescent="0.2">
      <c r="B16" s="19" t="s">
        <v>17</v>
      </c>
      <c r="C16" s="20" t="s">
        <v>7</v>
      </c>
      <c r="D16" s="21">
        <f t="shared" ref="D16:D24" si="0">SUM(E16:I16)</f>
        <v>0</v>
      </c>
      <c r="E16" s="21">
        <f t="shared" ref="E16:J19" si="1">SUM(E17:E18)</f>
        <v>0</v>
      </c>
      <c r="F16" s="21">
        <f t="shared" si="1"/>
        <v>0</v>
      </c>
      <c r="G16" s="21">
        <f t="shared" si="1"/>
        <v>0</v>
      </c>
      <c r="H16" s="21">
        <f t="shared" si="1"/>
        <v>0</v>
      </c>
      <c r="I16" s="21">
        <f t="shared" si="1"/>
        <v>0</v>
      </c>
      <c r="J16" s="21">
        <f t="shared" si="1"/>
        <v>0</v>
      </c>
    </row>
    <row r="17" spans="2:10" s="18" customFormat="1" ht="12.75" customHeight="1" x14ac:dyDescent="0.2">
      <c r="B17" s="19"/>
      <c r="C17" s="20" t="s">
        <v>8</v>
      </c>
      <c r="D17" s="21">
        <f t="shared" si="0"/>
        <v>0</v>
      </c>
      <c r="E17" s="21">
        <f>E20+E23</f>
        <v>0</v>
      </c>
      <c r="F17" s="21">
        <f t="shared" ref="F17:J18" si="2">F20+F23</f>
        <v>0</v>
      </c>
      <c r="G17" s="21">
        <f t="shared" si="2"/>
        <v>0</v>
      </c>
      <c r="H17" s="21">
        <f t="shared" si="2"/>
        <v>0</v>
      </c>
      <c r="I17" s="21">
        <f t="shared" si="2"/>
        <v>0</v>
      </c>
      <c r="J17" s="22">
        <v>0</v>
      </c>
    </row>
    <row r="18" spans="2:10" s="11" customFormat="1" ht="12.75" customHeight="1" thickBot="1" x14ac:dyDescent="0.25">
      <c r="B18" s="19"/>
      <c r="C18" s="20" t="s">
        <v>9</v>
      </c>
      <c r="D18" s="21">
        <f t="shared" si="0"/>
        <v>0</v>
      </c>
      <c r="E18" s="21">
        <f>E21+E24</f>
        <v>0</v>
      </c>
      <c r="F18" s="21">
        <f t="shared" si="2"/>
        <v>0</v>
      </c>
      <c r="G18" s="21">
        <f t="shared" si="2"/>
        <v>0</v>
      </c>
      <c r="H18" s="21">
        <f t="shared" si="2"/>
        <v>0</v>
      </c>
      <c r="I18" s="21">
        <f t="shared" si="2"/>
        <v>0</v>
      </c>
      <c r="J18" s="21">
        <f t="shared" si="2"/>
        <v>0</v>
      </c>
    </row>
    <row r="19" spans="2:10" s="11" customFormat="1" ht="12.75" customHeight="1" x14ac:dyDescent="0.2">
      <c r="B19" s="23" t="s">
        <v>27</v>
      </c>
      <c r="C19" s="20" t="s">
        <v>7</v>
      </c>
      <c r="D19" s="21">
        <f t="shared" si="0"/>
        <v>0</v>
      </c>
      <c r="E19" s="21">
        <f t="shared" si="1"/>
        <v>0</v>
      </c>
      <c r="F19" s="21">
        <f t="shared" si="1"/>
        <v>0</v>
      </c>
      <c r="G19" s="21">
        <f t="shared" si="1"/>
        <v>0</v>
      </c>
      <c r="H19" s="21">
        <f t="shared" si="1"/>
        <v>0</v>
      </c>
      <c r="I19" s="21">
        <f t="shared" si="1"/>
        <v>0</v>
      </c>
      <c r="J19" s="21">
        <f t="shared" si="1"/>
        <v>0</v>
      </c>
    </row>
    <row r="20" spans="2:10" s="11" customFormat="1" ht="12.75" customHeight="1" x14ac:dyDescent="0.2">
      <c r="B20" s="8"/>
      <c r="C20" s="20" t="s">
        <v>8</v>
      </c>
      <c r="D20" s="21">
        <f t="shared" si="0"/>
        <v>0</v>
      </c>
      <c r="E20" s="24">
        <f>VLOOKUP($F$8,$A$70:$CT$109,5)</f>
        <v>0</v>
      </c>
      <c r="F20" s="24">
        <f>VLOOKUP($F$8,$A$70:$CT$109,7)</f>
        <v>0</v>
      </c>
      <c r="G20" s="24">
        <f>VLOOKUP($F$8,$A$70:$CT$109,9)</f>
        <v>0</v>
      </c>
      <c r="H20" s="24">
        <f>VLOOKUP($F$8,$A$70:$CT$109,11)</f>
        <v>0</v>
      </c>
      <c r="I20" s="24">
        <f>VLOOKUP($F$8,$A$70:$CT$109,13)</f>
        <v>0</v>
      </c>
      <c r="J20" s="22">
        <v>0</v>
      </c>
    </row>
    <row r="21" spans="2:10" s="11" customFormat="1" ht="12.75" customHeight="1" thickBot="1" x14ac:dyDescent="0.25">
      <c r="B21" s="27"/>
      <c r="C21" s="20" t="s">
        <v>9</v>
      </c>
      <c r="D21" s="21">
        <f t="shared" si="0"/>
        <v>0</v>
      </c>
      <c r="E21" s="24">
        <f>VLOOKUP($F$8,$A$70:$CT$109,6)</f>
        <v>0</v>
      </c>
      <c r="F21" s="24">
        <f>VLOOKUP($F$8,$A$70:$CT$109,8)</f>
        <v>0</v>
      </c>
      <c r="G21" s="24">
        <f>VLOOKUP($F$8,$A$70:$CT$109,10)</f>
        <v>0</v>
      </c>
      <c r="H21" s="24">
        <f>VLOOKUP($F$8,$A$70:$CT$109,12)</f>
        <v>0</v>
      </c>
      <c r="I21" s="24">
        <f>VLOOKUP($F$8,$A$70:$CT$109,14)</f>
        <v>0</v>
      </c>
      <c r="J21" s="28">
        <f>VLOOKUP($F$8,$A$70:$CT$109,15)</f>
        <v>0</v>
      </c>
    </row>
    <row r="22" spans="2:10" s="11" customFormat="1" ht="12.75" customHeight="1" x14ac:dyDescent="0.2">
      <c r="B22" s="23" t="s">
        <v>32</v>
      </c>
      <c r="C22" s="20" t="s">
        <v>7</v>
      </c>
      <c r="D22" s="21">
        <f t="shared" si="0"/>
        <v>0</v>
      </c>
      <c r="E22" s="21">
        <f t="shared" ref="E22:J22" si="3">SUM(E23:E24)</f>
        <v>0</v>
      </c>
      <c r="F22" s="21">
        <f t="shared" si="3"/>
        <v>0</v>
      </c>
      <c r="G22" s="21">
        <f t="shared" si="3"/>
        <v>0</v>
      </c>
      <c r="H22" s="21">
        <f t="shared" si="3"/>
        <v>0</v>
      </c>
      <c r="I22" s="21">
        <f t="shared" si="3"/>
        <v>0</v>
      </c>
      <c r="J22" s="21">
        <f t="shared" si="3"/>
        <v>0</v>
      </c>
    </row>
    <row r="23" spans="2:10" s="18" customFormat="1" ht="12.75" customHeight="1" x14ac:dyDescent="0.2">
      <c r="B23" s="29"/>
      <c r="C23" s="20" t="s">
        <v>8</v>
      </c>
      <c r="D23" s="21">
        <f t="shared" si="0"/>
        <v>0</v>
      </c>
      <c r="E23" s="25">
        <f>VLOOKUP($F$8,$A$70:$CT$109,16)</f>
        <v>0</v>
      </c>
      <c r="F23" s="25">
        <f>VLOOKUP($F$8,$A$70:$CT$109,18)</f>
        <v>0</v>
      </c>
      <c r="G23" s="25">
        <f>VLOOKUP($F$8,$A$70:$CT$109,20)</f>
        <v>0</v>
      </c>
      <c r="H23" s="25">
        <f>VLOOKUP($F$8,$A$70:$CT$109,22)</f>
        <v>0</v>
      </c>
      <c r="I23" s="25">
        <f>VLOOKUP($F$8,$A$70:$CT$109,24)</f>
        <v>0</v>
      </c>
      <c r="J23" s="22">
        <v>0</v>
      </c>
    </row>
    <row r="24" spans="2:10" s="41" customFormat="1" ht="12.75" customHeight="1" thickBot="1" x14ac:dyDescent="0.25">
      <c r="B24" s="30"/>
      <c r="C24" s="20" t="s">
        <v>9</v>
      </c>
      <c r="D24" s="21">
        <f t="shared" si="0"/>
        <v>0</v>
      </c>
      <c r="E24" s="25">
        <f>VLOOKUP($F$8,$A$70:$CT$109,17)</f>
        <v>0</v>
      </c>
      <c r="F24" s="25">
        <f>VLOOKUP($F$8,$A$70:$CT$109,19)</f>
        <v>0</v>
      </c>
      <c r="G24" s="25">
        <f>VLOOKUP($F$8,$A$70:$CT$109,21)</f>
        <v>0</v>
      </c>
      <c r="H24" s="25">
        <f>VLOOKUP($F$8,$A$70:$CT$109,23)</f>
        <v>0</v>
      </c>
      <c r="I24" s="25">
        <f>VLOOKUP($F$8,$A$70:$CT$109,25)</f>
        <v>0</v>
      </c>
      <c r="J24" s="28">
        <f>VLOOKUP($F$8,$A$70:$CT$109,26)</f>
        <v>0</v>
      </c>
    </row>
    <row r="25" spans="2:10" s="41" customFormat="1" ht="12.75" customHeight="1" x14ac:dyDescent="0.2">
      <c r="B25" s="17"/>
      <c r="C25" s="17"/>
      <c r="D25" s="17"/>
      <c r="E25" s="17"/>
      <c r="F25" s="17"/>
      <c r="G25" s="17"/>
      <c r="H25" s="17"/>
      <c r="I25" s="18"/>
      <c r="J25" s="18"/>
    </row>
    <row r="26" spans="2:10" s="41" customFormat="1" ht="12.75" customHeight="1" x14ac:dyDescent="0.2">
      <c r="B26" s="31" t="s">
        <v>16</v>
      </c>
      <c r="C26" s="32"/>
      <c r="D26" s="33"/>
      <c r="E26" s="33"/>
      <c r="F26" s="33"/>
      <c r="G26" s="33"/>
      <c r="H26" s="33"/>
      <c r="I26" s="33"/>
      <c r="J26" s="33"/>
    </row>
    <row r="27" spans="2:10" s="41" customFormat="1" ht="12.75" customHeight="1" x14ac:dyDescent="0.2">
      <c r="B27" s="4" t="s">
        <v>38</v>
      </c>
      <c r="C27" s="5" t="s">
        <v>6</v>
      </c>
      <c r="D27" s="5" t="s">
        <v>0</v>
      </c>
      <c r="E27" s="5" t="s">
        <v>33</v>
      </c>
      <c r="F27" s="5" t="s">
        <v>47</v>
      </c>
      <c r="G27" s="5" t="s">
        <v>48</v>
      </c>
      <c r="H27" s="5" t="s">
        <v>49</v>
      </c>
      <c r="I27" s="6" t="s">
        <v>50</v>
      </c>
      <c r="J27" s="105" t="s">
        <v>2</v>
      </c>
    </row>
    <row r="28" spans="2:10" s="41" customFormat="1" ht="12.75" customHeight="1" x14ac:dyDescent="0.2">
      <c r="B28" s="34" t="s">
        <v>3</v>
      </c>
      <c r="C28" s="10" t="s">
        <v>7</v>
      </c>
      <c r="D28" s="21">
        <f t="shared" ref="D28:D42" si="4">SUM(E28:I28)</f>
        <v>0</v>
      </c>
      <c r="E28" s="21">
        <f t="shared" ref="E28:J28" si="5">SUM(E29:E30)</f>
        <v>0</v>
      </c>
      <c r="F28" s="21">
        <f t="shared" si="5"/>
        <v>0</v>
      </c>
      <c r="G28" s="21">
        <f t="shared" si="5"/>
        <v>0</v>
      </c>
      <c r="H28" s="21">
        <f t="shared" si="5"/>
        <v>0</v>
      </c>
      <c r="I28" s="21">
        <f t="shared" si="5"/>
        <v>0</v>
      </c>
      <c r="J28" s="21">
        <f t="shared" si="5"/>
        <v>0</v>
      </c>
    </row>
    <row r="29" spans="2:10" s="18" customFormat="1" ht="12.75" customHeight="1" x14ac:dyDescent="0.2">
      <c r="B29" s="29"/>
      <c r="C29" s="10" t="s">
        <v>8</v>
      </c>
      <c r="D29" s="21">
        <f t="shared" si="4"/>
        <v>0</v>
      </c>
      <c r="E29" s="21">
        <f t="shared" ref="E29:I30" si="6">E32+E35+E38+E41</f>
        <v>0</v>
      </c>
      <c r="F29" s="21">
        <f t="shared" si="6"/>
        <v>0</v>
      </c>
      <c r="G29" s="21">
        <f t="shared" si="6"/>
        <v>0</v>
      </c>
      <c r="H29" s="21">
        <f t="shared" si="6"/>
        <v>0</v>
      </c>
      <c r="I29" s="21">
        <f t="shared" si="6"/>
        <v>0</v>
      </c>
      <c r="J29" s="22">
        <v>0</v>
      </c>
    </row>
    <row r="30" spans="2:10" s="18" customFormat="1" ht="12.75" customHeight="1" x14ac:dyDescent="0.2">
      <c r="B30" s="35"/>
      <c r="C30" s="10" t="s">
        <v>9</v>
      </c>
      <c r="D30" s="21">
        <f t="shared" si="4"/>
        <v>0</v>
      </c>
      <c r="E30" s="21">
        <f t="shared" si="6"/>
        <v>0</v>
      </c>
      <c r="F30" s="21">
        <f t="shared" si="6"/>
        <v>0</v>
      </c>
      <c r="G30" s="21">
        <f t="shared" si="6"/>
        <v>0</v>
      </c>
      <c r="H30" s="21">
        <f t="shared" si="6"/>
        <v>0</v>
      </c>
      <c r="I30" s="21">
        <f t="shared" si="6"/>
        <v>0</v>
      </c>
      <c r="J30" s="21">
        <f>J33+J36+J39+J42</f>
        <v>0</v>
      </c>
    </row>
    <row r="31" spans="2:10" s="18" customFormat="1" ht="12.75" customHeight="1" x14ac:dyDescent="0.2">
      <c r="B31" s="36" t="s">
        <v>28</v>
      </c>
      <c r="C31" s="10" t="s">
        <v>7</v>
      </c>
      <c r="D31" s="21">
        <f t="shared" si="4"/>
        <v>0</v>
      </c>
      <c r="E31" s="21">
        <f t="shared" ref="E31:J31" si="7">SUM(E32:E33)</f>
        <v>0</v>
      </c>
      <c r="F31" s="21">
        <f t="shared" si="7"/>
        <v>0</v>
      </c>
      <c r="G31" s="21">
        <f t="shared" si="7"/>
        <v>0</v>
      </c>
      <c r="H31" s="21">
        <f t="shared" si="7"/>
        <v>0</v>
      </c>
      <c r="I31" s="21">
        <f t="shared" si="7"/>
        <v>0</v>
      </c>
      <c r="J31" s="21">
        <f t="shared" si="7"/>
        <v>0</v>
      </c>
    </row>
    <row r="32" spans="2:10" s="18" customFormat="1" ht="12.75" customHeight="1" x14ac:dyDescent="0.2">
      <c r="B32" s="29"/>
      <c r="C32" s="10" t="s">
        <v>8</v>
      </c>
      <c r="D32" s="21">
        <f t="shared" si="4"/>
        <v>0</v>
      </c>
      <c r="E32" s="25">
        <f>VLOOKUP($F$8,$A$70:$CT$109,27)</f>
        <v>0</v>
      </c>
      <c r="F32" s="25">
        <f>VLOOKUP($F$8,$A$70:$CT$109,29)</f>
        <v>0</v>
      </c>
      <c r="G32" s="25">
        <f>VLOOKUP($F$8,$A$70:$CT$109,31)</f>
        <v>0</v>
      </c>
      <c r="H32" s="25">
        <f>VLOOKUP($F$8,$A$70:$CT$109,33)</f>
        <v>0</v>
      </c>
      <c r="I32" s="26">
        <f>VLOOKUP($F$8,$A$70:$CT$109,35)</f>
        <v>0</v>
      </c>
      <c r="J32" s="22">
        <v>0</v>
      </c>
    </row>
    <row r="33" spans="2:10" s="18" customFormat="1" ht="12.75" customHeight="1" x14ac:dyDescent="0.2">
      <c r="B33" s="35"/>
      <c r="C33" s="10" t="s">
        <v>9</v>
      </c>
      <c r="D33" s="21">
        <f t="shared" si="4"/>
        <v>0</v>
      </c>
      <c r="E33" s="25">
        <f>VLOOKUP($F$8,$A$70:$CT$109,28)</f>
        <v>0</v>
      </c>
      <c r="F33" s="25">
        <f>VLOOKUP($F$8,$A$70:$CT$109,30)</f>
        <v>0</v>
      </c>
      <c r="G33" s="25">
        <f>VLOOKUP($F$8,$A$70:$CT$109,32)</f>
        <v>0</v>
      </c>
      <c r="H33" s="25">
        <f>VLOOKUP($F$8,$A$70:$CT$109,34)</f>
        <v>0</v>
      </c>
      <c r="I33" s="26">
        <f>VLOOKUP($F$8,$A$70:$CT$109,36)</f>
        <v>0</v>
      </c>
      <c r="J33" s="28">
        <f>VLOOKUP($F$8,$A$70:$CT$109,37)</f>
        <v>0</v>
      </c>
    </row>
    <row r="34" spans="2:10" s="18" customFormat="1" ht="12.75" customHeight="1" x14ac:dyDescent="0.2">
      <c r="B34" s="36" t="s">
        <v>29</v>
      </c>
      <c r="C34" s="10" t="s">
        <v>7</v>
      </c>
      <c r="D34" s="21">
        <f t="shared" si="4"/>
        <v>0</v>
      </c>
      <c r="E34" s="21">
        <f t="shared" ref="E34:J34" si="8">SUM(E35:E36)</f>
        <v>0</v>
      </c>
      <c r="F34" s="21">
        <f t="shared" si="8"/>
        <v>0</v>
      </c>
      <c r="G34" s="21">
        <f t="shared" si="8"/>
        <v>0</v>
      </c>
      <c r="H34" s="21">
        <f t="shared" si="8"/>
        <v>0</v>
      </c>
      <c r="I34" s="21">
        <f t="shared" si="8"/>
        <v>0</v>
      </c>
      <c r="J34" s="21">
        <f t="shared" si="8"/>
        <v>0</v>
      </c>
    </row>
    <row r="35" spans="2:10" s="41" customFormat="1" ht="12.75" customHeight="1" x14ac:dyDescent="0.2">
      <c r="B35" s="29"/>
      <c r="C35" s="10" t="s">
        <v>8</v>
      </c>
      <c r="D35" s="21">
        <f t="shared" si="4"/>
        <v>0</v>
      </c>
      <c r="E35" s="25">
        <f>VLOOKUP($F$8,$A$70:$CT$109,38)</f>
        <v>0</v>
      </c>
      <c r="F35" s="25">
        <f>VLOOKUP($F$8,$A$70:$CT$109,40)</f>
        <v>0</v>
      </c>
      <c r="G35" s="25">
        <f>VLOOKUP($F$8,$A$70:$CT$109,42)</f>
        <v>0</v>
      </c>
      <c r="H35" s="25">
        <f>VLOOKUP($F$8,$A$70:$CT$109,44)</f>
        <v>0</v>
      </c>
      <c r="I35" s="26">
        <f>VLOOKUP($F$8,$A$70:$CT$109,46)</f>
        <v>0</v>
      </c>
      <c r="J35" s="22">
        <v>0</v>
      </c>
    </row>
    <row r="36" spans="2:10" s="41" customFormat="1" ht="12.75" customHeight="1" x14ac:dyDescent="0.2">
      <c r="B36" s="35"/>
      <c r="C36" s="10" t="s">
        <v>9</v>
      </c>
      <c r="D36" s="21">
        <f t="shared" si="4"/>
        <v>0</v>
      </c>
      <c r="E36" s="25">
        <f>VLOOKUP($F$8,$A$70:$CT$109,39)</f>
        <v>0</v>
      </c>
      <c r="F36" s="25">
        <f>VLOOKUP($F$8,$A$70:$CT$109,41)</f>
        <v>0</v>
      </c>
      <c r="G36" s="25">
        <f>VLOOKUP($F$8,$A$70:$CT$109,43)</f>
        <v>0</v>
      </c>
      <c r="H36" s="25">
        <f>VLOOKUP($F$8,$A$70:$CT$109,45)</f>
        <v>0</v>
      </c>
      <c r="I36" s="26">
        <f>VLOOKUP($F$8,$A$70:$CT$109,47)</f>
        <v>0</v>
      </c>
      <c r="J36" s="28">
        <f>VLOOKUP($F$8,$A$70:$CT$109,48)</f>
        <v>0</v>
      </c>
    </row>
    <row r="37" spans="2:10" s="41" customFormat="1" ht="12.75" customHeight="1" x14ac:dyDescent="0.2">
      <c r="B37" s="36" t="s">
        <v>30</v>
      </c>
      <c r="C37" s="10" t="s">
        <v>7</v>
      </c>
      <c r="D37" s="21">
        <f t="shared" si="4"/>
        <v>0</v>
      </c>
      <c r="E37" s="21">
        <f t="shared" ref="E37:J37" si="9">SUM(E38:E39)</f>
        <v>0</v>
      </c>
      <c r="F37" s="21">
        <f t="shared" si="9"/>
        <v>0</v>
      </c>
      <c r="G37" s="21">
        <f t="shared" si="9"/>
        <v>0</v>
      </c>
      <c r="H37" s="21">
        <f t="shared" si="9"/>
        <v>0</v>
      </c>
      <c r="I37" s="21">
        <f t="shared" si="9"/>
        <v>0</v>
      </c>
      <c r="J37" s="21">
        <f t="shared" si="9"/>
        <v>0</v>
      </c>
    </row>
    <row r="38" spans="2:10" s="41" customFormat="1" ht="12.75" customHeight="1" x14ac:dyDescent="0.2">
      <c r="B38" s="29"/>
      <c r="C38" s="10" t="s">
        <v>8</v>
      </c>
      <c r="D38" s="21">
        <f t="shared" si="4"/>
        <v>0</v>
      </c>
      <c r="E38" s="25">
        <f>VLOOKUP($F$8,$A$70:$CT$109,49)</f>
        <v>0</v>
      </c>
      <c r="F38" s="25">
        <f>VLOOKUP($F$8,$A$70:$CT$109,51)</f>
        <v>0</v>
      </c>
      <c r="G38" s="25">
        <f>VLOOKUP($F$8,$A$70:$CT$109,53)</f>
        <v>0</v>
      </c>
      <c r="H38" s="25">
        <f>VLOOKUP($F$8,$A$70:$CT$109,55)</f>
        <v>0</v>
      </c>
      <c r="I38" s="26">
        <f>VLOOKUP($F$8,$A$70:$CT$109,57)</f>
        <v>0</v>
      </c>
      <c r="J38" s="22">
        <v>0</v>
      </c>
    </row>
    <row r="39" spans="2:10" s="41" customFormat="1" ht="12.75" customHeight="1" x14ac:dyDescent="0.2">
      <c r="B39" s="35"/>
      <c r="C39" s="10" t="s">
        <v>9</v>
      </c>
      <c r="D39" s="21">
        <f t="shared" si="4"/>
        <v>0</v>
      </c>
      <c r="E39" s="25">
        <f>VLOOKUP($F$8,$A$70:$CT$109,50)</f>
        <v>0</v>
      </c>
      <c r="F39" s="25">
        <f>VLOOKUP($F$8,$A$70:$CT$109,52)</f>
        <v>0</v>
      </c>
      <c r="G39" s="25">
        <f>VLOOKUP($F$8,$A$70:$CT$109,54)</f>
        <v>0</v>
      </c>
      <c r="H39" s="25">
        <f>VLOOKUP($F$8,$A$70:$CT$109,56)</f>
        <v>0</v>
      </c>
      <c r="I39" s="26">
        <f>VLOOKUP($F$8,$A$70:$CT$109,58)</f>
        <v>0</v>
      </c>
      <c r="J39" s="28">
        <f>VLOOKUP($F$8,$A$70:$CT$109,59)</f>
        <v>0</v>
      </c>
    </row>
    <row r="40" spans="2:10" s="41" customFormat="1" ht="12.75" customHeight="1" x14ac:dyDescent="0.2">
      <c r="B40" s="36" t="s">
        <v>31</v>
      </c>
      <c r="C40" s="10" t="s">
        <v>7</v>
      </c>
      <c r="D40" s="21">
        <f t="shared" si="4"/>
        <v>0</v>
      </c>
      <c r="E40" s="21">
        <f t="shared" ref="E40:J40" si="10">SUM(E41:E42)</f>
        <v>0</v>
      </c>
      <c r="F40" s="21">
        <f t="shared" si="10"/>
        <v>0</v>
      </c>
      <c r="G40" s="21">
        <f t="shared" si="10"/>
        <v>0</v>
      </c>
      <c r="H40" s="21">
        <f t="shared" si="10"/>
        <v>0</v>
      </c>
      <c r="I40" s="21">
        <f t="shared" si="10"/>
        <v>0</v>
      </c>
      <c r="J40" s="21">
        <f t="shared" si="10"/>
        <v>0</v>
      </c>
    </row>
    <row r="41" spans="2:10" s="41" customFormat="1" ht="12.75" customHeight="1" x14ac:dyDescent="0.2">
      <c r="B41" s="29"/>
      <c r="C41" s="10" t="s">
        <v>8</v>
      </c>
      <c r="D41" s="21">
        <f t="shared" si="4"/>
        <v>0</v>
      </c>
      <c r="E41" s="25">
        <f>VLOOKUP($F$8,$A$70:$CT$109,60)</f>
        <v>0</v>
      </c>
      <c r="F41" s="25">
        <f>VLOOKUP($F$8,$A$70:$CT$109,62)</f>
        <v>0</v>
      </c>
      <c r="G41" s="25">
        <f>VLOOKUP($F$8,$A$70:$CT$109,64)</f>
        <v>0</v>
      </c>
      <c r="H41" s="25">
        <f>VLOOKUP($F$8,$A$70:$CT$109,66)</f>
        <v>0</v>
      </c>
      <c r="I41" s="26">
        <f>VLOOKUP($F$8,$A$70:$CT$109,68)</f>
        <v>0</v>
      </c>
      <c r="J41" s="22">
        <v>0</v>
      </c>
    </row>
    <row r="42" spans="2:10" s="41" customFormat="1" ht="12.75" customHeight="1" x14ac:dyDescent="0.2">
      <c r="B42" s="35"/>
      <c r="C42" s="10" t="s">
        <v>9</v>
      </c>
      <c r="D42" s="21">
        <f t="shared" si="4"/>
        <v>0</v>
      </c>
      <c r="E42" s="25">
        <f>VLOOKUP($F$8,$A$70:$CT$109,61)</f>
        <v>0</v>
      </c>
      <c r="F42" s="25">
        <f>VLOOKUP($F$8,$A$70:$CT$109,63)</f>
        <v>0</v>
      </c>
      <c r="G42" s="25">
        <f>VLOOKUP($F$8,$A$70:$CT$109,65)</f>
        <v>0</v>
      </c>
      <c r="H42" s="25">
        <f>VLOOKUP($F$8,$A$70:$CT$109,67)</f>
        <v>0</v>
      </c>
      <c r="I42" s="26">
        <f>VLOOKUP($F$8,$A$70:$CT$109,69)</f>
        <v>0</v>
      </c>
      <c r="J42" s="28">
        <f>VLOOKUP($F$8,$A$70:$CT$109,70)</f>
        <v>0</v>
      </c>
    </row>
    <row r="43" spans="2:10" s="41" customFormat="1" ht="12.75" customHeight="1" x14ac:dyDescent="0.2">
      <c r="B43"/>
      <c r="C43"/>
      <c r="D43" s="3"/>
      <c r="E43"/>
      <c r="F43"/>
      <c r="G43"/>
      <c r="H43"/>
      <c r="I43"/>
      <c r="J43"/>
    </row>
    <row r="44" spans="2:10" s="41" customFormat="1" ht="12.75" customHeight="1" x14ac:dyDescent="0.2">
      <c r="B44" s="31" t="s">
        <v>23</v>
      </c>
      <c r="C44"/>
      <c r="D44" s="18"/>
    </row>
    <row r="45" spans="2:10" s="41" customFormat="1" ht="12.75" customHeight="1" x14ac:dyDescent="0.2">
      <c r="B45" s="169" t="s">
        <v>10</v>
      </c>
      <c r="C45" s="170"/>
      <c r="D45" s="5" t="s">
        <v>0</v>
      </c>
      <c r="E45" s="5" t="s">
        <v>51</v>
      </c>
      <c r="F45" s="5" t="s">
        <v>52</v>
      </c>
      <c r="G45" s="5" t="s">
        <v>48</v>
      </c>
      <c r="H45" s="5" t="s">
        <v>49</v>
      </c>
      <c r="I45" s="5" t="s">
        <v>50</v>
      </c>
      <c r="J45" s="5" t="s">
        <v>2</v>
      </c>
    </row>
    <row r="46" spans="2:10" s="41" customFormat="1" ht="12.75" customHeight="1" x14ac:dyDescent="0.2">
      <c r="B46" s="171" t="s">
        <v>11</v>
      </c>
      <c r="C46" s="172"/>
      <c r="D46" s="21">
        <f>SUM(E46:I46)</f>
        <v>0</v>
      </c>
      <c r="E46" s="25">
        <f>VLOOKUP($F$8,$A$70:$CT$109,71)</f>
        <v>0</v>
      </c>
      <c r="F46" s="25">
        <f>VLOOKUP($F$8,$A$70:$CT$109,72)</f>
        <v>0</v>
      </c>
      <c r="G46" s="25">
        <f>VLOOKUP($F$8,$A$70:$CT$109,73)</f>
        <v>0</v>
      </c>
      <c r="H46" s="25">
        <f>VLOOKUP($F$8,$A$70:$CT$109,74)</f>
        <v>0</v>
      </c>
      <c r="I46" s="26">
        <f>VLOOKUP($F$8,$A$70:$CT$109,75)</f>
        <v>0</v>
      </c>
      <c r="J46" s="26">
        <f>VLOOKUP($F$8,$A$70:$CT$109,76)</f>
        <v>0</v>
      </c>
    </row>
    <row r="47" spans="2:10" s="41" customFormat="1" ht="12.75" customHeight="1" x14ac:dyDescent="0.2">
      <c r="B47" s="171" t="s">
        <v>12</v>
      </c>
      <c r="C47" s="172"/>
      <c r="D47" s="21">
        <f>SUM(E47:I47)</f>
        <v>0</v>
      </c>
      <c r="E47" s="25">
        <f>VLOOKUP($F$8,$A$70:$CT$109,77)</f>
        <v>0</v>
      </c>
      <c r="F47" s="25">
        <f>VLOOKUP($F$8,$A$70:$CT$109,78)</f>
        <v>0</v>
      </c>
      <c r="G47" s="25">
        <f>VLOOKUP($F$8,$A$70:$CT$109,79)</f>
        <v>0</v>
      </c>
      <c r="H47" s="25">
        <f>VLOOKUP($F$8,$A$70:$CT$109,80)</f>
        <v>0</v>
      </c>
      <c r="I47" s="26">
        <f>VLOOKUP($F$8,$A$70:$CT$109,81)</f>
        <v>0</v>
      </c>
      <c r="J47" s="26">
        <f>VLOOKUP($F$8,$A$70:$CT$109,82)</f>
        <v>0</v>
      </c>
    </row>
    <row r="48" spans="2:10" s="41" customFormat="1" ht="12.75" customHeight="1" x14ac:dyDescent="0.2">
      <c r="B48"/>
      <c r="C48"/>
      <c r="D48"/>
      <c r="E48" s="45"/>
    </row>
    <row r="49" spans="2:98" s="41" customFormat="1" ht="12.75" customHeight="1" x14ac:dyDescent="0.2">
      <c r="B49" t="s">
        <v>21</v>
      </c>
      <c r="C49" s="105" t="s">
        <v>6</v>
      </c>
      <c r="D49" s="5" t="s">
        <v>0</v>
      </c>
      <c r="E49" s="5" t="s">
        <v>33</v>
      </c>
      <c r="F49" s="5" t="s">
        <v>47</v>
      </c>
      <c r="G49" s="5" t="s">
        <v>48</v>
      </c>
      <c r="H49" s="5" t="s">
        <v>49</v>
      </c>
      <c r="I49" s="6" t="s">
        <v>50</v>
      </c>
      <c r="J49" s="105" t="s">
        <v>2</v>
      </c>
    </row>
    <row r="50" spans="2:98" s="41" customFormat="1" ht="12.75" customHeight="1" x14ac:dyDescent="0.2">
      <c r="B50" t="s">
        <v>22</v>
      </c>
      <c r="C50" t="s">
        <v>7</v>
      </c>
      <c r="D50" s="21">
        <f>SUM(E50:I50)</f>
        <v>0</v>
      </c>
      <c r="E50" s="21">
        <f t="shared" ref="E50:J50" si="11">SUM(E51:E52)</f>
        <v>0</v>
      </c>
      <c r="F50" s="21">
        <f t="shared" si="11"/>
        <v>0</v>
      </c>
      <c r="G50" s="21">
        <f t="shared" si="11"/>
        <v>0</v>
      </c>
      <c r="H50" s="21">
        <f t="shared" si="11"/>
        <v>0</v>
      </c>
      <c r="I50" s="21">
        <f t="shared" si="11"/>
        <v>0</v>
      </c>
      <c r="J50" s="21">
        <f t="shared" si="11"/>
        <v>0</v>
      </c>
    </row>
    <row r="51" spans="2:98" s="41" customFormat="1" ht="12.75" customHeight="1" x14ac:dyDescent="0.2">
      <c r="B51"/>
      <c r="C51" t="s">
        <v>8</v>
      </c>
      <c r="D51" s="21">
        <f>SUM(E51:I51)</f>
        <v>0</v>
      </c>
      <c r="E51" s="25">
        <f>VLOOKUP($F$8,$A$70:$CT$109,83)</f>
        <v>0</v>
      </c>
      <c r="F51" s="25">
        <f>VLOOKUP($F$8,$A$70:$CT$109,85)</f>
        <v>0</v>
      </c>
      <c r="G51" s="25">
        <f>VLOOKUP($F$8,$A$70:$CT$109,87)</f>
        <v>0</v>
      </c>
      <c r="H51" s="25">
        <f>VLOOKUP($F$8,$A$70:$CT$109,89)</f>
        <v>0</v>
      </c>
      <c r="I51" s="26">
        <f>VLOOKUP($F$8,$A$70:$CT$109,91)</f>
        <v>0</v>
      </c>
      <c r="J51" s="22">
        <v>0</v>
      </c>
    </row>
    <row r="52" spans="2:98" s="41" customFormat="1" ht="12.75" customHeight="1" x14ac:dyDescent="0.2">
      <c r="B52"/>
      <c r="C52" t="s">
        <v>9</v>
      </c>
      <c r="D52" s="21">
        <f>SUM(E52:I52)</f>
        <v>0</v>
      </c>
      <c r="E52" s="25">
        <f>VLOOKUP($F$8,$A$70:$CT$109,84)</f>
        <v>0</v>
      </c>
      <c r="F52" s="25">
        <f>VLOOKUP($F$8,$A$70:$CT$109,86)</f>
        <v>0</v>
      </c>
      <c r="G52" s="25">
        <f>VLOOKUP($F$8,$A$70:$CT$109,88)</f>
        <v>0</v>
      </c>
      <c r="H52" s="25">
        <f>VLOOKUP($F$8,$A$70:$CT$109,90)</f>
        <v>0</v>
      </c>
      <c r="I52" s="26">
        <f>VLOOKUP($F$8,$A$70:$CT$109,92)</f>
        <v>0</v>
      </c>
      <c r="J52" s="28">
        <f>VLOOKUP($F$8,$A$70:$CT$109,93)</f>
        <v>0</v>
      </c>
    </row>
    <row r="53" spans="2:98" s="41" customFormat="1" ht="12.75" customHeight="1" x14ac:dyDescent="0.2">
      <c r="B53"/>
      <c r="C53"/>
      <c r="D53"/>
      <c r="E53"/>
      <c r="F53"/>
      <c r="G53"/>
      <c r="H53"/>
      <c r="I53"/>
      <c r="J53"/>
    </row>
    <row r="54" spans="2:98" s="41" customFormat="1" ht="12.75" customHeight="1" x14ac:dyDescent="0.2">
      <c r="B54" t="s">
        <v>24</v>
      </c>
      <c r="C54"/>
      <c r="D54" s="18"/>
      <c r="F54"/>
      <c r="G54"/>
      <c r="H54" s="18"/>
      <c r="I54" s="18"/>
      <c r="J54" s="18"/>
    </row>
    <row r="55" spans="2:98" s="41" customFormat="1" ht="12.75" customHeight="1" x14ac:dyDescent="0.2">
      <c r="B55" s="4" t="s">
        <v>5</v>
      </c>
      <c r="C55" s="5" t="s">
        <v>4</v>
      </c>
      <c r="D55" s="18"/>
      <c r="F55"/>
      <c r="G55"/>
      <c r="H55" s="18"/>
      <c r="I55" s="18"/>
      <c r="J55" s="18"/>
    </row>
    <row r="56" spans="2:98" s="41" customFormat="1" ht="12.75" customHeight="1" x14ac:dyDescent="0.2">
      <c r="B56" t="s">
        <v>13</v>
      </c>
      <c r="C56" s="25">
        <f>VLOOKUP($F$8,$A$70:$CT$109,94)</f>
        <v>0</v>
      </c>
      <c r="D56" s="18"/>
      <c r="F56"/>
      <c r="G56"/>
      <c r="H56" s="18"/>
      <c r="I56" s="18"/>
      <c r="J56" s="18"/>
    </row>
    <row r="57" spans="2:98" s="41" customFormat="1" ht="12.75" customHeight="1" x14ac:dyDescent="0.2">
      <c r="B57" t="s">
        <v>14</v>
      </c>
      <c r="C57" s="25">
        <f>VLOOKUP($F$8,$A$70:$CT$109,95)</f>
        <v>0</v>
      </c>
      <c r="D57" s="18"/>
      <c r="F57"/>
      <c r="G57"/>
      <c r="H57" s="18"/>
      <c r="I57" s="18"/>
      <c r="J57" s="18"/>
    </row>
    <row r="58" spans="2:98" s="41" customFormat="1" ht="12.75" customHeight="1" x14ac:dyDescent="0.2">
      <c r="B58" t="s">
        <v>18</v>
      </c>
      <c r="C58" s="25">
        <f>VLOOKUP($F$8,$A$70:$CT$109,96)</f>
        <v>0</v>
      </c>
      <c r="D58" s="18"/>
      <c r="F58"/>
      <c r="G58"/>
      <c r="H58" s="18"/>
      <c r="I58" s="18"/>
      <c r="J58" s="18"/>
    </row>
    <row r="59" spans="2:98" s="41" customFormat="1" ht="12.75" customHeight="1" x14ac:dyDescent="0.2">
      <c r="B59"/>
      <c r="C59"/>
      <c r="D59" s="18"/>
      <c r="F59"/>
      <c r="G59"/>
      <c r="H59" s="18"/>
      <c r="I59" s="18"/>
      <c r="J59" s="18"/>
    </row>
    <row r="60" spans="2:98" s="41" customFormat="1" ht="12.75" customHeight="1" x14ac:dyDescent="0.2">
      <c r="B60" s="4" t="s">
        <v>25</v>
      </c>
      <c r="C60" s="5" t="s">
        <v>19</v>
      </c>
    </row>
    <row r="61" spans="2:98" s="41" customFormat="1" ht="12.75" customHeight="1" x14ac:dyDescent="0.2">
      <c r="B61" t="s">
        <v>20</v>
      </c>
      <c r="C61" s="25">
        <f>VLOOKUP($F$8,$A$70:$CT$109,97)</f>
        <v>0</v>
      </c>
    </row>
    <row r="62" spans="2:98" s="41" customFormat="1" ht="12.75" customHeight="1" x14ac:dyDescent="0.2">
      <c r="B62" t="s">
        <v>15</v>
      </c>
      <c r="C62" s="25">
        <f>VLOOKUP($F$8,$A$70:$CT$109,98)</f>
        <v>0</v>
      </c>
    </row>
    <row r="64" spans="2:98" s="96" customFormat="1" ht="13.15" customHeight="1" x14ac:dyDescent="0.25">
      <c r="E64" s="97">
        <v>5</v>
      </c>
      <c r="F64" s="97">
        <v>6</v>
      </c>
      <c r="G64" s="97">
        <v>7</v>
      </c>
      <c r="H64" s="97">
        <v>8</v>
      </c>
      <c r="I64" s="97">
        <v>9</v>
      </c>
      <c r="J64" s="97">
        <v>10</v>
      </c>
      <c r="K64" s="97">
        <v>11</v>
      </c>
      <c r="L64" s="97">
        <v>12</v>
      </c>
      <c r="M64" s="97">
        <v>13</v>
      </c>
      <c r="N64" s="97">
        <v>14</v>
      </c>
      <c r="O64" s="97">
        <v>15</v>
      </c>
      <c r="P64" s="97">
        <v>16</v>
      </c>
      <c r="Q64" s="97">
        <v>17</v>
      </c>
      <c r="R64" s="97">
        <v>18</v>
      </c>
      <c r="S64" s="97">
        <v>19</v>
      </c>
      <c r="T64" s="97">
        <v>20</v>
      </c>
      <c r="U64" s="97">
        <v>21</v>
      </c>
      <c r="V64" s="97">
        <v>22</v>
      </c>
      <c r="W64" s="97">
        <v>23</v>
      </c>
      <c r="X64" s="97">
        <v>24</v>
      </c>
      <c r="Y64" s="97">
        <v>25</v>
      </c>
      <c r="Z64" s="97">
        <v>26</v>
      </c>
      <c r="AA64" s="97">
        <v>27</v>
      </c>
      <c r="AB64" s="97">
        <v>28</v>
      </c>
      <c r="AC64" s="97">
        <v>29</v>
      </c>
      <c r="AD64" s="97">
        <v>30</v>
      </c>
      <c r="AE64" s="97">
        <v>31</v>
      </c>
      <c r="AF64" s="97">
        <v>32</v>
      </c>
      <c r="AG64" s="97">
        <v>33</v>
      </c>
      <c r="AH64" s="97">
        <v>34</v>
      </c>
      <c r="AI64" s="97">
        <v>35</v>
      </c>
      <c r="AJ64" s="97">
        <v>36</v>
      </c>
      <c r="AK64" s="97">
        <v>37</v>
      </c>
      <c r="AL64" s="97">
        <v>38</v>
      </c>
      <c r="AM64" s="97">
        <v>39</v>
      </c>
      <c r="AN64" s="97">
        <v>40</v>
      </c>
      <c r="AO64" s="97">
        <v>41</v>
      </c>
      <c r="AP64" s="97">
        <v>42</v>
      </c>
      <c r="AQ64" s="97">
        <v>43</v>
      </c>
      <c r="AR64" s="97">
        <v>44</v>
      </c>
      <c r="AS64" s="97">
        <v>45</v>
      </c>
      <c r="AT64" s="97">
        <v>46</v>
      </c>
      <c r="AU64" s="97">
        <v>47</v>
      </c>
      <c r="AV64" s="97">
        <v>48</v>
      </c>
      <c r="AW64" s="97">
        <v>49</v>
      </c>
      <c r="AX64" s="97">
        <v>50</v>
      </c>
      <c r="AY64" s="97">
        <v>51</v>
      </c>
      <c r="AZ64" s="97">
        <v>52</v>
      </c>
      <c r="BA64" s="97">
        <v>53</v>
      </c>
      <c r="BB64" s="97">
        <v>54</v>
      </c>
      <c r="BC64" s="97">
        <v>55</v>
      </c>
      <c r="BD64" s="97">
        <v>56</v>
      </c>
      <c r="BE64" s="97">
        <v>57</v>
      </c>
      <c r="BF64" s="97">
        <v>58</v>
      </c>
      <c r="BG64" s="97">
        <v>59</v>
      </c>
      <c r="BH64" s="97">
        <v>60</v>
      </c>
      <c r="BI64" s="97">
        <v>61</v>
      </c>
      <c r="BJ64" s="97">
        <v>62</v>
      </c>
      <c r="BK64" s="97">
        <v>63</v>
      </c>
      <c r="BL64" s="97">
        <v>64</v>
      </c>
      <c r="BM64" s="97">
        <v>65</v>
      </c>
      <c r="BN64" s="97">
        <v>66</v>
      </c>
      <c r="BO64" s="97">
        <v>67</v>
      </c>
      <c r="BP64" s="97">
        <v>68</v>
      </c>
      <c r="BQ64" s="97">
        <v>69</v>
      </c>
      <c r="BR64" s="97">
        <v>70</v>
      </c>
      <c r="BS64" s="97">
        <v>71</v>
      </c>
      <c r="BT64" s="97">
        <v>72</v>
      </c>
      <c r="BU64" s="97">
        <v>73</v>
      </c>
      <c r="BV64" s="97">
        <v>74</v>
      </c>
      <c r="BW64" s="97">
        <v>75</v>
      </c>
      <c r="BX64" s="97">
        <v>76</v>
      </c>
      <c r="BY64" s="97">
        <v>77</v>
      </c>
      <c r="BZ64" s="97">
        <v>78</v>
      </c>
      <c r="CA64" s="97">
        <v>79</v>
      </c>
      <c r="CB64" s="97">
        <v>80</v>
      </c>
      <c r="CC64" s="97">
        <v>81</v>
      </c>
      <c r="CD64" s="97">
        <v>82</v>
      </c>
      <c r="CE64" s="97">
        <v>83</v>
      </c>
      <c r="CF64" s="97">
        <v>84</v>
      </c>
      <c r="CG64" s="97">
        <v>85</v>
      </c>
      <c r="CH64" s="97">
        <v>86</v>
      </c>
      <c r="CI64" s="97">
        <v>87</v>
      </c>
      <c r="CJ64" s="97">
        <v>88</v>
      </c>
      <c r="CK64" s="97">
        <v>89</v>
      </c>
      <c r="CL64" s="97">
        <v>90</v>
      </c>
      <c r="CM64" s="97">
        <v>91</v>
      </c>
      <c r="CN64" s="97">
        <v>92</v>
      </c>
      <c r="CO64" s="97">
        <v>93</v>
      </c>
      <c r="CP64" s="97">
        <v>94</v>
      </c>
      <c r="CQ64" s="97">
        <v>95</v>
      </c>
      <c r="CR64" s="97">
        <v>96</v>
      </c>
      <c r="CS64" s="97">
        <v>97</v>
      </c>
      <c r="CT64" s="97">
        <v>98</v>
      </c>
    </row>
    <row r="65" spans="1:98" s="96" customFormat="1" ht="13.5" x14ac:dyDescent="0.25">
      <c r="A65" s="97"/>
      <c r="B65" s="97"/>
      <c r="C65" s="97"/>
      <c r="D65" s="97"/>
      <c r="E65" s="97">
        <v>1</v>
      </c>
      <c r="F65" s="97">
        <v>2</v>
      </c>
      <c r="G65" s="97">
        <v>3</v>
      </c>
      <c r="H65" s="97">
        <v>4</v>
      </c>
      <c r="I65" s="97">
        <v>5</v>
      </c>
      <c r="J65" s="97">
        <v>6</v>
      </c>
      <c r="K65" s="97">
        <v>7</v>
      </c>
      <c r="L65" s="97">
        <v>8</v>
      </c>
      <c r="M65" s="97">
        <v>9</v>
      </c>
      <c r="N65" s="97">
        <v>10</v>
      </c>
      <c r="O65" s="97">
        <v>11</v>
      </c>
      <c r="P65" s="97">
        <v>12</v>
      </c>
      <c r="Q65" s="97">
        <v>13</v>
      </c>
      <c r="R65" s="97">
        <v>14</v>
      </c>
      <c r="S65" s="97">
        <v>15</v>
      </c>
      <c r="T65" s="97">
        <v>16</v>
      </c>
      <c r="U65" s="97">
        <v>17</v>
      </c>
      <c r="V65" s="97">
        <v>18</v>
      </c>
      <c r="W65" s="97">
        <v>19</v>
      </c>
      <c r="X65" s="97">
        <v>20</v>
      </c>
      <c r="Y65" s="97">
        <v>21</v>
      </c>
      <c r="Z65" s="97">
        <v>22</v>
      </c>
      <c r="AA65" s="97">
        <v>23</v>
      </c>
      <c r="AB65" s="97">
        <v>24</v>
      </c>
      <c r="AC65" s="97">
        <v>25</v>
      </c>
      <c r="AD65" s="97">
        <v>26</v>
      </c>
      <c r="AE65" s="97">
        <v>27</v>
      </c>
      <c r="AF65" s="97">
        <v>28</v>
      </c>
      <c r="AG65" s="97">
        <v>29</v>
      </c>
      <c r="AH65" s="97">
        <v>30</v>
      </c>
      <c r="AI65" s="97">
        <v>31</v>
      </c>
      <c r="AJ65" s="97">
        <v>32</v>
      </c>
      <c r="AK65" s="97">
        <v>33</v>
      </c>
      <c r="AL65" s="97">
        <v>34</v>
      </c>
      <c r="AM65" s="97">
        <v>35</v>
      </c>
      <c r="AN65" s="97">
        <v>36</v>
      </c>
      <c r="AO65" s="97">
        <v>37</v>
      </c>
      <c r="AP65" s="97">
        <v>38</v>
      </c>
      <c r="AQ65" s="97">
        <v>39</v>
      </c>
      <c r="AR65" s="97">
        <v>40</v>
      </c>
      <c r="AS65" s="97">
        <v>41</v>
      </c>
      <c r="AT65" s="97">
        <v>42</v>
      </c>
      <c r="AU65" s="97">
        <v>43</v>
      </c>
      <c r="AV65" s="97">
        <v>44</v>
      </c>
      <c r="AW65" s="97">
        <v>45</v>
      </c>
      <c r="AX65" s="97">
        <v>46</v>
      </c>
      <c r="AY65" s="97">
        <v>47</v>
      </c>
      <c r="AZ65" s="97">
        <v>48</v>
      </c>
      <c r="BA65" s="97">
        <v>49</v>
      </c>
      <c r="BB65" s="97">
        <v>50</v>
      </c>
      <c r="BC65" s="97">
        <v>51</v>
      </c>
      <c r="BD65" s="97">
        <v>52</v>
      </c>
      <c r="BE65" s="97">
        <v>53</v>
      </c>
      <c r="BF65" s="97">
        <v>54</v>
      </c>
      <c r="BG65" s="97">
        <v>55</v>
      </c>
      <c r="BH65" s="97">
        <v>56</v>
      </c>
      <c r="BI65" s="97">
        <v>57</v>
      </c>
      <c r="BJ65" s="97">
        <v>58</v>
      </c>
      <c r="BK65" s="97">
        <v>59</v>
      </c>
      <c r="BL65" s="97">
        <v>60</v>
      </c>
      <c r="BM65" s="97">
        <v>61</v>
      </c>
      <c r="BN65" s="97">
        <v>62</v>
      </c>
      <c r="BO65" s="97">
        <v>63</v>
      </c>
      <c r="BP65" s="97">
        <v>64</v>
      </c>
      <c r="BQ65" s="97">
        <v>65</v>
      </c>
      <c r="BR65" s="97">
        <v>66</v>
      </c>
      <c r="BS65" s="97">
        <v>67</v>
      </c>
      <c r="BT65" s="97">
        <v>68</v>
      </c>
      <c r="BU65" s="97">
        <v>69</v>
      </c>
      <c r="BV65" s="97">
        <v>70</v>
      </c>
      <c r="BW65" s="97">
        <v>71</v>
      </c>
      <c r="BX65" s="97">
        <v>72</v>
      </c>
      <c r="BY65" s="97">
        <v>73</v>
      </c>
      <c r="BZ65" s="97">
        <v>74</v>
      </c>
      <c r="CA65" s="97">
        <v>75</v>
      </c>
      <c r="CB65" s="97">
        <v>76</v>
      </c>
      <c r="CC65" s="97">
        <v>77</v>
      </c>
      <c r="CD65" s="97">
        <v>78</v>
      </c>
      <c r="CE65" s="97">
        <v>79</v>
      </c>
      <c r="CF65" s="97">
        <v>80</v>
      </c>
      <c r="CG65" s="97">
        <v>81</v>
      </c>
      <c r="CH65" s="97">
        <v>82</v>
      </c>
      <c r="CI65" s="97">
        <v>83</v>
      </c>
      <c r="CJ65" s="97">
        <v>84</v>
      </c>
      <c r="CK65" s="97">
        <v>85</v>
      </c>
      <c r="CL65" s="97">
        <v>86</v>
      </c>
      <c r="CM65" s="97">
        <v>87</v>
      </c>
      <c r="CN65" s="97">
        <v>88</v>
      </c>
      <c r="CO65" s="97">
        <v>89</v>
      </c>
      <c r="CP65" s="97">
        <v>90</v>
      </c>
      <c r="CQ65" s="97">
        <v>91</v>
      </c>
      <c r="CR65" s="97">
        <v>92</v>
      </c>
      <c r="CS65" s="97">
        <v>93</v>
      </c>
      <c r="CT65" s="97">
        <v>94</v>
      </c>
    </row>
    <row r="66" spans="1:98" s="96" customFormat="1" ht="14.25" thickBot="1" x14ac:dyDescent="0.3">
      <c r="A66" s="97"/>
      <c r="B66" s="97"/>
      <c r="C66" s="97"/>
      <c r="D66" s="97"/>
      <c r="E66" s="97">
        <v>1</v>
      </c>
      <c r="F66" s="97">
        <v>2</v>
      </c>
      <c r="G66" s="97">
        <v>3</v>
      </c>
      <c r="H66" s="97">
        <v>4</v>
      </c>
      <c r="I66" s="97">
        <v>5</v>
      </c>
      <c r="J66" s="97">
        <v>6</v>
      </c>
      <c r="K66" s="97">
        <v>7</v>
      </c>
      <c r="L66" s="97">
        <v>8</v>
      </c>
      <c r="M66" s="97">
        <v>9</v>
      </c>
      <c r="N66" s="97">
        <v>10</v>
      </c>
      <c r="O66" s="97">
        <v>11</v>
      </c>
      <c r="P66" s="97">
        <v>12</v>
      </c>
      <c r="Q66" s="97">
        <v>13</v>
      </c>
      <c r="R66" s="97">
        <v>14</v>
      </c>
      <c r="S66" s="97">
        <v>15</v>
      </c>
      <c r="T66" s="97">
        <v>16</v>
      </c>
      <c r="U66" s="97">
        <v>17</v>
      </c>
      <c r="V66" s="97">
        <v>18</v>
      </c>
      <c r="W66" s="97">
        <v>19</v>
      </c>
      <c r="X66" s="97">
        <v>20</v>
      </c>
      <c r="Y66" s="97">
        <v>21</v>
      </c>
      <c r="Z66" s="97">
        <v>22</v>
      </c>
      <c r="AA66" s="97">
        <v>23</v>
      </c>
      <c r="AB66" s="97">
        <v>24</v>
      </c>
      <c r="AC66" s="97">
        <v>25</v>
      </c>
      <c r="AD66" s="97">
        <v>26</v>
      </c>
      <c r="AE66" s="97">
        <v>27</v>
      </c>
      <c r="AF66" s="97">
        <v>28</v>
      </c>
      <c r="AG66" s="97">
        <v>29</v>
      </c>
      <c r="AH66" s="97">
        <v>30</v>
      </c>
      <c r="AI66" s="97">
        <v>31</v>
      </c>
      <c r="AJ66" s="97">
        <v>32</v>
      </c>
      <c r="AK66" s="97">
        <v>33</v>
      </c>
      <c r="AL66" s="97">
        <v>34</v>
      </c>
      <c r="AM66" s="97">
        <v>35</v>
      </c>
      <c r="AN66" s="97">
        <v>36</v>
      </c>
      <c r="AO66" s="97">
        <v>37</v>
      </c>
      <c r="AP66" s="97">
        <v>38</v>
      </c>
      <c r="AQ66" s="97">
        <v>39</v>
      </c>
      <c r="AR66" s="97">
        <v>40</v>
      </c>
      <c r="AS66" s="97">
        <v>41</v>
      </c>
      <c r="AT66" s="97">
        <v>42</v>
      </c>
      <c r="AU66" s="97">
        <v>43</v>
      </c>
      <c r="AV66" s="97">
        <v>44</v>
      </c>
      <c r="AW66" s="97">
        <v>45</v>
      </c>
      <c r="AX66" s="97">
        <v>46</v>
      </c>
      <c r="AY66" s="97">
        <v>47</v>
      </c>
      <c r="AZ66" s="97">
        <v>48</v>
      </c>
      <c r="BA66" s="97">
        <v>49</v>
      </c>
      <c r="BB66" s="97">
        <v>50</v>
      </c>
      <c r="BC66" s="97">
        <v>51</v>
      </c>
      <c r="BD66" s="97">
        <v>52</v>
      </c>
      <c r="BE66" s="97">
        <v>53</v>
      </c>
      <c r="BF66" s="97">
        <v>54</v>
      </c>
      <c r="BG66" s="97">
        <v>55</v>
      </c>
      <c r="BH66" s="97">
        <v>56</v>
      </c>
      <c r="BI66" s="97">
        <v>57</v>
      </c>
      <c r="BJ66" s="97">
        <v>58</v>
      </c>
      <c r="BK66" s="97">
        <v>59</v>
      </c>
      <c r="BL66" s="97">
        <v>60</v>
      </c>
      <c r="BM66" s="97">
        <v>61</v>
      </c>
      <c r="BN66" s="97">
        <v>62</v>
      </c>
      <c r="BO66" s="97">
        <v>63</v>
      </c>
      <c r="BP66" s="97">
        <v>64</v>
      </c>
      <c r="BQ66" s="97">
        <v>65</v>
      </c>
      <c r="BR66" s="97">
        <v>66</v>
      </c>
      <c r="BS66" s="97">
        <v>67</v>
      </c>
      <c r="BT66" s="97">
        <v>68</v>
      </c>
      <c r="BU66" s="97">
        <v>69</v>
      </c>
      <c r="BV66" s="97">
        <v>70</v>
      </c>
      <c r="BW66" s="97">
        <v>71</v>
      </c>
      <c r="BX66" s="97">
        <v>72</v>
      </c>
      <c r="BY66" s="97">
        <v>73</v>
      </c>
      <c r="BZ66" s="97">
        <v>74</v>
      </c>
      <c r="CA66" s="97">
        <v>75</v>
      </c>
      <c r="CB66" s="97">
        <v>76</v>
      </c>
      <c r="CC66" s="97">
        <v>77</v>
      </c>
      <c r="CD66" s="97">
        <v>78</v>
      </c>
      <c r="CE66" s="97">
        <v>79</v>
      </c>
      <c r="CF66" s="97">
        <v>80</v>
      </c>
      <c r="CG66" s="97">
        <v>81</v>
      </c>
      <c r="CH66" s="97">
        <v>82</v>
      </c>
      <c r="CI66" s="97">
        <v>83</v>
      </c>
      <c r="CJ66" s="97">
        <v>84</v>
      </c>
      <c r="CK66" s="97">
        <v>85</v>
      </c>
      <c r="CL66" s="97">
        <v>86</v>
      </c>
      <c r="CM66" s="97">
        <v>87</v>
      </c>
      <c r="CN66" s="97">
        <v>88</v>
      </c>
      <c r="CO66" s="97">
        <v>89</v>
      </c>
      <c r="CP66" s="97">
        <v>90</v>
      </c>
      <c r="CQ66" s="97">
        <v>91</v>
      </c>
      <c r="CR66" s="97">
        <v>92</v>
      </c>
      <c r="CS66" s="97">
        <v>93</v>
      </c>
      <c r="CT66" s="97">
        <v>94</v>
      </c>
    </row>
    <row r="67" spans="1:98" s="95" customFormat="1" ht="13.5" thickTop="1" x14ac:dyDescent="0.2">
      <c r="A67" s="147" t="s">
        <v>19</v>
      </c>
      <c r="B67" s="150" t="s">
        <v>53</v>
      </c>
      <c r="C67" s="151"/>
      <c r="D67" s="152"/>
      <c r="E67" s="159" t="s">
        <v>54</v>
      </c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 t="s">
        <v>55</v>
      </c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 t="s">
        <v>56</v>
      </c>
      <c r="AB67" s="159"/>
      <c r="AC67" s="159"/>
      <c r="AD67" s="159"/>
      <c r="AE67" s="159"/>
      <c r="AF67" s="159"/>
      <c r="AG67" s="159"/>
      <c r="AH67" s="159"/>
      <c r="AI67" s="159"/>
      <c r="AJ67" s="159"/>
      <c r="AK67" s="159"/>
      <c r="AL67" s="159" t="s">
        <v>57</v>
      </c>
      <c r="AM67" s="159"/>
      <c r="AN67" s="159"/>
      <c r="AO67" s="159"/>
      <c r="AP67" s="159"/>
      <c r="AQ67" s="159"/>
      <c r="AR67" s="159"/>
      <c r="AS67" s="159"/>
      <c r="AT67" s="159"/>
      <c r="AU67" s="159"/>
      <c r="AV67" s="159"/>
      <c r="AW67" s="159" t="s">
        <v>58</v>
      </c>
      <c r="AX67" s="159"/>
      <c r="AY67" s="159"/>
      <c r="AZ67" s="159"/>
      <c r="BA67" s="159"/>
      <c r="BB67" s="159"/>
      <c r="BC67" s="159"/>
      <c r="BD67" s="159"/>
      <c r="BE67" s="159"/>
      <c r="BF67" s="159"/>
      <c r="BG67" s="159"/>
      <c r="BH67" s="159" t="s">
        <v>59</v>
      </c>
      <c r="BI67" s="159"/>
      <c r="BJ67" s="159"/>
      <c r="BK67" s="159"/>
      <c r="BL67" s="159"/>
      <c r="BM67" s="159"/>
      <c r="BN67" s="159"/>
      <c r="BO67" s="159"/>
      <c r="BP67" s="159"/>
      <c r="BQ67" s="159"/>
      <c r="BR67" s="159"/>
      <c r="BS67" s="159" t="s">
        <v>60</v>
      </c>
      <c r="BT67" s="159"/>
      <c r="BU67" s="159"/>
      <c r="BV67" s="159"/>
      <c r="BW67" s="159"/>
      <c r="BX67" s="159"/>
      <c r="BY67" s="159"/>
      <c r="BZ67" s="159"/>
      <c r="CA67" s="159"/>
      <c r="CB67" s="159"/>
      <c r="CC67" s="159"/>
      <c r="CD67" s="159" t="s">
        <v>61</v>
      </c>
      <c r="CE67" s="159"/>
      <c r="CF67" s="159"/>
      <c r="CG67" s="159"/>
      <c r="CH67" s="159"/>
      <c r="CI67" s="159"/>
      <c r="CJ67" s="159" t="s">
        <v>62</v>
      </c>
      <c r="CK67" s="159"/>
      <c r="CL67" s="159"/>
      <c r="CM67" s="159"/>
      <c r="CN67" s="159"/>
      <c r="CO67" s="159"/>
      <c r="CP67" s="160" t="s">
        <v>63</v>
      </c>
      <c r="CQ67" s="160" t="s">
        <v>64</v>
      </c>
      <c r="CR67" s="160" t="s">
        <v>65</v>
      </c>
      <c r="CS67" s="160" t="s">
        <v>66</v>
      </c>
      <c r="CT67" s="163" t="s">
        <v>67</v>
      </c>
    </row>
    <row r="68" spans="1:98" s="95" customFormat="1" x14ac:dyDescent="0.2">
      <c r="A68" s="148"/>
      <c r="B68" s="153"/>
      <c r="C68" s="154"/>
      <c r="D68" s="155"/>
      <c r="E68" s="146" t="s">
        <v>69</v>
      </c>
      <c r="F68" s="146"/>
      <c r="G68" s="146" t="s">
        <v>34</v>
      </c>
      <c r="H68" s="146"/>
      <c r="I68" s="146" t="s">
        <v>36</v>
      </c>
      <c r="J68" s="146"/>
      <c r="K68" s="146" t="s">
        <v>35</v>
      </c>
      <c r="L68" s="146"/>
      <c r="M68" s="146" t="s">
        <v>1</v>
      </c>
      <c r="N68" s="146"/>
      <c r="O68" s="146" t="s">
        <v>2</v>
      </c>
      <c r="P68" s="146" t="s">
        <v>69</v>
      </c>
      <c r="Q68" s="146"/>
      <c r="R68" s="146" t="s">
        <v>34</v>
      </c>
      <c r="S68" s="146"/>
      <c r="T68" s="146" t="s">
        <v>36</v>
      </c>
      <c r="U68" s="146"/>
      <c r="V68" s="146" t="s">
        <v>35</v>
      </c>
      <c r="W68" s="146"/>
      <c r="X68" s="146" t="s">
        <v>1</v>
      </c>
      <c r="Y68" s="146"/>
      <c r="Z68" s="146" t="s">
        <v>2</v>
      </c>
      <c r="AA68" s="146" t="s">
        <v>69</v>
      </c>
      <c r="AB68" s="146"/>
      <c r="AC68" s="146" t="s">
        <v>34</v>
      </c>
      <c r="AD68" s="146"/>
      <c r="AE68" s="146" t="s">
        <v>36</v>
      </c>
      <c r="AF68" s="146"/>
      <c r="AG68" s="146" t="s">
        <v>35</v>
      </c>
      <c r="AH68" s="146"/>
      <c r="AI68" s="146" t="s">
        <v>1</v>
      </c>
      <c r="AJ68" s="146"/>
      <c r="AK68" s="146" t="s">
        <v>2</v>
      </c>
      <c r="AL68" s="146" t="s">
        <v>69</v>
      </c>
      <c r="AM68" s="146"/>
      <c r="AN68" s="146" t="s">
        <v>34</v>
      </c>
      <c r="AO68" s="146"/>
      <c r="AP68" s="146" t="s">
        <v>36</v>
      </c>
      <c r="AQ68" s="146"/>
      <c r="AR68" s="146" t="s">
        <v>35</v>
      </c>
      <c r="AS68" s="146"/>
      <c r="AT68" s="146" t="s">
        <v>1</v>
      </c>
      <c r="AU68" s="146"/>
      <c r="AV68" s="146" t="s">
        <v>2</v>
      </c>
      <c r="AW68" s="146" t="s">
        <v>69</v>
      </c>
      <c r="AX68" s="146"/>
      <c r="AY68" s="146" t="s">
        <v>34</v>
      </c>
      <c r="AZ68" s="146"/>
      <c r="BA68" s="146" t="s">
        <v>36</v>
      </c>
      <c r="BB68" s="146"/>
      <c r="BC68" s="146" t="s">
        <v>35</v>
      </c>
      <c r="BD68" s="146"/>
      <c r="BE68" s="146" t="s">
        <v>1</v>
      </c>
      <c r="BF68" s="146"/>
      <c r="BG68" s="146" t="s">
        <v>2</v>
      </c>
      <c r="BH68" s="146" t="s">
        <v>69</v>
      </c>
      <c r="BI68" s="146"/>
      <c r="BJ68" s="146" t="s">
        <v>34</v>
      </c>
      <c r="BK68" s="146"/>
      <c r="BL68" s="146" t="s">
        <v>36</v>
      </c>
      <c r="BM68" s="146"/>
      <c r="BN68" s="146" t="s">
        <v>35</v>
      </c>
      <c r="BO68" s="146"/>
      <c r="BP68" s="146" t="s">
        <v>1</v>
      </c>
      <c r="BQ68" s="146"/>
      <c r="BR68" s="146" t="s">
        <v>2</v>
      </c>
      <c r="BS68" s="146" t="s">
        <v>69</v>
      </c>
      <c r="BT68" s="146"/>
      <c r="BU68" s="146" t="s">
        <v>34</v>
      </c>
      <c r="BV68" s="146"/>
      <c r="BW68" s="146" t="s">
        <v>36</v>
      </c>
      <c r="BX68" s="146"/>
      <c r="BY68" s="146" t="s">
        <v>35</v>
      </c>
      <c r="BZ68" s="146"/>
      <c r="CA68" s="146" t="s">
        <v>1</v>
      </c>
      <c r="CB68" s="146"/>
      <c r="CC68" s="146" t="s">
        <v>2</v>
      </c>
      <c r="CD68" s="173" t="s">
        <v>69</v>
      </c>
      <c r="CE68" s="173" t="s">
        <v>34</v>
      </c>
      <c r="CF68" s="173" t="s">
        <v>36</v>
      </c>
      <c r="CG68" s="173" t="s">
        <v>35</v>
      </c>
      <c r="CH68" s="173" t="s">
        <v>1</v>
      </c>
      <c r="CI68" s="173" t="s">
        <v>2</v>
      </c>
      <c r="CJ68" s="173" t="s">
        <v>69</v>
      </c>
      <c r="CK68" s="173" t="s">
        <v>34</v>
      </c>
      <c r="CL68" s="173" t="s">
        <v>36</v>
      </c>
      <c r="CM68" s="173" t="s">
        <v>35</v>
      </c>
      <c r="CN68" s="173" t="s">
        <v>1</v>
      </c>
      <c r="CO68" s="173" t="s">
        <v>2</v>
      </c>
      <c r="CP68" s="161"/>
      <c r="CQ68" s="161"/>
      <c r="CR68" s="161"/>
      <c r="CS68" s="161"/>
      <c r="CT68" s="164"/>
    </row>
    <row r="69" spans="1:98" s="95" customFormat="1" x14ac:dyDescent="0.2">
      <c r="A69" s="149"/>
      <c r="B69" s="156"/>
      <c r="C69" s="157"/>
      <c r="D69" s="158"/>
      <c r="E69" s="98" t="s">
        <v>8</v>
      </c>
      <c r="F69" s="98" t="s">
        <v>9</v>
      </c>
      <c r="G69" s="98" t="s">
        <v>8</v>
      </c>
      <c r="H69" s="98" t="s">
        <v>9</v>
      </c>
      <c r="I69" s="98" t="s">
        <v>8</v>
      </c>
      <c r="J69" s="98" t="s">
        <v>9</v>
      </c>
      <c r="K69" s="98" t="s">
        <v>8</v>
      </c>
      <c r="L69" s="98" t="s">
        <v>9</v>
      </c>
      <c r="M69" s="98" t="s">
        <v>8</v>
      </c>
      <c r="N69" s="98" t="s">
        <v>9</v>
      </c>
      <c r="O69" s="146"/>
      <c r="P69" s="98" t="s">
        <v>8</v>
      </c>
      <c r="Q69" s="98" t="s">
        <v>9</v>
      </c>
      <c r="R69" s="98" t="s">
        <v>8</v>
      </c>
      <c r="S69" s="98" t="s">
        <v>9</v>
      </c>
      <c r="T69" s="98" t="s">
        <v>8</v>
      </c>
      <c r="U69" s="98" t="s">
        <v>9</v>
      </c>
      <c r="V69" s="98" t="s">
        <v>8</v>
      </c>
      <c r="W69" s="98" t="s">
        <v>9</v>
      </c>
      <c r="X69" s="98" t="s">
        <v>8</v>
      </c>
      <c r="Y69" s="98" t="s">
        <v>9</v>
      </c>
      <c r="Z69" s="146"/>
      <c r="AA69" s="98" t="s">
        <v>8</v>
      </c>
      <c r="AB69" s="98" t="s">
        <v>9</v>
      </c>
      <c r="AC69" s="98" t="s">
        <v>8</v>
      </c>
      <c r="AD69" s="98" t="s">
        <v>9</v>
      </c>
      <c r="AE69" s="98" t="s">
        <v>8</v>
      </c>
      <c r="AF69" s="98" t="s">
        <v>9</v>
      </c>
      <c r="AG69" s="98" t="s">
        <v>8</v>
      </c>
      <c r="AH69" s="98" t="s">
        <v>9</v>
      </c>
      <c r="AI69" s="98" t="s">
        <v>8</v>
      </c>
      <c r="AJ69" s="98" t="s">
        <v>9</v>
      </c>
      <c r="AK69" s="146"/>
      <c r="AL69" s="98" t="s">
        <v>8</v>
      </c>
      <c r="AM69" s="98" t="s">
        <v>9</v>
      </c>
      <c r="AN69" s="98" t="s">
        <v>8</v>
      </c>
      <c r="AO69" s="98" t="s">
        <v>9</v>
      </c>
      <c r="AP69" s="98" t="s">
        <v>8</v>
      </c>
      <c r="AQ69" s="98" t="s">
        <v>9</v>
      </c>
      <c r="AR69" s="98" t="s">
        <v>8</v>
      </c>
      <c r="AS69" s="98" t="s">
        <v>9</v>
      </c>
      <c r="AT69" s="98" t="s">
        <v>8</v>
      </c>
      <c r="AU69" s="98" t="s">
        <v>9</v>
      </c>
      <c r="AV69" s="146"/>
      <c r="AW69" s="98" t="s">
        <v>8</v>
      </c>
      <c r="AX69" s="98" t="s">
        <v>9</v>
      </c>
      <c r="AY69" s="98" t="s">
        <v>8</v>
      </c>
      <c r="AZ69" s="98" t="s">
        <v>9</v>
      </c>
      <c r="BA69" s="98" t="s">
        <v>8</v>
      </c>
      <c r="BB69" s="98" t="s">
        <v>9</v>
      </c>
      <c r="BC69" s="98" t="s">
        <v>8</v>
      </c>
      <c r="BD69" s="98" t="s">
        <v>9</v>
      </c>
      <c r="BE69" s="98" t="s">
        <v>8</v>
      </c>
      <c r="BF69" s="98" t="s">
        <v>9</v>
      </c>
      <c r="BG69" s="146"/>
      <c r="BH69" s="98" t="s">
        <v>8</v>
      </c>
      <c r="BI69" s="98" t="s">
        <v>9</v>
      </c>
      <c r="BJ69" s="98" t="s">
        <v>8</v>
      </c>
      <c r="BK69" s="98" t="s">
        <v>9</v>
      </c>
      <c r="BL69" s="98" t="s">
        <v>8</v>
      </c>
      <c r="BM69" s="98" t="s">
        <v>9</v>
      </c>
      <c r="BN69" s="98" t="s">
        <v>8</v>
      </c>
      <c r="BO69" s="98" t="s">
        <v>9</v>
      </c>
      <c r="BP69" s="98" t="s">
        <v>8</v>
      </c>
      <c r="BQ69" s="98" t="s">
        <v>9</v>
      </c>
      <c r="BR69" s="146"/>
      <c r="BS69" s="98" t="s">
        <v>8</v>
      </c>
      <c r="BT69" s="98" t="s">
        <v>9</v>
      </c>
      <c r="BU69" s="98" t="s">
        <v>8</v>
      </c>
      <c r="BV69" s="98" t="s">
        <v>9</v>
      </c>
      <c r="BW69" s="98" t="s">
        <v>8</v>
      </c>
      <c r="BX69" s="98" t="s">
        <v>9</v>
      </c>
      <c r="BY69" s="98" t="s">
        <v>8</v>
      </c>
      <c r="BZ69" s="98" t="s">
        <v>9</v>
      </c>
      <c r="CA69" s="98" t="s">
        <v>8</v>
      </c>
      <c r="CB69" s="98" t="s">
        <v>9</v>
      </c>
      <c r="CC69" s="146"/>
      <c r="CD69" s="174"/>
      <c r="CE69" s="174"/>
      <c r="CF69" s="174"/>
      <c r="CG69" s="174"/>
      <c r="CH69" s="174"/>
      <c r="CI69" s="174"/>
      <c r="CJ69" s="174"/>
      <c r="CK69" s="174"/>
      <c r="CL69" s="174"/>
      <c r="CM69" s="174"/>
      <c r="CN69" s="174"/>
      <c r="CO69" s="174"/>
      <c r="CP69" s="162"/>
      <c r="CQ69" s="162"/>
      <c r="CR69" s="162"/>
      <c r="CS69" s="162"/>
      <c r="CT69" s="165"/>
    </row>
    <row r="70" spans="1:98" s="9" customFormat="1" ht="12" customHeight="1" x14ac:dyDescent="0.2">
      <c r="A70" s="116">
        <v>1</v>
      </c>
      <c r="B70" s="142" t="s">
        <v>68</v>
      </c>
      <c r="C70" s="142"/>
      <c r="D70" s="142"/>
      <c r="E70" s="117">
        <f>SUM(E71:E79)</f>
        <v>0</v>
      </c>
      <c r="F70" s="117">
        <f t="shared" ref="F70:BQ70" si="12">SUM(F71:F79)</f>
        <v>0</v>
      </c>
      <c r="G70" s="117">
        <f t="shared" si="12"/>
        <v>0</v>
      </c>
      <c r="H70" s="117">
        <f t="shared" si="12"/>
        <v>0</v>
      </c>
      <c r="I70" s="117">
        <f t="shared" si="12"/>
        <v>0</v>
      </c>
      <c r="J70" s="117">
        <f t="shared" si="12"/>
        <v>0</v>
      </c>
      <c r="K70" s="117">
        <f t="shared" si="12"/>
        <v>0</v>
      </c>
      <c r="L70" s="117">
        <f t="shared" si="12"/>
        <v>0</v>
      </c>
      <c r="M70" s="117">
        <f t="shared" si="12"/>
        <v>0</v>
      </c>
      <c r="N70" s="117">
        <f t="shared" si="12"/>
        <v>0</v>
      </c>
      <c r="O70" s="117">
        <f t="shared" si="12"/>
        <v>0</v>
      </c>
      <c r="P70" s="117">
        <f t="shared" si="12"/>
        <v>0</v>
      </c>
      <c r="Q70" s="117">
        <f t="shared" si="12"/>
        <v>0</v>
      </c>
      <c r="R70" s="117">
        <f t="shared" si="12"/>
        <v>0</v>
      </c>
      <c r="S70" s="117">
        <f t="shared" si="12"/>
        <v>0</v>
      </c>
      <c r="T70" s="117">
        <f t="shared" si="12"/>
        <v>0</v>
      </c>
      <c r="U70" s="117">
        <f t="shared" si="12"/>
        <v>0</v>
      </c>
      <c r="V70" s="117">
        <f t="shared" si="12"/>
        <v>0</v>
      </c>
      <c r="W70" s="117">
        <f t="shared" si="12"/>
        <v>0</v>
      </c>
      <c r="X70" s="117">
        <f t="shared" si="12"/>
        <v>0</v>
      </c>
      <c r="Y70" s="117">
        <f t="shared" si="12"/>
        <v>0</v>
      </c>
      <c r="Z70" s="117">
        <f t="shared" si="12"/>
        <v>0</v>
      </c>
      <c r="AA70" s="117">
        <f t="shared" si="12"/>
        <v>0</v>
      </c>
      <c r="AB70" s="117">
        <f t="shared" si="12"/>
        <v>0</v>
      </c>
      <c r="AC70" s="117">
        <f t="shared" si="12"/>
        <v>0</v>
      </c>
      <c r="AD70" s="117">
        <f t="shared" si="12"/>
        <v>0</v>
      </c>
      <c r="AE70" s="117">
        <f t="shared" si="12"/>
        <v>0</v>
      </c>
      <c r="AF70" s="117">
        <f t="shared" si="12"/>
        <v>0</v>
      </c>
      <c r="AG70" s="117">
        <f t="shared" si="12"/>
        <v>0</v>
      </c>
      <c r="AH70" s="117">
        <f t="shared" si="12"/>
        <v>0</v>
      </c>
      <c r="AI70" s="117">
        <f t="shared" si="12"/>
        <v>0</v>
      </c>
      <c r="AJ70" s="117">
        <f t="shared" si="12"/>
        <v>0</v>
      </c>
      <c r="AK70" s="117">
        <f t="shared" si="12"/>
        <v>0</v>
      </c>
      <c r="AL70" s="117">
        <f t="shared" si="12"/>
        <v>0</v>
      </c>
      <c r="AM70" s="117">
        <f t="shared" si="12"/>
        <v>0</v>
      </c>
      <c r="AN70" s="117">
        <f t="shared" si="12"/>
        <v>0</v>
      </c>
      <c r="AO70" s="117">
        <f t="shared" si="12"/>
        <v>0</v>
      </c>
      <c r="AP70" s="117">
        <f t="shared" si="12"/>
        <v>0</v>
      </c>
      <c r="AQ70" s="117">
        <f t="shared" si="12"/>
        <v>0</v>
      </c>
      <c r="AR70" s="117">
        <f t="shared" si="12"/>
        <v>0</v>
      </c>
      <c r="AS70" s="117">
        <f t="shared" si="12"/>
        <v>0</v>
      </c>
      <c r="AT70" s="117">
        <f t="shared" si="12"/>
        <v>0</v>
      </c>
      <c r="AU70" s="117">
        <f t="shared" si="12"/>
        <v>0</v>
      </c>
      <c r="AV70" s="117">
        <f t="shared" si="12"/>
        <v>0</v>
      </c>
      <c r="AW70" s="117">
        <f t="shared" si="12"/>
        <v>0</v>
      </c>
      <c r="AX70" s="117">
        <f t="shared" si="12"/>
        <v>0</v>
      </c>
      <c r="AY70" s="117">
        <f t="shared" si="12"/>
        <v>0</v>
      </c>
      <c r="AZ70" s="117">
        <f t="shared" si="12"/>
        <v>0</v>
      </c>
      <c r="BA70" s="117">
        <f t="shared" si="12"/>
        <v>0</v>
      </c>
      <c r="BB70" s="117">
        <f t="shared" si="12"/>
        <v>0</v>
      </c>
      <c r="BC70" s="117">
        <f t="shared" si="12"/>
        <v>0</v>
      </c>
      <c r="BD70" s="117">
        <f t="shared" si="12"/>
        <v>0</v>
      </c>
      <c r="BE70" s="117">
        <f t="shared" si="12"/>
        <v>0</v>
      </c>
      <c r="BF70" s="117">
        <f t="shared" si="12"/>
        <v>0</v>
      </c>
      <c r="BG70" s="117">
        <f t="shared" si="12"/>
        <v>0</v>
      </c>
      <c r="BH70" s="117">
        <f t="shared" si="12"/>
        <v>0</v>
      </c>
      <c r="BI70" s="117">
        <f t="shared" si="12"/>
        <v>0</v>
      </c>
      <c r="BJ70" s="117">
        <f t="shared" si="12"/>
        <v>0</v>
      </c>
      <c r="BK70" s="117">
        <f t="shared" si="12"/>
        <v>0</v>
      </c>
      <c r="BL70" s="117">
        <f t="shared" si="12"/>
        <v>0</v>
      </c>
      <c r="BM70" s="117">
        <f t="shared" si="12"/>
        <v>0</v>
      </c>
      <c r="BN70" s="117">
        <f t="shared" si="12"/>
        <v>0</v>
      </c>
      <c r="BO70" s="117">
        <f t="shared" si="12"/>
        <v>0</v>
      </c>
      <c r="BP70" s="117">
        <f t="shared" si="12"/>
        <v>0</v>
      </c>
      <c r="BQ70" s="117">
        <f t="shared" si="12"/>
        <v>0</v>
      </c>
      <c r="BR70" s="117">
        <f t="shared" ref="BR70:CT70" si="13">SUM(BR71:BR79)</f>
        <v>0</v>
      </c>
      <c r="BS70" s="117">
        <f t="shared" si="13"/>
        <v>0</v>
      </c>
      <c r="BT70" s="117">
        <f t="shared" si="13"/>
        <v>0</v>
      </c>
      <c r="BU70" s="117">
        <f t="shared" si="13"/>
        <v>0</v>
      </c>
      <c r="BV70" s="117">
        <f t="shared" si="13"/>
        <v>0</v>
      </c>
      <c r="BW70" s="117">
        <f t="shared" si="13"/>
        <v>0</v>
      </c>
      <c r="BX70" s="117">
        <f t="shared" si="13"/>
        <v>0</v>
      </c>
      <c r="BY70" s="117">
        <f t="shared" si="13"/>
        <v>0</v>
      </c>
      <c r="BZ70" s="117">
        <f t="shared" si="13"/>
        <v>0</v>
      </c>
      <c r="CA70" s="117">
        <f t="shared" si="13"/>
        <v>0</v>
      </c>
      <c r="CB70" s="117">
        <f t="shared" si="13"/>
        <v>0</v>
      </c>
      <c r="CC70" s="117">
        <f t="shared" si="13"/>
        <v>0</v>
      </c>
      <c r="CD70" s="117">
        <f t="shared" si="13"/>
        <v>0</v>
      </c>
      <c r="CE70" s="117">
        <f t="shared" si="13"/>
        <v>0</v>
      </c>
      <c r="CF70" s="117">
        <f t="shared" si="13"/>
        <v>0</v>
      </c>
      <c r="CG70" s="117">
        <f t="shared" si="13"/>
        <v>0</v>
      </c>
      <c r="CH70" s="117">
        <f t="shared" si="13"/>
        <v>0</v>
      </c>
      <c r="CI70" s="117">
        <f t="shared" si="13"/>
        <v>0</v>
      </c>
      <c r="CJ70" s="117">
        <f t="shared" si="13"/>
        <v>0</v>
      </c>
      <c r="CK70" s="117">
        <f t="shared" si="13"/>
        <v>0</v>
      </c>
      <c r="CL70" s="117">
        <f t="shared" si="13"/>
        <v>0</v>
      </c>
      <c r="CM70" s="117">
        <f t="shared" si="13"/>
        <v>0</v>
      </c>
      <c r="CN70" s="117">
        <f t="shared" si="13"/>
        <v>0</v>
      </c>
      <c r="CO70" s="117">
        <f t="shared" si="13"/>
        <v>0</v>
      </c>
      <c r="CP70" s="117">
        <f t="shared" si="13"/>
        <v>0</v>
      </c>
      <c r="CQ70" s="117">
        <f t="shared" si="13"/>
        <v>0</v>
      </c>
      <c r="CR70" s="117">
        <f t="shared" si="13"/>
        <v>0</v>
      </c>
      <c r="CS70" s="117">
        <f t="shared" si="13"/>
        <v>0</v>
      </c>
      <c r="CT70" s="117">
        <f t="shared" si="13"/>
        <v>0</v>
      </c>
    </row>
    <row r="71" spans="1:98" s="9" customFormat="1" ht="12" customHeight="1" x14ac:dyDescent="0.2">
      <c r="A71" s="118">
        <v>2</v>
      </c>
      <c r="B71" s="143" t="s">
        <v>72</v>
      </c>
      <c r="C71" s="144"/>
      <c r="D71" s="145"/>
      <c r="E71" s="119">
        <f>SUM(E80:E88)</f>
        <v>0</v>
      </c>
      <c r="F71" s="119">
        <f t="shared" ref="F71:BQ71" si="14">SUM(F80:F88)</f>
        <v>0</v>
      </c>
      <c r="G71" s="119">
        <f t="shared" si="14"/>
        <v>0</v>
      </c>
      <c r="H71" s="119">
        <f t="shared" si="14"/>
        <v>0</v>
      </c>
      <c r="I71" s="119">
        <f t="shared" si="14"/>
        <v>0</v>
      </c>
      <c r="J71" s="119">
        <f t="shared" si="14"/>
        <v>0</v>
      </c>
      <c r="K71" s="119">
        <f t="shared" si="14"/>
        <v>0</v>
      </c>
      <c r="L71" s="119">
        <f t="shared" si="14"/>
        <v>0</v>
      </c>
      <c r="M71" s="119">
        <f t="shared" si="14"/>
        <v>0</v>
      </c>
      <c r="N71" s="119">
        <f t="shared" si="14"/>
        <v>0</v>
      </c>
      <c r="O71" s="119">
        <f t="shared" si="14"/>
        <v>0</v>
      </c>
      <c r="P71" s="119">
        <f t="shared" si="14"/>
        <v>0</v>
      </c>
      <c r="Q71" s="119">
        <f t="shared" si="14"/>
        <v>0</v>
      </c>
      <c r="R71" s="119">
        <f t="shared" si="14"/>
        <v>0</v>
      </c>
      <c r="S71" s="119">
        <f t="shared" si="14"/>
        <v>0</v>
      </c>
      <c r="T71" s="119">
        <f t="shared" si="14"/>
        <v>0</v>
      </c>
      <c r="U71" s="119">
        <f t="shared" si="14"/>
        <v>0</v>
      </c>
      <c r="V71" s="119">
        <f t="shared" si="14"/>
        <v>0</v>
      </c>
      <c r="W71" s="119">
        <f t="shared" si="14"/>
        <v>0</v>
      </c>
      <c r="X71" s="119">
        <f t="shared" si="14"/>
        <v>0</v>
      </c>
      <c r="Y71" s="119">
        <f t="shared" si="14"/>
        <v>0</v>
      </c>
      <c r="Z71" s="119">
        <f t="shared" si="14"/>
        <v>0</v>
      </c>
      <c r="AA71" s="119">
        <f t="shared" si="14"/>
        <v>0</v>
      </c>
      <c r="AB71" s="119">
        <f t="shared" si="14"/>
        <v>0</v>
      </c>
      <c r="AC71" s="119">
        <f t="shared" si="14"/>
        <v>0</v>
      </c>
      <c r="AD71" s="119">
        <f t="shared" si="14"/>
        <v>0</v>
      </c>
      <c r="AE71" s="119">
        <f t="shared" si="14"/>
        <v>0</v>
      </c>
      <c r="AF71" s="119">
        <f t="shared" si="14"/>
        <v>0</v>
      </c>
      <c r="AG71" s="119">
        <f t="shared" si="14"/>
        <v>0</v>
      </c>
      <c r="AH71" s="119">
        <f t="shared" si="14"/>
        <v>0</v>
      </c>
      <c r="AI71" s="119">
        <f t="shared" si="14"/>
        <v>0</v>
      </c>
      <c r="AJ71" s="119">
        <f t="shared" si="14"/>
        <v>0</v>
      </c>
      <c r="AK71" s="119">
        <f t="shared" si="14"/>
        <v>0</v>
      </c>
      <c r="AL71" s="119">
        <f t="shared" si="14"/>
        <v>0</v>
      </c>
      <c r="AM71" s="119">
        <f t="shared" si="14"/>
        <v>0</v>
      </c>
      <c r="AN71" s="119">
        <f t="shared" si="14"/>
        <v>0</v>
      </c>
      <c r="AO71" s="119">
        <f t="shared" si="14"/>
        <v>0</v>
      </c>
      <c r="AP71" s="119">
        <f t="shared" si="14"/>
        <v>0</v>
      </c>
      <c r="AQ71" s="119">
        <f t="shared" si="14"/>
        <v>0</v>
      </c>
      <c r="AR71" s="119">
        <f t="shared" si="14"/>
        <v>0</v>
      </c>
      <c r="AS71" s="119">
        <f t="shared" si="14"/>
        <v>0</v>
      </c>
      <c r="AT71" s="119">
        <f t="shared" si="14"/>
        <v>0</v>
      </c>
      <c r="AU71" s="119">
        <f t="shared" si="14"/>
        <v>0</v>
      </c>
      <c r="AV71" s="119">
        <f t="shared" si="14"/>
        <v>0</v>
      </c>
      <c r="AW71" s="119">
        <f t="shared" si="14"/>
        <v>0</v>
      </c>
      <c r="AX71" s="119">
        <f t="shared" si="14"/>
        <v>0</v>
      </c>
      <c r="AY71" s="119">
        <f t="shared" si="14"/>
        <v>0</v>
      </c>
      <c r="AZ71" s="119">
        <f t="shared" si="14"/>
        <v>0</v>
      </c>
      <c r="BA71" s="119">
        <f t="shared" si="14"/>
        <v>0</v>
      </c>
      <c r="BB71" s="119">
        <f t="shared" si="14"/>
        <v>0</v>
      </c>
      <c r="BC71" s="119">
        <f t="shared" si="14"/>
        <v>0</v>
      </c>
      <c r="BD71" s="119">
        <f t="shared" si="14"/>
        <v>0</v>
      </c>
      <c r="BE71" s="119">
        <f t="shared" si="14"/>
        <v>0</v>
      </c>
      <c r="BF71" s="119">
        <f t="shared" si="14"/>
        <v>0</v>
      </c>
      <c r="BG71" s="119">
        <f t="shared" si="14"/>
        <v>0</v>
      </c>
      <c r="BH71" s="119">
        <f t="shared" si="14"/>
        <v>0</v>
      </c>
      <c r="BI71" s="119">
        <f t="shared" si="14"/>
        <v>0</v>
      </c>
      <c r="BJ71" s="119">
        <f t="shared" si="14"/>
        <v>0</v>
      </c>
      <c r="BK71" s="119">
        <f t="shared" si="14"/>
        <v>0</v>
      </c>
      <c r="BL71" s="119">
        <f t="shared" si="14"/>
        <v>0</v>
      </c>
      <c r="BM71" s="119">
        <f t="shared" si="14"/>
        <v>0</v>
      </c>
      <c r="BN71" s="119">
        <f t="shared" si="14"/>
        <v>0</v>
      </c>
      <c r="BO71" s="119">
        <f t="shared" si="14"/>
        <v>0</v>
      </c>
      <c r="BP71" s="119">
        <f t="shared" si="14"/>
        <v>0</v>
      </c>
      <c r="BQ71" s="119">
        <f t="shared" si="14"/>
        <v>0</v>
      </c>
      <c r="BR71" s="119">
        <f t="shared" ref="BR71:CT71" si="15">SUM(BR80:BR88)</f>
        <v>0</v>
      </c>
      <c r="BS71" s="119">
        <f t="shared" si="15"/>
        <v>0</v>
      </c>
      <c r="BT71" s="119">
        <f t="shared" si="15"/>
        <v>0</v>
      </c>
      <c r="BU71" s="119">
        <f t="shared" si="15"/>
        <v>0</v>
      </c>
      <c r="BV71" s="119">
        <f t="shared" si="15"/>
        <v>0</v>
      </c>
      <c r="BW71" s="119">
        <f t="shared" si="15"/>
        <v>0</v>
      </c>
      <c r="BX71" s="119">
        <f t="shared" si="15"/>
        <v>0</v>
      </c>
      <c r="BY71" s="119">
        <f t="shared" si="15"/>
        <v>0</v>
      </c>
      <c r="BZ71" s="119">
        <f t="shared" si="15"/>
        <v>0</v>
      </c>
      <c r="CA71" s="119">
        <f t="shared" si="15"/>
        <v>0</v>
      </c>
      <c r="CB71" s="119">
        <f t="shared" si="15"/>
        <v>0</v>
      </c>
      <c r="CC71" s="119">
        <f t="shared" si="15"/>
        <v>0</v>
      </c>
      <c r="CD71" s="119">
        <f t="shared" si="15"/>
        <v>0</v>
      </c>
      <c r="CE71" s="119">
        <f t="shared" si="15"/>
        <v>0</v>
      </c>
      <c r="CF71" s="119">
        <f t="shared" si="15"/>
        <v>0</v>
      </c>
      <c r="CG71" s="119">
        <f t="shared" si="15"/>
        <v>0</v>
      </c>
      <c r="CH71" s="119">
        <f t="shared" si="15"/>
        <v>0</v>
      </c>
      <c r="CI71" s="119">
        <f t="shared" si="15"/>
        <v>0</v>
      </c>
      <c r="CJ71" s="119">
        <f t="shared" si="15"/>
        <v>0</v>
      </c>
      <c r="CK71" s="119">
        <f t="shared" si="15"/>
        <v>0</v>
      </c>
      <c r="CL71" s="119">
        <f t="shared" si="15"/>
        <v>0</v>
      </c>
      <c r="CM71" s="119">
        <f t="shared" si="15"/>
        <v>0</v>
      </c>
      <c r="CN71" s="119">
        <f t="shared" si="15"/>
        <v>0</v>
      </c>
      <c r="CO71" s="119">
        <f t="shared" si="15"/>
        <v>0</v>
      </c>
      <c r="CP71" s="119">
        <f t="shared" si="15"/>
        <v>0</v>
      </c>
      <c r="CQ71" s="119">
        <f t="shared" si="15"/>
        <v>0</v>
      </c>
      <c r="CR71" s="119">
        <f t="shared" si="15"/>
        <v>0</v>
      </c>
      <c r="CS71" s="119">
        <f t="shared" si="15"/>
        <v>0</v>
      </c>
      <c r="CT71" s="119">
        <f t="shared" si="15"/>
        <v>0</v>
      </c>
    </row>
    <row r="72" spans="1:98" s="9" customFormat="1" ht="12" customHeight="1" x14ac:dyDescent="0.2">
      <c r="A72" s="120">
        <v>3</v>
      </c>
      <c r="B72" s="139" t="s">
        <v>73</v>
      </c>
      <c r="C72" s="140"/>
      <c r="D72" s="141"/>
      <c r="E72" s="119">
        <f>SUM(E89:E91)</f>
        <v>0</v>
      </c>
      <c r="F72" s="119">
        <f t="shared" ref="F72:BQ72" si="16">SUM(F89:F91)</f>
        <v>0</v>
      </c>
      <c r="G72" s="119">
        <f t="shared" si="16"/>
        <v>0</v>
      </c>
      <c r="H72" s="119">
        <f t="shared" si="16"/>
        <v>0</v>
      </c>
      <c r="I72" s="119">
        <f t="shared" si="16"/>
        <v>0</v>
      </c>
      <c r="J72" s="119">
        <f t="shared" si="16"/>
        <v>0</v>
      </c>
      <c r="K72" s="119">
        <f t="shared" si="16"/>
        <v>0</v>
      </c>
      <c r="L72" s="119">
        <f t="shared" si="16"/>
        <v>0</v>
      </c>
      <c r="M72" s="119">
        <f t="shared" si="16"/>
        <v>0</v>
      </c>
      <c r="N72" s="119">
        <f t="shared" si="16"/>
        <v>0</v>
      </c>
      <c r="O72" s="119">
        <f t="shared" si="16"/>
        <v>0</v>
      </c>
      <c r="P72" s="119">
        <f t="shared" si="16"/>
        <v>0</v>
      </c>
      <c r="Q72" s="119">
        <f t="shared" si="16"/>
        <v>0</v>
      </c>
      <c r="R72" s="119">
        <f t="shared" si="16"/>
        <v>0</v>
      </c>
      <c r="S72" s="119">
        <f t="shared" si="16"/>
        <v>0</v>
      </c>
      <c r="T72" s="119">
        <f t="shared" si="16"/>
        <v>0</v>
      </c>
      <c r="U72" s="119">
        <f t="shared" si="16"/>
        <v>0</v>
      </c>
      <c r="V72" s="119">
        <f t="shared" si="16"/>
        <v>0</v>
      </c>
      <c r="W72" s="119">
        <f t="shared" si="16"/>
        <v>0</v>
      </c>
      <c r="X72" s="119">
        <f t="shared" si="16"/>
        <v>0</v>
      </c>
      <c r="Y72" s="119">
        <f t="shared" si="16"/>
        <v>0</v>
      </c>
      <c r="Z72" s="119">
        <f t="shared" si="16"/>
        <v>0</v>
      </c>
      <c r="AA72" s="119">
        <f t="shared" si="16"/>
        <v>0</v>
      </c>
      <c r="AB72" s="119">
        <f t="shared" si="16"/>
        <v>0</v>
      </c>
      <c r="AC72" s="119">
        <f t="shared" si="16"/>
        <v>0</v>
      </c>
      <c r="AD72" s="119">
        <f t="shared" si="16"/>
        <v>0</v>
      </c>
      <c r="AE72" s="119">
        <f t="shared" si="16"/>
        <v>0</v>
      </c>
      <c r="AF72" s="119">
        <f t="shared" si="16"/>
        <v>0</v>
      </c>
      <c r="AG72" s="119">
        <f t="shared" si="16"/>
        <v>0</v>
      </c>
      <c r="AH72" s="119">
        <f t="shared" si="16"/>
        <v>0</v>
      </c>
      <c r="AI72" s="119">
        <f t="shared" si="16"/>
        <v>0</v>
      </c>
      <c r="AJ72" s="119">
        <f t="shared" si="16"/>
        <v>0</v>
      </c>
      <c r="AK72" s="119">
        <f t="shared" si="16"/>
        <v>0</v>
      </c>
      <c r="AL72" s="119">
        <f t="shared" si="16"/>
        <v>0</v>
      </c>
      <c r="AM72" s="119">
        <f t="shared" si="16"/>
        <v>0</v>
      </c>
      <c r="AN72" s="119">
        <f t="shared" si="16"/>
        <v>0</v>
      </c>
      <c r="AO72" s="119">
        <f t="shared" si="16"/>
        <v>0</v>
      </c>
      <c r="AP72" s="119">
        <f t="shared" si="16"/>
        <v>0</v>
      </c>
      <c r="AQ72" s="119">
        <f t="shared" si="16"/>
        <v>0</v>
      </c>
      <c r="AR72" s="119">
        <f t="shared" si="16"/>
        <v>0</v>
      </c>
      <c r="AS72" s="119">
        <f t="shared" si="16"/>
        <v>0</v>
      </c>
      <c r="AT72" s="119">
        <f t="shared" si="16"/>
        <v>0</v>
      </c>
      <c r="AU72" s="119">
        <f t="shared" si="16"/>
        <v>0</v>
      </c>
      <c r="AV72" s="119">
        <f t="shared" si="16"/>
        <v>0</v>
      </c>
      <c r="AW72" s="119">
        <f t="shared" si="16"/>
        <v>0</v>
      </c>
      <c r="AX72" s="119">
        <f t="shared" si="16"/>
        <v>0</v>
      </c>
      <c r="AY72" s="119">
        <f t="shared" si="16"/>
        <v>0</v>
      </c>
      <c r="AZ72" s="119">
        <f t="shared" si="16"/>
        <v>0</v>
      </c>
      <c r="BA72" s="119">
        <f t="shared" si="16"/>
        <v>0</v>
      </c>
      <c r="BB72" s="119">
        <f t="shared" si="16"/>
        <v>0</v>
      </c>
      <c r="BC72" s="119">
        <f t="shared" si="16"/>
        <v>0</v>
      </c>
      <c r="BD72" s="119">
        <f t="shared" si="16"/>
        <v>0</v>
      </c>
      <c r="BE72" s="119">
        <f t="shared" si="16"/>
        <v>0</v>
      </c>
      <c r="BF72" s="119">
        <f t="shared" si="16"/>
        <v>0</v>
      </c>
      <c r="BG72" s="119">
        <f t="shared" si="16"/>
        <v>0</v>
      </c>
      <c r="BH72" s="119">
        <f t="shared" si="16"/>
        <v>0</v>
      </c>
      <c r="BI72" s="119">
        <f t="shared" si="16"/>
        <v>0</v>
      </c>
      <c r="BJ72" s="119">
        <f t="shared" si="16"/>
        <v>0</v>
      </c>
      <c r="BK72" s="119">
        <f t="shared" si="16"/>
        <v>0</v>
      </c>
      <c r="BL72" s="119">
        <f t="shared" si="16"/>
        <v>0</v>
      </c>
      <c r="BM72" s="119">
        <f t="shared" si="16"/>
        <v>0</v>
      </c>
      <c r="BN72" s="119">
        <f t="shared" si="16"/>
        <v>0</v>
      </c>
      <c r="BO72" s="119">
        <f t="shared" si="16"/>
        <v>0</v>
      </c>
      <c r="BP72" s="119">
        <f t="shared" si="16"/>
        <v>0</v>
      </c>
      <c r="BQ72" s="119">
        <f t="shared" si="16"/>
        <v>0</v>
      </c>
      <c r="BR72" s="119">
        <f t="shared" ref="BR72:CT72" si="17">SUM(BR89:BR91)</f>
        <v>0</v>
      </c>
      <c r="BS72" s="119">
        <f t="shared" si="17"/>
        <v>0</v>
      </c>
      <c r="BT72" s="119">
        <f t="shared" si="17"/>
        <v>0</v>
      </c>
      <c r="BU72" s="119">
        <f t="shared" si="17"/>
        <v>0</v>
      </c>
      <c r="BV72" s="119">
        <f t="shared" si="17"/>
        <v>0</v>
      </c>
      <c r="BW72" s="119">
        <f t="shared" si="17"/>
        <v>0</v>
      </c>
      <c r="BX72" s="119">
        <f t="shared" si="17"/>
        <v>0</v>
      </c>
      <c r="BY72" s="119">
        <f t="shared" si="17"/>
        <v>0</v>
      </c>
      <c r="BZ72" s="119">
        <f t="shared" si="17"/>
        <v>0</v>
      </c>
      <c r="CA72" s="119">
        <f t="shared" si="17"/>
        <v>0</v>
      </c>
      <c r="CB72" s="119">
        <f t="shared" si="17"/>
        <v>0</v>
      </c>
      <c r="CC72" s="119">
        <f t="shared" si="17"/>
        <v>0</v>
      </c>
      <c r="CD72" s="119">
        <f t="shared" si="17"/>
        <v>0</v>
      </c>
      <c r="CE72" s="119">
        <f t="shared" si="17"/>
        <v>0</v>
      </c>
      <c r="CF72" s="119">
        <f t="shared" si="17"/>
        <v>0</v>
      </c>
      <c r="CG72" s="119">
        <f t="shared" si="17"/>
        <v>0</v>
      </c>
      <c r="CH72" s="119">
        <f t="shared" si="17"/>
        <v>0</v>
      </c>
      <c r="CI72" s="119">
        <f t="shared" si="17"/>
        <v>0</v>
      </c>
      <c r="CJ72" s="119">
        <f t="shared" si="17"/>
        <v>0</v>
      </c>
      <c r="CK72" s="119">
        <f t="shared" si="17"/>
        <v>0</v>
      </c>
      <c r="CL72" s="119">
        <f t="shared" si="17"/>
        <v>0</v>
      </c>
      <c r="CM72" s="119">
        <f t="shared" si="17"/>
        <v>0</v>
      </c>
      <c r="CN72" s="119">
        <f t="shared" si="17"/>
        <v>0</v>
      </c>
      <c r="CO72" s="119">
        <f t="shared" si="17"/>
        <v>0</v>
      </c>
      <c r="CP72" s="119">
        <f t="shared" si="17"/>
        <v>0</v>
      </c>
      <c r="CQ72" s="119">
        <f t="shared" si="17"/>
        <v>0</v>
      </c>
      <c r="CR72" s="119">
        <f t="shared" si="17"/>
        <v>0</v>
      </c>
      <c r="CS72" s="119">
        <f t="shared" si="17"/>
        <v>0</v>
      </c>
      <c r="CT72" s="119">
        <f t="shared" si="17"/>
        <v>0</v>
      </c>
    </row>
    <row r="73" spans="1:98" s="9" customFormat="1" ht="12" customHeight="1" x14ac:dyDescent="0.2">
      <c r="A73" s="120">
        <v>4</v>
      </c>
      <c r="B73" s="139" t="s">
        <v>74</v>
      </c>
      <c r="C73" s="140"/>
      <c r="D73" s="141"/>
      <c r="E73" s="119">
        <f>SUM(E92:E94)</f>
        <v>0</v>
      </c>
      <c r="F73" s="119">
        <f t="shared" ref="F73:BQ73" si="18">SUM(F92:F94)</f>
        <v>0</v>
      </c>
      <c r="G73" s="119">
        <f t="shared" si="18"/>
        <v>0</v>
      </c>
      <c r="H73" s="119">
        <f t="shared" si="18"/>
        <v>0</v>
      </c>
      <c r="I73" s="119">
        <f t="shared" si="18"/>
        <v>0</v>
      </c>
      <c r="J73" s="119">
        <f t="shared" si="18"/>
        <v>0</v>
      </c>
      <c r="K73" s="119">
        <f t="shared" si="18"/>
        <v>0</v>
      </c>
      <c r="L73" s="119">
        <f t="shared" si="18"/>
        <v>0</v>
      </c>
      <c r="M73" s="119">
        <f t="shared" si="18"/>
        <v>0</v>
      </c>
      <c r="N73" s="119">
        <f t="shared" si="18"/>
        <v>0</v>
      </c>
      <c r="O73" s="119">
        <f t="shared" si="18"/>
        <v>0</v>
      </c>
      <c r="P73" s="119">
        <f t="shared" si="18"/>
        <v>0</v>
      </c>
      <c r="Q73" s="119">
        <f t="shared" si="18"/>
        <v>0</v>
      </c>
      <c r="R73" s="119">
        <f t="shared" si="18"/>
        <v>0</v>
      </c>
      <c r="S73" s="119">
        <f t="shared" si="18"/>
        <v>0</v>
      </c>
      <c r="T73" s="119">
        <f t="shared" si="18"/>
        <v>0</v>
      </c>
      <c r="U73" s="119">
        <f t="shared" si="18"/>
        <v>0</v>
      </c>
      <c r="V73" s="119">
        <f t="shared" si="18"/>
        <v>0</v>
      </c>
      <c r="W73" s="119">
        <f t="shared" si="18"/>
        <v>0</v>
      </c>
      <c r="X73" s="119">
        <f t="shared" si="18"/>
        <v>0</v>
      </c>
      <c r="Y73" s="119">
        <f t="shared" si="18"/>
        <v>0</v>
      </c>
      <c r="Z73" s="119">
        <f t="shared" si="18"/>
        <v>0</v>
      </c>
      <c r="AA73" s="119">
        <f t="shared" si="18"/>
        <v>0</v>
      </c>
      <c r="AB73" s="119">
        <f t="shared" si="18"/>
        <v>0</v>
      </c>
      <c r="AC73" s="119">
        <f t="shared" si="18"/>
        <v>0</v>
      </c>
      <c r="AD73" s="119">
        <f t="shared" si="18"/>
        <v>0</v>
      </c>
      <c r="AE73" s="119">
        <f t="shared" si="18"/>
        <v>0</v>
      </c>
      <c r="AF73" s="119">
        <f t="shared" si="18"/>
        <v>0</v>
      </c>
      <c r="AG73" s="119">
        <f t="shared" si="18"/>
        <v>0</v>
      </c>
      <c r="AH73" s="119">
        <f t="shared" si="18"/>
        <v>0</v>
      </c>
      <c r="AI73" s="119">
        <f t="shared" si="18"/>
        <v>0</v>
      </c>
      <c r="AJ73" s="119">
        <f t="shared" si="18"/>
        <v>0</v>
      </c>
      <c r="AK73" s="119">
        <f t="shared" si="18"/>
        <v>0</v>
      </c>
      <c r="AL73" s="119">
        <f t="shared" si="18"/>
        <v>0</v>
      </c>
      <c r="AM73" s="119">
        <f t="shared" si="18"/>
        <v>0</v>
      </c>
      <c r="AN73" s="119">
        <f t="shared" si="18"/>
        <v>0</v>
      </c>
      <c r="AO73" s="119">
        <f t="shared" si="18"/>
        <v>0</v>
      </c>
      <c r="AP73" s="119">
        <f t="shared" si="18"/>
        <v>0</v>
      </c>
      <c r="AQ73" s="119">
        <f t="shared" si="18"/>
        <v>0</v>
      </c>
      <c r="AR73" s="119">
        <f t="shared" si="18"/>
        <v>0</v>
      </c>
      <c r="AS73" s="119">
        <f t="shared" si="18"/>
        <v>0</v>
      </c>
      <c r="AT73" s="119">
        <f t="shared" si="18"/>
        <v>0</v>
      </c>
      <c r="AU73" s="119">
        <f t="shared" si="18"/>
        <v>0</v>
      </c>
      <c r="AV73" s="119">
        <f t="shared" si="18"/>
        <v>0</v>
      </c>
      <c r="AW73" s="119">
        <f t="shared" si="18"/>
        <v>0</v>
      </c>
      <c r="AX73" s="119">
        <f t="shared" si="18"/>
        <v>0</v>
      </c>
      <c r="AY73" s="119">
        <f t="shared" si="18"/>
        <v>0</v>
      </c>
      <c r="AZ73" s="119">
        <f t="shared" si="18"/>
        <v>0</v>
      </c>
      <c r="BA73" s="119">
        <f t="shared" si="18"/>
        <v>0</v>
      </c>
      <c r="BB73" s="119">
        <f t="shared" si="18"/>
        <v>0</v>
      </c>
      <c r="BC73" s="119">
        <f t="shared" si="18"/>
        <v>0</v>
      </c>
      <c r="BD73" s="119">
        <f t="shared" si="18"/>
        <v>0</v>
      </c>
      <c r="BE73" s="119">
        <f t="shared" si="18"/>
        <v>0</v>
      </c>
      <c r="BF73" s="119">
        <f t="shared" si="18"/>
        <v>0</v>
      </c>
      <c r="BG73" s="119">
        <f t="shared" si="18"/>
        <v>0</v>
      </c>
      <c r="BH73" s="119">
        <f t="shared" si="18"/>
        <v>0</v>
      </c>
      <c r="BI73" s="119">
        <f t="shared" si="18"/>
        <v>0</v>
      </c>
      <c r="BJ73" s="119">
        <f t="shared" si="18"/>
        <v>0</v>
      </c>
      <c r="BK73" s="119">
        <f t="shared" si="18"/>
        <v>0</v>
      </c>
      <c r="BL73" s="119">
        <f t="shared" si="18"/>
        <v>0</v>
      </c>
      <c r="BM73" s="119">
        <f t="shared" si="18"/>
        <v>0</v>
      </c>
      <c r="BN73" s="119">
        <f t="shared" si="18"/>
        <v>0</v>
      </c>
      <c r="BO73" s="119">
        <f t="shared" si="18"/>
        <v>0</v>
      </c>
      <c r="BP73" s="119">
        <f t="shared" si="18"/>
        <v>0</v>
      </c>
      <c r="BQ73" s="119">
        <f t="shared" si="18"/>
        <v>0</v>
      </c>
      <c r="BR73" s="119">
        <f t="shared" ref="BR73:CT73" si="19">SUM(BR92:BR94)</f>
        <v>0</v>
      </c>
      <c r="BS73" s="119">
        <f t="shared" si="19"/>
        <v>0</v>
      </c>
      <c r="BT73" s="119">
        <f t="shared" si="19"/>
        <v>0</v>
      </c>
      <c r="BU73" s="119">
        <f t="shared" si="19"/>
        <v>0</v>
      </c>
      <c r="BV73" s="119">
        <f t="shared" si="19"/>
        <v>0</v>
      </c>
      <c r="BW73" s="119">
        <f t="shared" si="19"/>
        <v>0</v>
      </c>
      <c r="BX73" s="119">
        <f t="shared" si="19"/>
        <v>0</v>
      </c>
      <c r="BY73" s="119">
        <f t="shared" si="19"/>
        <v>0</v>
      </c>
      <c r="BZ73" s="119">
        <f t="shared" si="19"/>
        <v>0</v>
      </c>
      <c r="CA73" s="119">
        <f t="shared" si="19"/>
        <v>0</v>
      </c>
      <c r="CB73" s="119">
        <f t="shared" si="19"/>
        <v>0</v>
      </c>
      <c r="CC73" s="119">
        <f t="shared" si="19"/>
        <v>0</v>
      </c>
      <c r="CD73" s="119">
        <f t="shared" si="19"/>
        <v>0</v>
      </c>
      <c r="CE73" s="119">
        <f t="shared" si="19"/>
        <v>0</v>
      </c>
      <c r="CF73" s="119">
        <f t="shared" si="19"/>
        <v>0</v>
      </c>
      <c r="CG73" s="119">
        <f t="shared" si="19"/>
        <v>0</v>
      </c>
      <c r="CH73" s="119">
        <f t="shared" si="19"/>
        <v>0</v>
      </c>
      <c r="CI73" s="119">
        <f t="shared" si="19"/>
        <v>0</v>
      </c>
      <c r="CJ73" s="119">
        <f t="shared" si="19"/>
        <v>0</v>
      </c>
      <c r="CK73" s="119">
        <f t="shared" si="19"/>
        <v>0</v>
      </c>
      <c r="CL73" s="119">
        <f t="shared" si="19"/>
        <v>0</v>
      </c>
      <c r="CM73" s="119">
        <f t="shared" si="19"/>
        <v>0</v>
      </c>
      <c r="CN73" s="119">
        <f t="shared" si="19"/>
        <v>0</v>
      </c>
      <c r="CO73" s="119">
        <f t="shared" si="19"/>
        <v>0</v>
      </c>
      <c r="CP73" s="119">
        <f t="shared" si="19"/>
        <v>0</v>
      </c>
      <c r="CQ73" s="119">
        <f t="shared" si="19"/>
        <v>0</v>
      </c>
      <c r="CR73" s="119">
        <f t="shared" si="19"/>
        <v>0</v>
      </c>
      <c r="CS73" s="119">
        <f t="shared" si="19"/>
        <v>0</v>
      </c>
      <c r="CT73" s="119">
        <f t="shared" si="19"/>
        <v>0</v>
      </c>
    </row>
    <row r="74" spans="1:98" s="9" customFormat="1" ht="12" customHeight="1" x14ac:dyDescent="0.2">
      <c r="A74" s="120">
        <v>5</v>
      </c>
      <c r="B74" s="139" t="s">
        <v>75</v>
      </c>
      <c r="C74" s="140"/>
      <c r="D74" s="141"/>
      <c r="E74" s="119">
        <f>SUM(E96:E101)</f>
        <v>0</v>
      </c>
      <c r="F74" s="119">
        <f t="shared" ref="F74:BQ74" si="20">SUM(F96:F101)</f>
        <v>0</v>
      </c>
      <c r="G74" s="119">
        <f t="shared" si="20"/>
        <v>0</v>
      </c>
      <c r="H74" s="119">
        <f t="shared" si="20"/>
        <v>0</v>
      </c>
      <c r="I74" s="119">
        <f t="shared" si="20"/>
        <v>0</v>
      </c>
      <c r="J74" s="119">
        <f t="shared" si="20"/>
        <v>0</v>
      </c>
      <c r="K74" s="119">
        <f t="shared" si="20"/>
        <v>0</v>
      </c>
      <c r="L74" s="119">
        <f t="shared" si="20"/>
        <v>0</v>
      </c>
      <c r="M74" s="119">
        <f t="shared" si="20"/>
        <v>0</v>
      </c>
      <c r="N74" s="119">
        <f t="shared" si="20"/>
        <v>0</v>
      </c>
      <c r="O74" s="119">
        <f t="shared" si="20"/>
        <v>0</v>
      </c>
      <c r="P74" s="119">
        <f t="shared" si="20"/>
        <v>0</v>
      </c>
      <c r="Q74" s="119">
        <f t="shared" si="20"/>
        <v>0</v>
      </c>
      <c r="R74" s="119">
        <f t="shared" si="20"/>
        <v>0</v>
      </c>
      <c r="S74" s="119">
        <f t="shared" si="20"/>
        <v>0</v>
      </c>
      <c r="T74" s="119">
        <f t="shared" si="20"/>
        <v>0</v>
      </c>
      <c r="U74" s="119">
        <f t="shared" si="20"/>
        <v>0</v>
      </c>
      <c r="V74" s="119">
        <f t="shared" si="20"/>
        <v>0</v>
      </c>
      <c r="W74" s="119">
        <f t="shared" si="20"/>
        <v>0</v>
      </c>
      <c r="X74" s="119">
        <f t="shared" si="20"/>
        <v>0</v>
      </c>
      <c r="Y74" s="119">
        <f t="shared" si="20"/>
        <v>0</v>
      </c>
      <c r="Z74" s="119">
        <f t="shared" si="20"/>
        <v>0</v>
      </c>
      <c r="AA74" s="119">
        <f t="shared" si="20"/>
        <v>0</v>
      </c>
      <c r="AB74" s="119">
        <f t="shared" si="20"/>
        <v>0</v>
      </c>
      <c r="AC74" s="119">
        <f t="shared" si="20"/>
        <v>0</v>
      </c>
      <c r="AD74" s="119">
        <f t="shared" si="20"/>
        <v>0</v>
      </c>
      <c r="AE74" s="119">
        <f t="shared" si="20"/>
        <v>0</v>
      </c>
      <c r="AF74" s="119">
        <f t="shared" si="20"/>
        <v>0</v>
      </c>
      <c r="AG74" s="119">
        <f t="shared" si="20"/>
        <v>0</v>
      </c>
      <c r="AH74" s="119">
        <f t="shared" si="20"/>
        <v>0</v>
      </c>
      <c r="AI74" s="119">
        <f t="shared" si="20"/>
        <v>0</v>
      </c>
      <c r="AJ74" s="119">
        <f t="shared" si="20"/>
        <v>0</v>
      </c>
      <c r="AK74" s="119">
        <f t="shared" si="20"/>
        <v>0</v>
      </c>
      <c r="AL74" s="119">
        <f t="shared" si="20"/>
        <v>0</v>
      </c>
      <c r="AM74" s="119">
        <f t="shared" si="20"/>
        <v>0</v>
      </c>
      <c r="AN74" s="119">
        <f t="shared" si="20"/>
        <v>0</v>
      </c>
      <c r="AO74" s="119">
        <f t="shared" si="20"/>
        <v>0</v>
      </c>
      <c r="AP74" s="119">
        <f t="shared" si="20"/>
        <v>0</v>
      </c>
      <c r="AQ74" s="119">
        <f t="shared" si="20"/>
        <v>0</v>
      </c>
      <c r="AR74" s="119">
        <f t="shared" si="20"/>
        <v>0</v>
      </c>
      <c r="AS74" s="119">
        <f t="shared" si="20"/>
        <v>0</v>
      </c>
      <c r="AT74" s="119">
        <f t="shared" si="20"/>
        <v>0</v>
      </c>
      <c r="AU74" s="119">
        <f t="shared" si="20"/>
        <v>0</v>
      </c>
      <c r="AV74" s="119">
        <f t="shared" si="20"/>
        <v>0</v>
      </c>
      <c r="AW74" s="119">
        <f t="shared" si="20"/>
        <v>0</v>
      </c>
      <c r="AX74" s="119">
        <f t="shared" si="20"/>
        <v>0</v>
      </c>
      <c r="AY74" s="119">
        <f t="shared" si="20"/>
        <v>0</v>
      </c>
      <c r="AZ74" s="119">
        <f t="shared" si="20"/>
        <v>0</v>
      </c>
      <c r="BA74" s="119">
        <f t="shared" si="20"/>
        <v>0</v>
      </c>
      <c r="BB74" s="119">
        <f t="shared" si="20"/>
        <v>0</v>
      </c>
      <c r="BC74" s="119">
        <f t="shared" si="20"/>
        <v>0</v>
      </c>
      <c r="BD74" s="119">
        <f t="shared" si="20"/>
        <v>0</v>
      </c>
      <c r="BE74" s="119">
        <f t="shared" si="20"/>
        <v>0</v>
      </c>
      <c r="BF74" s="119">
        <f t="shared" si="20"/>
        <v>0</v>
      </c>
      <c r="BG74" s="119">
        <f t="shared" si="20"/>
        <v>0</v>
      </c>
      <c r="BH74" s="119">
        <f t="shared" si="20"/>
        <v>0</v>
      </c>
      <c r="BI74" s="119">
        <f t="shared" si="20"/>
        <v>0</v>
      </c>
      <c r="BJ74" s="119">
        <f t="shared" si="20"/>
        <v>0</v>
      </c>
      <c r="BK74" s="119">
        <f t="shared" si="20"/>
        <v>0</v>
      </c>
      <c r="BL74" s="119">
        <f t="shared" si="20"/>
        <v>0</v>
      </c>
      <c r="BM74" s="119">
        <f t="shared" si="20"/>
        <v>0</v>
      </c>
      <c r="BN74" s="119">
        <f t="shared" si="20"/>
        <v>0</v>
      </c>
      <c r="BO74" s="119">
        <f t="shared" si="20"/>
        <v>0</v>
      </c>
      <c r="BP74" s="119">
        <f t="shared" si="20"/>
        <v>0</v>
      </c>
      <c r="BQ74" s="119">
        <f t="shared" si="20"/>
        <v>0</v>
      </c>
      <c r="BR74" s="119">
        <f t="shared" ref="BR74:CT74" si="21">SUM(BR96:BR101)</f>
        <v>0</v>
      </c>
      <c r="BS74" s="119">
        <f t="shared" si="21"/>
        <v>0</v>
      </c>
      <c r="BT74" s="119">
        <f t="shared" si="21"/>
        <v>0</v>
      </c>
      <c r="BU74" s="119">
        <f t="shared" si="21"/>
        <v>0</v>
      </c>
      <c r="BV74" s="119">
        <f t="shared" si="21"/>
        <v>0</v>
      </c>
      <c r="BW74" s="119">
        <f t="shared" si="21"/>
        <v>0</v>
      </c>
      <c r="BX74" s="119">
        <f t="shared" si="21"/>
        <v>0</v>
      </c>
      <c r="BY74" s="119">
        <f t="shared" si="21"/>
        <v>0</v>
      </c>
      <c r="BZ74" s="119">
        <f t="shared" si="21"/>
        <v>0</v>
      </c>
      <c r="CA74" s="119">
        <f t="shared" si="21"/>
        <v>0</v>
      </c>
      <c r="CB74" s="119">
        <f t="shared" si="21"/>
        <v>0</v>
      </c>
      <c r="CC74" s="119">
        <f t="shared" si="21"/>
        <v>0</v>
      </c>
      <c r="CD74" s="119">
        <f t="shared" si="21"/>
        <v>0</v>
      </c>
      <c r="CE74" s="119">
        <f t="shared" si="21"/>
        <v>0</v>
      </c>
      <c r="CF74" s="119">
        <f t="shared" si="21"/>
        <v>0</v>
      </c>
      <c r="CG74" s="119">
        <f t="shared" si="21"/>
        <v>0</v>
      </c>
      <c r="CH74" s="119">
        <f t="shared" si="21"/>
        <v>0</v>
      </c>
      <c r="CI74" s="119">
        <f t="shared" si="21"/>
        <v>0</v>
      </c>
      <c r="CJ74" s="119">
        <f t="shared" si="21"/>
        <v>0</v>
      </c>
      <c r="CK74" s="119">
        <f t="shared" si="21"/>
        <v>0</v>
      </c>
      <c r="CL74" s="119">
        <f t="shared" si="21"/>
        <v>0</v>
      </c>
      <c r="CM74" s="119">
        <f t="shared" si="21"/>
        <v>0</v>
      </c>
      <c r="CN74" s="119">
        <f t="shared" si="21"/>
        <v>0</v>
      </c>
      <c r="CO74" s="119">
        <f t="shared" si="21"/>
        <v>0</v>
      </c>
      <c r="CP74" s="119">
        <f t="shared" si="21"/>
        <v>0</v>
      </c>
      <c r="CQ74" s="119">
        <f t="shared" si="21"/>
        <v>0</v>
      </c>
      <c r="CR74" s="119">
        <f t="shared" si="21"/>
        <v>0</v>
      </c>
      <c r="CS74" s="119">
        <f t="shared" si="21"/>
        <v>0</v>
      </c>
      <c r="CT74" s="119">
        <f t="shared" si="21"/>
        <v>0</v>
      </c>
    </row>
    <row r="75" spans="1:98" s="9" customFormat="1" ht="12" customHeight="1" x14ac:dyDescent="0.2">
      <c r="A75" s="120">
        <v>6</v>
      </c>
      <c r="B75" s="139" t="s">
        <v>76</v>
      </c>
      <c r="C75" s="140"/>
      <c r="D75" s="141"/>
      <c r="E75" s="119">
        <f>SUM(E102:E106)</f>
        <v>0</v>
      </c>
      <c r="F75" s="119">
        <f t="shared" ref="F75:BQ75" si="22">SUM(F102:F106)</f>
        <v>0</v>
      </c>
      <c r="G75" s="119">
        <f t="shared" si="22"/>
        <v>0</v>
      </c>
      <c r="H75" s="119">
        <f t="shared" si="22"/>
        <v>0</v>
      </c>
      <c r="I75" s="119">
        <f t="shared" si="22"/>
        <v>0</v>
      </c>
      <c r="J75" s="119">
        <f t="shared" si="22"/>
        <v>0</v>
      </c>
      <c r="K75" s="119">
        <f t="shared" si="22"/>
        <v>0</v>
      </c>
      <c r="L75" s="119">
        <f t="shared" si="22"/>
        <v>0</v>
      </c>
      <c r="M75" s="119">
        <f t="shared" si="22"/>
        <v>0</v>
      </c>
      <c r="N75" s="119">
        <f t="shared" si="22"/>
        <v>0</v>
      </c>
      <c r="O75" s="119">
        <f t="shared" si="22"/>
        <v>0</v>
      </c>
      <c r="P75" s="119">
        <f t="shared" si="22"/>
        <v>0</v>
      </c>
      <c r="Q75" s="119">
        <f t="shared" si="22"/>
        <v>0</v>
      </c>
      <c r="R75" s="119">
        <f t="shared" si="22"/>
        <v>0</v>
      </c>
      <c r="S75" s="119">
        <f t="shared" si="22"/>
        <v>0</v>
      </c>
      <c r="T75" s="119">
        <f t="shared" si="22"/>
        <v>0</v>
      </c>
      <c r="U75" s="119">
        <f t="shared" si="22"/>
        <v>0</v>
      </c>
      <c r="V75" s="119">
        <f t="shared" si="22"/>
        <v>0</v>
      </c>
      <c r="W75" s="119">
        <f t="shared" si="22"/>
        <v>0</v>
      </c>
      <c r="X75" s="119">
        <f t="shared" si="22"/>
        <v>0</v>
      </c>
      <c r="Y75" s="119">
        <f t="shared" si="22"/>
        <v>0</v>
      </c>
      <c r="Z75" s="119">
        <f t="shared" si="22"/>
        <v>0</v>
      </c>
      <c r="AA75" s="119">
        <f t="shared" si="22"/>
        <v>0</v>
      </c>
      <c r="AB75" s="119">
        <f t="shared" si="22"/>
        <v>0</v>
      </c>
      <c r="AC75" s="119">
        <f t="shared" si="22"/>
        <v>0</v>
      </c>
      <c r="AD75" s="119">
        <f t="shared" si="22"/>
        <v>0</v>
      </c>
      <c r="AE75" s="119">
        <f t="shared" si="22"/>
        <v>0</v>
      </c>
      <c r="AF75" s="119">
        <f t="shared" si="22"/>
        <v>0</v>
      </c>
      <c r="AG75" s="119">
        <f t="shared" si="22"/>
        <v>0</v>
      </c>
      <c r="AH75" s="119">
        <f t="shared" si="22"/>
        <v>0</v>
      </c>
      <c r="AI75" s="119">
        <f t="shared" si="22"/>
        <v>0</v>
      </c>
      <c r="AJ75" s="119">
        <f t="shared" si="22"/>
        <v>0</v>
      </c>
      <c r="AK75" s="119">
        <f t="shared" si="22"/>
        <v>0</v>
      </c>
      <c r="AL75" s="119">
        <f t="shared" si="22"/>
        <v>0</v>
      </c>
      <c r="AM75" s="119">
        <f t="shared" si="22"/>
        <v>0</v>
      </c>
      <c r="AN75" s="119">
        <f t="shared" si="22"/>
        <v>0</v>
      </c>
      <c r="AO75" s="119">
        <f t="shared" si="22"/>
        <v>0</v>
      </c>
      <c r="AP75" s="119">
        <f t="shared" si="22"/>
        <v>0</v>
      </c>
      <c r="AQ75" s="119">
        <f t="shared" si="22"/>
        <v>0</v>
      </c>
      <c r="AR75" s="119">
        <f t="shared" si="22"/>
        <v>0</v>
      </c>
      <c r="AS75" s="119">
        <f t="shared" si="22"/>
        <v>0</v>
      </c>
      <c r="AT75" s="119">
        <f t="shared" si="22"/>
        <v>0</v>
      </c>
      <c r="AU75" s="119">
        <f t="shared" si="22"/>
        <v>0</v>
      </c>
      <c r="AV75" s="119">
        <f t="shared" si="22"/>
        <v>0</v>
      </c>
      <c r="AW75" s="119">
        <f t="shared" si="22"/>
        <v>0</v>
      </c>
      <c r="AX75" s="119">
        <f t="shared" si="22"/>
        <v>0</v>
      </c>
      <c r="AY75" s="119">
        <f t="shared" si="22"/>
        <v>0</v>
      </c>
      <c r="AZ75" s="119">
        <f t="shared" si="22"/>
        <v>0</v>
      </c>
      <c r="BA75" s="119">
        <f t="shared" si="22"/>
        <v>0</v>
      </c>
      <c r="BB75" s="119">
        <f t="shared" si="22"/>
        <v>0</v>
      </c>
      <c r="BC75" s="119">
        <f t="shared" si="22"/>
        <v>0</v>
      </c>
      <c r="BD75" s="119">
        <f t="shared" si="22"/>
        <v>0</v>
      </c>
      <c r="BE75" s="119">
        <f t="shared" si="22"/>
        <v>0</v>
      </c>
      <c r="BF75" s="119">
        <f t="shared" si="22"/>
        <v>0</v>
      </c>
      <c r="BG75" s="119">
        <f t="shared" si="22"/>
        <v>0</v>
      </c>
      <c r="BH75" s="119">
        <f t="shared" si="22"/>
        <v>0</v>
      </c>
      <c r="BI75" s="119">
        <f t="shared" si="22"/>
        <v>0</v>
      </c>
      <c r="BJ75" s="119">
        <f t="shared" si="22"/>
        <v>0</v>
      </c>
      <c r="BK75" s="119">
        <f t="shared" si="22"/>
        <v>0</v>
      </c>
      <c r="BL75" s="119">
        <f t="shared" si="22"/>
        <v>0</v>
      </c>
      <c r="BM75" s="119">
        <f t="shared" si="22"/>
        <v>0</v>
      </c>
      <c r="BN75" s="119">
        <f t="shared" si="22"/>
        <v>0</v>
      </c>
      <c r="BO75" s="119">
        <f t="shared" si="22"/>
        <v>0</v>
      </c>
      <c r="BP75" s="119">
        <f t="shared" si="22"/>
        <v>0</v>
      </c>
      <c r="BQ75" s="119">
        <f t="shared" si="22"/>
        <v>0</v>
      </c>
      <c r="BR75" s="119">
        <f t="shared" ref="BR75:CT75" si="23">SUM(BR102:BR106)</f>
        <v>0</v>
      </c>
      <c r="BS75" s="119">
        <f t="shared" si="23"/>
        <v>0</v>
      </c>
      <c r="BT75" s="119">
        <f t="shared" si="23"/>
        <v>0</v>
      </c>
      <c r="BU75" s="119">
        <f t="shared" si="23"/>
        <v>0</v>
      </c>
      <c r="BV75" s="119">
        <f t="shared" si="23"/>
        <v>0</v>
      </c>
      <c r="BW75" s="119">
        <f t="shared" si="23"/>
        <v>0</v>
      </c>
      <c r="BX75" s="119">
        <f t="shared" si="23"/>
        <v>0</v>
      </c>
      <c r="BY75" s="119">
        <f t="shared" si="23"/>
        <v>0</v>
      </c>
      <c r="BZ75" s="119">
        <f t="shared" si="23"/>
        <v>0</v>
      </c>
      <c r="CA75" s="119">
        <f t="shared" si="23"/>
        <v>0</v>
      </c>
      <c r="CB75" s="119">
        <f t="shared" si="23"/>
        <v>0</v>
      </c>
      <c r="CC75" s="119">
        <f t="shared" si="23"/>
        <v>0</v>
      </c>
      <c r="CD75" s="119">
        <f t="shared" si="23"/>
        <v>0</v>
      </c>
      <c r="CE75" s="119">
        <f t="shared" si="23"/>
        <v>0</v>
      </c>
      <c r="CF75" s="119">
        <f t="shared" si="23"/>
        <v>0</v>
      </c>
      <c r="CG75" s="119">
        <f t="shared" si="23"/>
        <v>0</v>
      </c>
      <c r="CH75" s="119">
        <f t="shared" si="23"/>
        <v>0</v>
      </c>
      <c r="CI75" s="119">
        <f t="shared" si="23"/>
        <v>0</v>
      </c>
      <c r="CJ75" s="119">
        <f t="shared" si="23"/>
        <v>0</v>
      </c>
      <c r="CK75" s="119">
        <f t="shared" si="23"/>
        <v>0</v>
      </c>
      <c r="CL75" s="119">
        <f t="shared" si="23"/>
        <v>0</v>
      </c>
      <c r="CM75" s="119">
        <f t="shared" si="23"/>
        <v>0</v>
      </c>
      <c r="CN75" s="119">
        <f t="shared" si="23"/>
        <v>0</v>
      </c>
      <c r="CO75" s="119">
        <f t="shared" si="23"/>
        <v>0</v>
      </c>
      <c r="CP75" s="119">
        <f t="shared" si="23"/>
        <v>0</v>
      </c>
      <c r="CQ75" s="119">
        <f t="shared" si="23"/>
        <v>0</v>
      </c>
      <c r="CR75" s="119">
        <f t="shared" si="23"/>
        <v>0</v>
      </c>
      <c r="CS75" s="119">
        <f t="shared" si="23"/>
        <v>0</v>
      </c>
      <c r="CT75" s="119">
        <f t="shared" si="23"/>
        <v>0</v>
      </c>
    </row>
    <row r="76" spans="1:98" s="9" customFormat="1" ht="12" customHeight="1" x14ac:dyDescent="0.2">
      <c r="A76" s="120">
        <v>7</v>
      </c>
      <c r="B76" s="139" t="s">
        <v>77</v>
      </c>
      <c r="C76" s="140"/>
      <c r="D76" s="141"/>
      <c r="E76" s="119">
        <f>SUM(E107:E109)</f>
        <v>0</v>
      </c>
      <c r="F76" s="119">
        <f t="shared" ref="F76:BQ76" si="24">SUM(F107:F109)</f>
        <v>0</v>
      </c>
      <c r="G76" s="119">
        <f t="shared" si="24"/>
        <v>0</v>
      </c>
      <c r="H76" s="119">
        <f t="shared" si="24"/>
        <v>0</v>
      </c>
      <c r="I76" s="119">
        <f t="shared" si="24"/>
        <v>0</v>
      </c>
      <c r="J76" s="119">
        <f t="shared" si="24"/>
        <v>0</v>
      </c>
      <c r="K76" s="119">
        <f t="shared" si="24"/>
        <v>0</v>
      </c>
      <c r="L76" s="119">
        <f t="shared" si="24"/>
        <v>0</v>
      </c>
      <c r="M76" s="119">
        <f t="shared" si="24"/>
        <v>0</v>
      </c>
      <c r="N76" s="119">
        <f t="shared" si="24"/>
        <v>0</v>
      </c>
      <c r="O76" s="119">
        <f t="shared" si="24"/>
        <v>0</v>
      </c>
      <c r="P76" s="119">
        <f t="shared" si="24"/>
        <v>0</v>
      </c>
      <c r="Q76" s="119">
        <f t="shared" si="24"/>
        <v>0</v>
      </c>
      <c r="R76" s="119">
        <f t="shared" si="24"/>
        <v>0</v>
      </c>
      <c r="S76" s="119">
        <f t="shared" si="24"/>
        <v>0</v>
      </c>
      <c r="T76" s="119">
        <f t="shared" si="24"/>
        <v>0</v>
      </c>
      <c r="U76" s="119">
        <f t="shared" si="24"/>
        <v>0</v>
      </c>
      <c r="V76" s="119">
        <f t="shared" si="24"/>
        <v>0</v>
      </c>
      <c r="W76" s="119">
        <f t="shared" si="24"/>
        <v>0</v>
      </c>
      <c r="X76" s="119">
        <f t="shared" si="24"/>
        <v>0</v>
      </c>
      <c r="Y76" s="119">
        <f t="shared" si="24"/>
        <v>0</v>
      </c>
      <c r="Z76" s="119">
        <f t="shared" si="24"/>
        <v>0</v>
      </c>
      <c r="AA76" s="119">
        <f t="shared" si="24"/>
        <v>0</v>
      </c>
      <c r="AB76" s="119">
        <f t="shared" si="24"/>
        <v>0</v>
      </c>
      <c r="AC76" s="119">
        <f t="shared" si="24"/>
        <v>0</v>
      </c>
      <c r="AD76" s="119">
        <f t="shared" si="24"/>
        <v>0</v>
      </c>
      <c r="AE76" s="119">
        <f t="shared" si="24"/>
        <v>0</v>
      </c>
      <c r="AF76" s="119">
        <f t="shared" si="24"/>
        <v>0</v>
      </c>
      <c r="AG76" s="119">
        <f t="shared" si="24"/>
        <v>0</v>
      </c>
      <c r="AH76" s="119">
        <f t="shared" si="24"/>
        <v>0</v>
      </c>
      <c r="AI76" s="119">
        <f t="shared" si="24"/>
        <v>0</v>
      </c>
      <c r="AJ76" s="119">
        <f t="shared" si="24"/>
        <v>0</v>
      </c>
      <c r="AK76" s="119">
        <f t="shared" si="24"/>
        <v>0</v>
      </c>
      <c r="AL76" s="119">
        <f t="shared" si="24"/>
        <v>0</v>
      </c>
      <c r="AM76" s="119">
        <f t="shared" si="24"/>
        <v>0</v>
      </c>
      <c r="AN76" s="119">
        <f t="shared" si="24"/>
        <v>0</v>
      </c>
      <c r="AO76" s="119">
        <f t="shared" si="24"/>
        <v>0</v>
      </c>
      <c r="AP76" s="119">
        <f t="shared" si="24"/>
        <v>0</v>
      </c>
      <c r="AQ76" s="119">
        <f t="shared" si="24"/>
        <v>0</v>
      </c>
      <c r="AR76" s="119">
        <f t="shared" si="24"/>
        <v>0</v>
      </c>
      <c r="AS76" s="119">
        <f t="shared" si="24"/>
        <v>0</v>
      </c>
      <c r="AT76" s="119">
        <f t="shared" si="24"/>
        <v>0</v>
      </c>
      <c r="AU76" s="119">
        <f t="shared" si="24"/>
        <v>0</v>
      </c>
      <c r="AV76" s="119">
        <f t="shared" si="24"/>
        <v>0</v>
      </c>
      <c r="AW76" s="119">
        <f t="shared" si="24"/>
        <v>0</v>
      </c>
      <c r="AX76" s="119">
        <f t="shared" si="24"/>
        <v>0</v>
      </c>
      <c r="AY76" s="119">
        <f t="shared" si="24"/>
        <v>0</v>
      </c>
      <c r="AZ76" s="119">
        <f t="shared" si="24"/>
        <v>0</v>
      </c>
      <c r="BA76" s="119">
        <f t="shared" si="24"/>
        <v>0</v>
      </c>
      <c r="BB76" s="119">
        <f t="shared" si="24"/>
        <v>0</v>
      </c>
      <c r="BC76" s="119">
        <f t="shared" si="24"/>
        <v>0</v>
      </c>
      <c r="BD76" s="119">
        <f t="shared" si="24"/>
        <v>0</v>
      </c>
      <c r="BE76" s="119">
        <f t="shared" si="24"/>
        <v>0</v>
      </c>
      <c r="BF76" s="119">
        <f t="shared" si="24"/>
        <v>0</v>
      </c>
      <c r="BG76" s="119">
        <f t="shared" si="24"/>
        <v>0</v>
      </c>
      <c r="BH76" s="119">
        <f t="shared" si="24"/>
        <v>0</v>
      </c>
      <c r="BI76" s="119">
        <f t="shared" si="24"/>
        <v>0</v>
      </c>
      <c r="BJ76" s="119">
        <f t="shared" si="24"/>
        <v>0</v>
      </c>
      <c r="BK76" s="119">
        <f t="shared" si="24"/>
        <v>0</v>
      </c>
      <c r="BL76" s="119">
        <f t="shared" si="24"/>
        <v>0</v>
      </c>
      <c r="BM76" s="119">
        <f t="shared" si="24"/>
        <v>0</v>
      </c>
      <c r="BN76" s="119">
        <f t="shared" si="24"/>
        <v>0</v>
      </c>
      <c r="BO76" s="119">
        <f t="shared" si="24"/>
        <v>0</v>
      </c>
      <c r="BP76" s="119">
        <f t="shared" si="24"/>
        <v>0</v>
      </c>
      <c r="BQ76" s="119">
        <f t="shared" si="24"/>
        <v>0</v>
      </c>
      <c r="BR76" s="119">
        <f t="shared" ref="BR76:CT76" si="25">SUM(BR107:BR109)</f>
        <v>0</v>
      </c>
      <c r="BS76" s="119">
        <f t="shared" si="25"/>
        <v>0</v>
      </c>
      <c r="BT76" s="119">
        <f t="shared" si="25"/>
        <v>0</v>
      </c>
      <c r="BU76" s="119">
        <f t="shared" si="25"/>
        <v>0</v>
      </c>
      <c r="BV76" s="119">
        <f t="shared" si="25"/>
        <v>0</v>
      </c>
      <c r="BW76" s="119">
        <f t="shared" si="25"/>
        <v>0</v>
      </c>
      <c r="BX76" s="119">
        <f t="shared" si="25"/>
        <v>0</v>
      </c>
      <c r="BY76" s="119">
        <f t="shared" si="25"/>
        <v>0</v>
      </c>
      <c r="BZ76" s="119">
        <f t="shared" si="25"/>
        <v>0</v>
      </c>
      <c r="CA76" s="119">
        <f t="shared" si="25"/>
        <v>0</v>
      </c>
      <c r="CB76" s="119">
        <f t="shared" si="25"/>
        <v>0</v>
      </c>
      <c r="CC76" s="119">
        <f t="shared" si="25"/>
        <v>0</v>
      </c>
      <c r="CD76" s="119">
        <f t="shared" si="25"/>
        <v>0</v>
      </c>
      <c r="CE76" s="119">
        <f t="shared" si="25"/>
        <v>0</v>
      </c>
      <c r="CF76" s="119">
        <f t="shared" si="25"/>
        <v>0</v>
      </c>
      <c r="CG76" s="119">
        <f t="shared" si="25"/>
        <v>0</v>
      </c>
      <c r="CH76" s="119">
        <f t="shared" si="25"/>
        <v>0</v>
      </c>
      <c r="CI76" s="119">
        <f t="shared" si="25"/>
        <v>0</v>
      </c>
      <c r="CJ76" s="119">
        <f t="shared" si="25"/>
        <v>0</v>
      </c>
      <c r="CK76" s="119">
        <f t="shared" si="25"/>
        <v>0</v>
      </c>
      <c r="CL76" s="119">
        <f t="shared" si="25"/>
        <v>0</v>
      </c>
      <c r="CM76" s="119">
        <f t="shared" si="25"/>
        <v>0</v>
      </c>
      <c r="CN76" s="119">
        <f t="shared" si="25"/>
        <v>0</v>
      </c>
      <c r="CO76" s="119">
        <f t="shared" si="25"/>
        <v>0</v>
      </c>
      <c r="CP76" s="119">
        <f t="shared" si="25"/>
        <v>0</v>
      </c>
      <c r="CQ76" s="119">
        <f t="shared" si="25"/>
        <v>0</v>
      </c>
      <c r="CR76" s="119">
        <f t="shared" si="25"/>
        <v>0</v>
      </c>
      <c r="CS76" s="119">
        <f t="shared" si="25"/>
        <v>0</v>
      </c>
      <c r="CT76" s="119">
        <f t="shared" si="25"/>
        <v>0</v>
      </c>
    </row>
    <row r="77" spans="1:98" s="9" customFormat="1" ht="12" customHeight="1" x14ac:dyDescent="0.2">
      <c r="A77" s="120">
        <v>8</v>
      </c>
      <c r="B77" s="139" t="s">
        <v>78</v>
      </c>
      <c r="C77" s="140"/>
      <c r="D77" s="141"/>
      <c r="E77" s="119">
        <f>SUM(E110:E113)</f>
        <v>0</v>
      </c>
      <c r="F77" s="119">
        <f t="shared" ref="F77:BQ77" si="26">SUM(F110:F113)</f>
        <v>0</v>
      </c>
      <c r="G77" s="119">
        <f t="shared" si="26"/>
        <v>0</v>
      </c>
      <c r="H77" s="119">
        <f t="shared" si="26"/>
        <v>0</v>
      </c>
      <c r="I77" s="119">
        <f t="shared" si="26"/>
        <v>0</v>
      </c>
      <c r="J77" s="119">
        <f t="shared" si="26"/>
        <v>0</v>
      </c>
      <c r="K77" s="119">
        <f t="shared" si="26"/>
        <v>0</v>
      </c>
      <c r="L77" s="119">
        <f t="shared" si="26"/>
        <v>0</v>
      </c>
      <c r="M77" s="119">
        <f t="shared" si="26"/>
        <v>0</v>
      </c>
      <c r="N77" s="119">
        <f t="shared" si="26"/>
        <v>0</v>
      </c>
      <c r="O77" s="119">
        <f t="shared" si="26"/>
        <v>0</v>
      </c>
      <c r="P77" s="119">
        <f t="shared" si="26"/>
        <v>0</v>
      </c>
      <c r="Q77" s="119">
        <f t="shared" si="26"/>
        <v>0</v>
      </c>
      <c r="R77" s="119">
        <f t="shared" si="26"/>
        <v>0</v>
      </c>
      <c r="S77" s="119">
        <f t="shared" si="26"/>
        <v>0</v>
      </c>
      <c r="T77" s="119">
        <f t="shared" si="26"/>
        <v>0</v>
      </c>
      <c r="U77" s="119">
        <f t="shared" si="26"/>
        <v>0</v>
      </c>
      <c r="V77" s="119">
        <f t="shared" si="26"/>
        <v>0</v>
      </c>
      <c r="W77" s="119">
        <f t="shared" si="26"/>
        <v>0</v>
      </c>
      <c r="X77" s="119">
        <f t="shared" si="26"/>
        <v>0</v>
      </c>
      <c r="Y77" s="119">
        <f t="shared" si="26"/>
        <v>0</v>
      </c>
      <c r="Z77" s="119">
        <f t="shared" si="26"/>
        <v>0</v>
      </c>
      <c r="AA77" s="119">
        <f t="shared" si="26"/>
        <v>0</v>
      </c>
      <c r="AB77" s="119">
        <f t="shared" si="26"/>
        <v>0</v>
      </c>
      <c r="AC77" s="119">
        <f t="shared" si="26"/>
        <v>0</v>
      </c>
      <c r="AD77" s="119">
        <f t="shared" si="26"/>
        <v>0</v>
      </c>
      <c r="AE77" s="119">
        <f t="shared" si="26"/>
        <v>0</v>
      </c>
      <c r="AF77" s="119">
        <f t="shared" si="26"/>
        <v>0</v>
      </c>
      <c r="AG77" s="119">
        <f t="shared" si="26"/>
        <v>0</v>
      </c>
      <c r="AH77" s="119">
        <f t="shared" si="26"/>
        <v>0</v>
      </c>
      <c r="AI77" s="119">
        <f t="shared" si="26"/>
        <v>0</v>
      </c>
      <c r="AJ77" s="119">
        <f t="shared" si="26"/>
        <v>0</v>
      </c>
      <c r="AK77" s="119">
        <f t="shared" si="26"/>
        <v>0</v>
      </c>
      <c r="AL77" s="119">
        <f t="shared" si="26"/>
        <v>0</v>
      </c>
      <c r="AM77" s="119">
        <f t="shared" si="26"/>
        <v>0</v>
      </c>
      <c r="AN77" s="119">
        <f t="shared" si="26"/>
        <v>0</v>
      </c>
      <c r="AO77" s="119">
        <f t="shared" si="26"/>
        <v>0</v>
      </c>
      <c r="AP77" s="119">
        <f t="shared" si="26"/>
        <v>0</v>
      </c>
      <c r="AQ77" s="119">
        <f t="shared" si="26"/>
        <v>0</v>
      </c>
      <c r="AR77" s="119">
        <f t="shared" si="26"/>
        <v>0</v>
      </c>
      <c r="AS77" s="119">
        <f t="shared" si="26"/>
        <v>0</v>
      </c>
      <c r="AT77" s="119">
        <f t="shared" si="26"/>
        <v>0</v>
      </c>
      <c r="AU77" s="119">
        <f t="shared" si="26"/>
        <v>0</v>
      </c>
      <c r="AV77" s="119">
        <f t="shared" si="26"/>
        <v>0</v>
      </c>
      <c r="AW77" s="119">
        <f t="shared" si="26"/>
        <v>0</v>
      </c>
      <c r="AX77" s="119">
        <f t="shared" si="26"/>
        <v>0</v>
      </c>
      <c r="AY77" s="119">
        <f t="shared" si="26"/>
        <v>0</v>
      </c>
      <c r="AZ77" s="119">
        <f t="shared" si="26"/>
        <v>0</v>
      </c>
      <c r="BA77" s="119">
        <f t="shared" si="26"/>
        <v>0</v>
      </c>
      <c r="BB77" s="119">
        <f t="shared" si="26"/>
        <v>0</v>
      </c>
      <c r="BC77" s="119">
        <f t="shared" si="26"/>
        <v>0</v>
      </c>
      <c r="BD77" s="119">
        <f t="shared" si="26"/>
        <v>0</v>
      </c>
      <c r="BE77" s="119">
        <f t="shared" si="26"/>
        <v>0</v>
      </c>
      <c r="BF77" s="119">
        <f t="shared" si="26"/>
        <v>0</v>
      </c>
      <c r="BG77" s="119">
        <f t="shared" si="26"/>
        <v>0</v>
      </c>
      <c r="BH77" s="119">
        <f t="shared" si="26"/>
        <v>0</v>
      </c>
      <c r="BI77" s="119">
        <f t="shared" si="26"/>
        <v>0</v>
      </c>
      <c r="BJ77" s="119">
        <f t="shared" si="26"/>
        <v>0</v>
      </c>
      <c r="BK77" s="119">
        <f t="shared" si="26"/>
        <v>0</v>
      </c>
      <c r="BL77" s="119">
        <f t="shared" si="26"/>
        <v>0</v>
      </c>
      <c r="BM77" s="119">
        <f t="shared" si="26"/>
        <v>0</v>
      </c>
      <c r="BN77" s="119">
        <f t="shared" si="26"/>
        <v>0</v>
      </c>
      <c r="BO77" s="119">
        <f t="shared" si="26"/>
        <v>0</v>
      </c>
      <c r="BP77" s="119">
        <f t="shared" si="26"/>
        <v>0</v>
      </c>
      <c r="BQ77" s="119">
        <f t="shared" si="26"/>
        <v>0</v>
      </c>
      <c r="BR77" s="119">
        <f t="shared" ref="BR77:CT77" si="27">SUM(BR110:BR113)</f>
        <v>0</v>
      </c>
      <c r="BS77" s="119">
        <f t="shared" si="27"/>
        <v>0</v>
      </c>
      <c r="BT77" s="119">
        <f t="shared" si="27"/>
        <v>0</v>
      </c>
      <c r="BU77" s="119">
        <f t="shared" si="27"/>
        <v>0</v>
      </c>
      <c r="BV77" s="119">
        <f t="shared" si="27"/>
        <v>0</v>
      </c>
      <c r="BW77" s="119">
        <f t="shared" si="27"/>
        <v>0</v>
      </c>
      <c r="BX77" s="119">
        <f t="shared" si="27"/>
        <v>0</v>
      </c>
      <c r="BY77" s="119">
        <f t="shared" si="27"/>
        <v>0</v>
      </c>
      <c r="BZ77" s="119">
        <f t="shared" si="27"/>
        <v>0</v>
      </c>
      <c r="CA77" s="119">
        <f t="shared" si="27"/>
        <v>0</v>
      </c>
      <c r="CB77" s="119">
        <f t="shared" si="27"/>
        <v>0</v>
      </c>
      <c r="CC77" s="119">
        <f t="shared" si="27"/>
        <v>0</v>
      </c>
      <c r="CD77" s="119">
        <f t="shared" si="27"/>
        <v>0</v>
      </c>
      <c r="CE77" s="119">
        <f t="shared" si="27"/>
        <v>0</v>
      </c>
      <c r="CF77" s="119">
        <f t="shared" si="27"/>
        <v>0</v>
      </c>
      <c r="CG77" s="119">
        <f t="shared" si="27"/>
        <v>0</v>
      </c>
      <c r="CH77" s="119">
        <f t="shared" si="27"/>
        <v>0</v>
      </c>
      <c r="CI77" s="119">
        <f t="shared" si="27"/>
        <v>0</v>
      </c>
      <c r="CJ77" s="119">
        <f t="shared" si="27"/>
        <v>0</v>
      </c>
      <c r="CK77" s="119">
        <f t="shared" si="27"/>
        <v>0</v>
      </c>
      <c r="CL77" s="119">
        <f t="shared" si="27"/>
        <v>0</v>
      </c>
      <c r="CM77" s="119">
        <f t="shared" si="27"/>
        <v>0</v>
      </c>
      <c r="CN77" s="119">
        <f t="shared" si="27"/>
        <v>0</v>
      </c>
      <c r="CO77" s="119">
        <f t="shared" si="27"/>
        <v>0</v>
      </c>
      <c r="CP77" s="119">
        <f t="shared" si="27"/>
        <v>0</v>
      </c>
      <c r="CQ77" s="119">
        <f t="shared" si="27"/>
        <v>0</v>
      </c>
      <c r="CR77" s="119">
        <f t="shared" si="27"/>
        <v>0</v>
      </c>
      <c r="CS77" s="119">
        <f t="shared" si="27"/>
        <v>0</v>
      </c>
      <c r="CT77" s="119">
        <f t="shared" si="27"/>
        <v>0</v>
      </c>
    </row>
    <row r="78" spans="1:98" s="9" customFormat="1" ht="12" customHeight="1" x14ac:dyDescent="0.2">
      <c r="A78" s="120">
        <v>9</v>
      </c>
      <c r="B78" s="139" t="s">
        <v>79</v>
      </c>
      <c r="C78" s="140"/>
      <c r="D78" s="141"/>
      <c r="E78" s="119">
        <f>SUM(E114:E125)</f>
        <v>0</v>
      </c>
      <c r="F78" s="119">
        <f t="shared" ref="F78:BQ78" si="28">SUM(F114:F125)</f>
        <v>0</v>
      </c>
      <c r="G78" s="119">
        <f t="shared" si="28"/>
        <v>0</v>
      </c>
      <c r="H78" s="119">
        <f t="shared" si="28"/>
        <v>0</v>
      </c>
      <c r="I78" s="119">
        <f t="shared" si="28"/>
        <v>0</v>
      </c>
      <c r="J78" s="119">
        <f t="shared" si="28"/>
        <v>0</v>
      </c>
      <c r="K78" s="119">
        <f t="shared" si="28"/>
        <v>0</v>
      </c>
      <c r="L78" s="119">
        <f t="shared" si="28"/>
        <v>0</v>
      </c>
      <c r="M78" s="119">
        <f t="shared" si="28"/>
        <v>0</v>
      </c>
      <c r="N78" s="119">
        <f t="shared" si="28"/>
        <v>0</v>
      </c>
      <c r="O78" s="119">
        <f t="shared" si="28"/>
        <v>0</v>
      </c>
      <c r="P78" s="119">
        <f t="shared" si="28"/>
        <v>0</v>
      </c>
      <c r="Q78" s="119">
        <f t="shared" si="28"/>
        <v>0</v>
      </c>
      <c r="R78" s="119">
        <f t="shared" si="28"/>
        <v>0</v>
      </c>
      <c r="S78" s="119">
        <f t="shared" si="28"/>
        <v>0</v>
      </c>
      <c r="T78" s="119">
        <f t="shared" si="28"/>
        <v>0</v>
      </c>
      <c r="U78" s="119">
        <f t="shared" si="28"/>
        <v>0</v>
      </c>
      <c r="V78" s="119">
        <f t="shared" si="28"/>
        <v>0</v>
      </c>
      <c r="W78" s="119">
        <f t="shared" si="28"/>
        <v>0</v>
      </c>
      <c r="X78" s="119">
        <f t="shared" si="28"/>
        <v>0</v>
      </c>
      <c r="Y78" s="119">
        <f t="shared" si="28"/>
        <v>0</v>
      </c>
      <c r="Z78" s="119">
        <f t="shared" si="28"/>
        <v>0</v>
      </c>
      <c r="AA78" s="119">
        <f t="shared" si="28"/>
        <v>0</v>
      </c>
      <c r="AB78" s="119">
        <f t="shared" si="28"/>
        <v>0</v>
      </c>
      <c r="AC78" s="119">
        <f t="shared" si="28"/>
        <v>0</v>
      </c>
      <c r="AD78" s="119">
        <f t="shared" si="28"/>
        <v>0</v>
      </c>
      <c r="AE78" s="119">
        <f t="shared" si="28"/>
        <v>0</v>
      </c>
      <c r="AF78" s="119">
        <f t="shared" si="28"/>
        <v>0</v>
      </c>
      <c r="AG78" s="119">
        <f t="shared" si="28"/>
        <v>0</v>
      </c>
      <c r="AH78" s="119">
        <f t="shared" si="28"/>
        <v>0</v>
      </c>
      <c r="AI78" s="119">
        <f t="shared" si="28"/>
        <v>0</v>
      </c>
      <c r="AJ78" s="119">
        <f t="shared" si="28"/>
        <v>0</v>
      </c>
      <c r="AK78" s="119">
        <f t="shared" si="28"/>
        <v>0</v>
      </c>
      <c r="AL78" s="119">
        <f t="shared" si="28"/>
        <v>0</v>
      </c>
      <c r="AM78" s="119">
        <f t="shared" si="28"/>
        <v>0</v>
      </c>
      <c r="AN78" s="119">
        <f t="shared" si="28"/>
        <v>0</v>
      </c>
      <c r="AO78" s="119">
        <f t="shared" si="28"/>
        <v>0</v>
      </c>
      <c r="AP78" s="119">
        <f t="shared" si="28"/>
        <v>0</v>
      </c>
      <c r="AQ78" s="119">
        <f t="shared" si="28"/>
        <v>0</v>
      </c>
      <c r="AR78" s="119">
        <f t="shared" si="28"/>
        <v>0</v>
      </c>
      <c r="AS78" s="119">
        <f t="shared" si="28"/>
        <v>0</v>
      </c>
      <c r="AT78" s="119">
        <f t="shared" si="28"/>
        <v>0</v>
      </c>
      <c r="AU78" s="119">
        <f t="shared" si="28"/>
        <v>0</v>
      </c>
      <c r="AV78" s="119">
        <f t="shared" si="28"/>
        <v>0</v>
      </c>
      <c r="AW78" s="119">
        <f t="shared" si="28"/>
        <v>0</v>
      </c>
      <c r="AX78" s="119">
        <f t="shared" si="28"/>
        <v>0</v>
      </c>
      <c r="AY78" s="119">
        <f t="shared" si="28"/>
        <v>0</v>
      </c>
      <c r="AZ78" s="119">
        <f t="shared" si="28"/>
        <v>0</v>
      </c>
      <c r="BA78" s="119">
        <f t="shared" si="28"/>
        <v>0</v>
      </c>
      <c r="BB78" s="119">
        <f t="shared" si="28"/>
        <v>0</v>
      </c>
      <c r="BC78" s="119">
        <f t="shared" si="28"/>
        <v>0</v>
      </c>
      <c r="BD78" s="119">
        <f t="shared" si="28"/>
        <v>0</v>
      </c>
      <c r="BE78" s="119">
        <f t="shared" si="28"/>
        <v>0</v>
      </c>
      <c r="BF78" s="119">
        <f t="shared" si="28"/>
        <v>0</v>
      </c>
      <c r="BG78" s="119">
        <f t="shared" si="28"/>
        <v>0</v>
      </c>
      <c r="BH78" s="119">
        <f t="shared" si="28"/>
        <v>0</v>
      </c>
      <c r="BI78" s="119">
        <f t="shared" si="28"/>
        <v>0</v>
      </c>
      <c r="BJ78" s="119">
        <f t="shared" si="28"/>
        <v>0</v>
      </c>
      <c r="BK78" s="119">
        <f t="shared" si="28"/>
        <v>0</v>
      </c>
      <c r="BL78" s="119">
        <f t="shared" si="28"/>
        <v>0</v>
      </c>
      <c r="BM78" s="119">
        <f t="shared" si="28"/>
        <v>0</v>
      </c>
      <c r="BN78" s="119">
        <f t="shared" si="28"/>
        <v>0</v>
      </c>
      <c r="BO78" s="119">
        <f t="shared" si="28"/>
        <v>0</v>
      </c>
      <c r="BP78" s="119">
        <f t="shared" si="28"/>
        <v>0</v>
      </c>
      <c r="BQ78" s="119">
        <f t="shared" si="28"/>
        <v>0</v>
      </c>
      <c r="BR78" s="119">
        <f t="shared" ref="BR78:CT78" si="29">SUM(BR114:BR125)</f>
        <v>0</v>
      </c>
      <c r="BS78" s="119">
        <f t="shared" si="29"/>
        <v>0</v>
      </c>
      <c r="BT78" s="119">
        <f t="shared" si="29"/>
        <v>0</v>
      </c>
      <c r="BU78" s="119">
        <f t="shared" si="29"/>
        <v>0</v>
      </c>
      <c r="BV78" s="119">
        <f t="shared" si="29"/>
        <v>0</v>
      </c>
      <c r="BW78" s="119">
        <f t="shared" si="29"/>
        <v>0</v>
      </c>
      <c r="BX78" s="119">
        <f t="shared" si="29"/>
        <v>0</v>
      </c>
      <c r="BY78" s="119">
        <f t="shared" si="29"/>
        <v>0</v>
      </c>
      <c r="BZ78" s="119">
        <f t="shared" si="29"/>
        <v>0</v>
      </c>
      <c r="CA78" s="119">
        <f t="shared" si="29"/>
        <v>0</v>
      </c>
      <c r="CB78" s="119">
        <f t="shared" si="29"/>
        <v>0</v>
      </c>
      <c r="CC78" s="119">
        <f t="shared" si="29"/>
        <v>0</v>
      </c>
      <c r="CD78" s="119">
        <f t="shared" si="29"/>
        <v>0</v>
      </c>
      <c r="CE78" s="119">
        <f t="shared" si="29"/>
        <v>0</v>
      </c>
      <c r="CF78" s="119">
        <f t="shared" si="29"/>
        <v>0</v>
      </c>
      <c r="CG78" s="119">
        <f t="shared" si="29"/>
        <v>0</v>
      </c>
      <c r="CH78" s="119">
        <f t="shared" si="29"/>
        <v>0</v>
      </c>
      <c r="CI78" s="119">
        <f t="shared" si="29"/>
        <v>0</v>
      </c>
      <c r="CJ78" s="119">
        <f t="shared" si="29"/>
        <v>0</v>
      </c>
      <c r="CK78" s="119">
        <f t="shared" si="29"/>
        <v>0</v>
      </c>
      <c r="CL78" s="119">
        <f t="shared" si="29"/>
        <v>0</v>
      </c>
      <c r="CM78" s="119">
        <f t="shared" si="29"/>
        <v>0</v>
      </c>
      <c r="CN78" s="119">
        <f t="shared" si="29"/>
        <v>0</v>
      </c>
      <c r="CO78" s="119">
        <f t="shared" si="29"/>
        <v>0</v>
      </c>
      <c r="CP78" s="119">
        <f t="shared" si="29"/>
        <v>0</v>
      </c>
      <c r="CQ78" s="119">
        <f t="shared" si="29"/>
        <v>0</v>
      </c>
      <c r="CR78" s="119">
        <f t="shared" si="29"/>
        <v>0</v>
      </c>
      <c r="CS78" s="119">
        <f t="shared" si="29"/>
        <v>0</v>
      </c>
      <c r="CT78" s="119">
        <f t="shared" si="29"/>
        <v>0</v>
      </c>
    </row>
    <row r="79" spans="1:98" s="9" customFormat="1" ht="12" customHeight="1" x14ac:dyDescent="0.2">
      <c r="A79" s="99">
        <v>10</v>
      </c>
      <c r="B79" s="113" t="s">
        <v>72</v>
      </c>
      <c r="C79" s="114"/>
      <c r="D79" s="115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4"/>
      <c r="AL79" s="94"/>
      <c r="AM79" s="94"/>
      <c r="AN79" s="94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  <c r="BM79" s="94"/>
      <c r="BN79" s="94"/>
      <c r="BO79" s="94"/>
      <c r="BP79" s="94"/>
      <c r="BQ79" s="94"/>
      <c r="BR79" s="94"/>
      <c r="BS79" s="94"/>
      <c r="BT79" s="94"/>
      <c r="BU79" s="94"/>
      <c r="BV79" s="94"/>
      <c r="BW79" s="94"/>
      <c r="BX79" s="94"/>
      <c r="BY79" s="94"/>
      <c r="BZ79" s="94"/>
      <c r="CA79" s="94"/>
      <c r="CB79" s="94"/>
      <c r="CC79" s="94"/>
      <c r="CD79" s="94"/>
      <c r="CE79" s="94"/>
      <c r="CF79" s="94"/>
      <c r="CG79" s="94"/>
      <c r="CH79" s="94"/>
      <c r="CI79" s="94"/>
      <c r="CJ79" s="94"/>
      <c r="CK79" s="94"/>
      <c r="CL79" s="94"/>
      <c r="CM79" s="94"/>
      <c r="CN79" s="94"/>
      <c r="CO79" s="94"/>
      <c r="CP79" s="94"/>
      <c r="CQ79" s="94"/>
      <c r="CR79" s="94"/>
      <c r="CS79" s="94"/>
      <c r="CT79" s="94"/>
    </row>
    <row r="80" spans="1:98" s="9" customFormat="1" ht="12" customHeight="1" x14ac:dyDescent="0.2">
      <c r="A80" s="99">
        <v>11</v>
      </c>
      <c r="B80" s="133" t="s">
        <v>73</v>
      </c>
      <c r="C80" s="134"/>
      <c r="D80" s="135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94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4"/>
      <c r="AL80" s="94"/>
      <c r="AM80" s="94"/>
      <c r="AN80" s="94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94"/>
      <c r="BM80" s="94"/>
      <c r="BN80" s="94"/>
      <c r="BO80" s="94"/>
      <c r="BP80" s="94"/>
      <c r="BQ80" s="94"/>
      <c r="BR80" s="94"/>
      <c r="BS80" s="94"/>
      <c r="BT80" s="94"/>
      <c r="BU80" s="94"/>
      <c r="BV80" s="94"/>
      <c r="BW80" s="94"/>
      <c r="BX80" s="94"/>
      <c r="BY80" s="94"/>
      <c r="BZ80" s="94"/>
      <c r="CA80" s="94"/>
      <c r="CB80" s="94"/>
      <c r="CC80" s="94"/>
      <c r="CD80" s="94"/>
      <c r="CE80" s="94"/>
      <c r="CF80" s="94"/>
      <c r="CG80" s="94"/>
      <c r="CH80" s="94"/>
      <c r="CI80" s="94"/>
      <c r="CJ80" s="94"/>
      <c r="CK80" s="94"/>
      <c r="CL80" s="94"/>
      <c r="CM80" s="94"/>
      <c r="CN80" s="94"/>
      <c r="CO80" s="94"/>
      <c r="CP80" s="94"/>
      <c r="CQ80" s="94"/>
      <c r="CR80" s="94"/>
      <c r="CS80" s="94"/>
      <c r="CT80" s="94"/>
    </row>
    <row r="81" spans="1:98" s="9" customFormat="1" ht="12" customHeight="1" x14ac:dyDescent="0.2">
      <c r="A81" s="99">
        <v>12</v>
      </c>
      <c r="B81" s="133" t="s">
        <v>74</v>
      </c>
      <c r="C81" s="134"/>
      <c r="D81" s="135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  <c r="T81" s="94"/>
      <c r="U81" s="94"/>
      <c r="V81" s="94"/>
      <c r="W81" s="94"/>
      <c r="X81" s="94"/>
      <c r="Y81" s="94"/>
      <c r="Z81" s="94"/>
      <c r="AA81" s="94"/>
      <c r="AB81" s="94"/>
      <c r="AC81" s="94"/>
      <c r="AD81" s="94"/>
      <c r="AE81" s="94"/>
      <c r="AF81" s="94"/>
      <c r="AG81" s="94"/>
      <c r="AH81" s="94"/>
      <c r="AI81" s="94"/>
      <c r="AJ81" s="94"/>
      <c r="AK81" s="94"/>
      <c r="AL81" s="94"/>
      <c r="AM81" s="94"/>
      <c r="AN81" s="94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4"/>
      <c r="BB81" s="94"/>
      <c r="BC81" s="94"/>
      <c r="BD81" s="94"/>
      <c r="BE81" s="94"/>
      <c r="BF81" s="94"/>
      <c r="BG81" s="94"/>
      <c r="BH81" s="94"/>
      <c r="BI81" s="94"/>
      <c r="BJ81" s="94"/>
      <c r="BK81" s="94"/>
      <c r="BL81" s="94"/>
      <c r="BM81" s="94"/>
      <c r="BN81" s="94"/>
      <c r="BO81" s="94"/>
      <c r="BP81" s="94"/>
      <c r="BQ81" s="94"/>
      <c r="BR81" s="94"/>
      <c r="BS81" s="94"/>
      <c r="BT81" s="94"/>
      <c r="BU81" s="94"/>
      <c r="BV81" s="94"/>
      <c r="BW81" s="94"/>
      <c r="BX81" s="94"/>
      <c r="BY81" s="94"/>
      <c r="BZ81" s="94"/>
      <c r="CA81" s="94"/>
      <c r="CB81" s="94"/>
      <c r="CC81" s="94"/>
      <c r="CD81" s="94"/>
      <c r="CE81" s="94"/>
      <c r="CF81" s="94"/>
      <c r="CG81" s="94"/>
      <c r="CH81" s="94"/>
      <c r="CI81" s="94"/>
      <c r="CJ81" s="94"/>
      <c r="CK81" s="94"/>
      <c r="CL81" s="94"/>
      <c r="CM81" s="94"/>
      <c r="CN81" s="94"/>
      <c r="CO81" s="94"/>
      <c r="CP81" s="94"/>
      <c r="CQ81" s="94"/>
      <c r="CR81" s="94"/>
      <c r="CS81" s="94"/>
      <c r="CT81" s="94"/>
    </row>
    <row r="82" spans="1:98" s="9" customFormat="1" ht="12" customHeight="1" x14ac:dyDescent="0.2">
      <c r="A82" s="99">
        <v>13</v>
      </c>
      <c r="B82" s="133" t="s">
        <v>75</v>
      </c>
      <c r="C82" s="134"/>
      <c r="D82" s="135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  <c r="T82" s="94"/>
      <c r="U82" s="94"/>
      <c r="V82" s="94"/>
      <c r="W82" s="94"/>
      <c r="X82" s="94"/>
      <c r="Y82" s="94"/>
      <c r="Z82" s="94"/>
      <c r="AA82" s="94"/>
      <c r="AB82" s="94"/>
      <c r="AC82" s="94"/>
      <c r="AD82" s="94"/>
      <c r="AE82" s="94"/>
      <c r="AF82" s="94"/>
      <c r="AG82" s="94"/>
      <c r="AH82" s="94"/>
      <c r="AI82" s="94"/>
      <c r="AJ82" s="94"/>
      <c r="AK82" s="94"/>
      <c r="AL82" s="94"/>
      <c r="AM82" s="94"/>
      <c r="AN82" s="94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94"/>
      <c r="BB82" s="94"/>
      <c r="BC82" s="94"/>
      <c r="BD82" s="94"/>
      <c r="BE82" s="94"/>
      <c r="BF82" s="94"/>
      <c r="BG82" s="94"/>
      <c r="BH82" s="94"/>
      <c r="BI82" s="94"/>
      <c r="BJ82" s="94"/>
      <c r="BK82" s="94"/>
      <c r="BL82" s="94"/>
      <c r="BM82" s="94"/>
      <c r="BN82" s="94"/>
      <c r="BO82" s="94"/>
      <c r="BP82" s="94"/>
      <c r="BQ82" s="94"/>
      <c r="BR82" s="94"/>
      <c r="BS82" s="94"/>
      <c r="BT82" s="94"/>
      <c r="BU82" s="94"/>
      <c r="BV82" s="94"/>
      <c r="BW82" s="94"/>
      <c r="BX82" s="94"/>
      <c r="BY82" s="94"/>
      <c r="BZ82" s="94"/>
      <c r="CA82" s="94"/>
      <c r="CB82" s="94"/>
      <c r="CC82" s="94"/>
      <c r="CD82" s="94"/>
      <c r="CE82" s="94"/>
      <c r="CF82" s="94"/>
      <c r="CG82" s="94"/>
      <c r="CH82" s="94"/>
      <c r="CI82" s="94"/>
      <c r="CJ82" s="94"/>
      <c r="CK82" s="94"/>
      <c r="CL82" s="94"/>
      <c r="CM82" s="94"/>
      <c r="CN82" s="94"/>
      <c r="CO82" s="94"/>
      <c r="CP82" s="94"/>
      <c r="CQ82" s="94"/>
      <c r="CR82" s="94"/>
      <c r="CS82" s="94"/>
      <c r="CT82" s="94"/>
    </row>
    <row r="83" spans="1:98" s="9" customFormat="1" ht="12" customHeight="1" x14ac:dyDescent="0.2">
      <c r="A83" s="99">
        <v>14</v>
      </c>
      <c r="B83" s="133" t="s">
        <v>76</v>
      </c>
      <c r="C83" s="134"/>
      <c r="D83" s="135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  <c r="T83" s="94"/>
      <c r="U83" s="94"/>
      <c r="V83" s="94"/>
      <c r="W83" s="94"/>
      <c r="X83" s="94"/>
      <c r="Y83" s="94"/>
      <c r="Z83" s="94"/>
      <c r="AA83" s="94"/>
      <c r="AB83" s="94"/>
      <c r="AC83" s="94"/>
      <c r="AD83" s="94"/>
      <c r="AE83" s="94"/>
      <c r="AF83" s="94"/>
      <c r="AG83" s="94"/>
      <c r="AH83" s="94"/>
      <c r="AI83" s="94"/>
      <c r="AJ83" s="94"/>
      <c r="AK83" s="94"/>
      <c r="AL83" s="94"/>
      <c r="AM83" s="94"/>
      <c r="AN83" s="94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94"/>
      <c r="BB83" s="94"/>
      <c r="BC83" s="94"/>
      <c r="BD83" s="94"/>
      <c r="BE83" s="94"/>
      <c r="BF83" s="94"/>
      <c r="BG83" s="94"/>
      <c r="BH83" s="94"/>
      <c r="BI83" s="94"/>
      <c r="BJ83" s="94"/>
      <c r="BK83" s="94"/>
      <c r="BL83" s="94"/>
      <c r="BM83" s="94"/>
      <c r="BN83" s="94"/>
      <c r="BO83" s="94"/>
      <c r="BP83" s="94"/>
      <c r="BQ83" s="94"/>
      <c r="BR83" s="94"/>
      <c r="BS83" s="94"/>
      <c r="BT83" s="94"/>
      <c r="BU83" s="94"/>
      <c r="BV83" s="94"/>
      <c r="BW83" s="94"/>
      <c r="BX83" s="94"/>
      <c r="BY83" s="94"/>
      <c r="BZ83" s="94"/>
      <c r="CA83" s="94"/>
      <c r="CB83" s="94"/>
      <c r="CC83" s="94"/>
      <c r="CD83" s="94"/>
      <c r="CE83" s="94"/>
      <c r="CF83" s="94"/>
      <c r="CG83" s="94"/>
      <c r="CH83" s="94"/>
      <c r="CI83" s="94"/>
      <c r="CJ83" s="94"/>
      <c r="CK83" s="94"/>
      <c r="CL83" s="94"/>
      <c r="CM83" s="94"/>
      <c r="CN83" s="94"/>
      <c r="CO83" s="94"/>
      <c r="CP83" s="94"/>
      <c r="CQ83" s="94"/>
      <c r="CR83" s="94"/>
      <c r="CS83" s="94"/>
      <c r="CT83" s="94"/>
    </row>
    <row r="84" spans="1:98" s="9" customFormat="1" ht="12" customHeight="1" x14ac:dyDescent="0.2">
      <c r="A84" s="99">
        <v>15</v>
      </c>
      <c r="B84" s="133" t="s">
        <v>77</v>
      </c>
      <c r="C84" s="134"/>
      <c r="D84" s="135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94"/>
      <c r="AA84" s="94"/>
      <c r="AB84" s="94"/>
      <c r="AC84" s="94"/>
      <c r="AD84" s="94"/>
      <c r="AE84" s="94"/>
      <c r="AF84" s="94"/>
      <c r="AG84" s="94"/>
      <c r="AH84" s="94"/>
      <c r="AI84" s="94"/>
      <c r="AJ84" s="94"/>
      <c r="AK84" s="94"/>
      <c r="AL84" s="94"/>
      <c r="AM84" s="94"/>
      <c r="AN84" s="94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4"/>
      <c r="BB84" s="94"/>
      <c r="BC84" s="94"/>
      <c r="BD84" s="94"/>
      <c r="BE84" s="94"/>
      <c r="BF84" s="94"/>
      <c r="BG84" s="94"/>
      <c r="BH84" s="94"/>
      <c r="BI84" s="94"/>
      <c r="BJ84" s="94"/>
      <c r="BK84" s="94"/>
      <c r="BL84" s="94"/>
      <c r="BM84" s="94"/>
      <c r="BN84" s="94"/>
      <c r="BO84" s="94"/>
      <c r="BP84" s="94"/>
      <c r="BQ84" s="94"/>
      <c r="BR84" s="94"/>
      <c r="BS84" s="94"/>
      <c r="BT84" s="94"/>
      <c r="BU84" s="94"/>
      <c r="BV84" s="94"/>
      <c r="BW84" s="94"/>
      <c r="BX84" s="94"/>
      <c r="BY84" s="94"/>
      <c r="BZ84" s="94"/>
      <c r="CA84" s="94"/>
      <c r="CB84" s="94"/>
      <c r="CC84" s="94"/>
      <c r="CD84" s="94"/>
      <c r="CE84" s="94"/>
      <c r="CF84" s="94"/>
      <c r="CG84" s="94"/>
      <c r="CH84" s="94"/>
      <c r="CI84" s="94"/>
      <c r="CJ84" s="94"/>
      <c r="CK84" s="94"/>
      <c r="CL84" s="94"/>
      <c r="CM84" s="94"/>
      <c r="CN84" s="94"/>
      <c r="CO84" s="94"/>
      <c r="CP84" s="94"/>
      <c r="CQ84" s="94"/>
      <c r="CR84" s="94"/>
      <c r="CS84" s="94"/>
      <c r="CT84" s="94"/>
    </row>
    <row r="85" spans="1:98" s="9" customFormat="1" ht="12" customHeight="1" x14ac:dyDescent="0.2">
      <c r="A85" s="99">
        <v>16</v>
      </c>
      <c r="B85" s="133" t="s">
        <v>78</v>
      </c>
      <c r="C85" s="134"/>
      <c r="D85" s="135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4"/>
      <c r="X85" s="94"/>
      <c r="Y85" s="94"/>
      <c r="Z85" s="94"/>
      <c r="AA85" s="94"/>
      <c r="AB85" s="94"/>
      <c r="AC85" s="94"/>
      <c r="AD85" s="94"/>
      <c r="AE85" s="94"/>
      <c r="AF85" s="94"/>
      <c r="AG85" s="94"/>
      <c r="AH85" s="94"/>
      <c r="AI85" s="94"/>
      <c r="AJ85" s="94"/>
      <c r="AK85" s="94"/>
      <c r="AL85" s="94"/>
      <c r="AM85" s="94"/>
      <c r="AN85" s="94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94"/>
      <c r="BB85" s="94"/>
      <c r="BC85" s="94"/>
      <c r="BD85" s="94"/>
      <c r="BE85" s="94"/>
      <c r="BF85" s="94"/>
      <c r="BG85" s="94"/>
      <c r="BH85" s="94"/>
      <c r="BI85" s="94"/>
      <c r="BJ85" s="94"/>
      <c r="BK85" s="94"/>
      <c r="BL85" s="94"/>
      <c r="BM85" s="94"/>
      <c r="BN85" s="94"/>
      <c r="BO85" s="94"/>
      <c r="BP85" s="94"/>
      <c r="BQ85" s="94"/>
      <c r="BR85" s="94"/>
      <c r="BS85" s="94"/>
      <c r="BT85" s="94"/>
      <c r="BU85" s="94"/>
      <c r="BV85" s="94"/>
      <c r="BW85" s="94"/>
      <c r="BX85" s="94"/>
      <c r="BY85" s="94"/>
      <c r="BZ85" s="94"/>
      <c r="CA85" s="94"/>
      <c r="CB85" s="94"/>
      <c r="CC85" s="94"/>
      <c r="CD85" s="94"/>
      <c r="CE85" s="94"/>
      <c r="CF85" s="94"/>
      <c r="CG85" s="94"/>
      <c r="CH85" s="94"/>
      <c r="CI85" s="94"/>
      <c r="CJ85" s="94"/>
      <c r="CK85" s="94"/>
      <c r="CL85" s="94"/>
      <c r="CM85" s="94"/>
      <c r="CN85" s="94"/>
      <c r="CO85" s="94"/>
      <c r="CP85" s="94"/>
      <c r="CQ85" s="94"/>
      <c r="CR85" s="94"/>
      <c r="CS85" s="94"/>
      <c r="CT85" s="94"/>
    </row>
    <row r="86" spans="1:98" s="9" customFormat="1" ht="12" customHeight="1" x14ac:dyDescent="0.2">
      <c r="A86" s="99">
        <v>17</v>
      </c>
      <c r="B86" s="133" t="s">
        <v>79</v>
      </c>
      <c r="C86" s="134"/>
      <c r="D86" s="135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  <c r="S86" s="94"/>
      <c r="T86" s="94"/>
      <c r="U86" s="94"/>
      <c r="V86" s="94"/>
      <c r="W86" s="94"/>
      <c r="X86" s="94"/>
      <c r="Y86" s="94"/>
      <c r="Z86" s="94"/>
      <c r="AA86" s="94"/>
      <c r="AB86" s="94"/>
      <c r="AC86" s="94"/>
      <c r="AD86" s="94"/>
      <c r="AE86" s="94"/>
      <c r="AF86" s="94"/>
      <c r="AG86" s="94"/>
      <c r="AH86" s="94"/>
      <c r="AI86" s="94"/>
      <c r="AJ86" s="94"/>
      <c r="AK86" s="94"/>
      <c r="AL86" s="94"/>
      <c r="AM86" s="94"/>
      <c r="AN86" s="94"/>
      <c r="AO86" s="94"/>
      <c r="AP86" s="94"/>
      <c r="AQ86" s="94"/>
      <c r="AR86" s="94"/>
      <c r="AS86" s="94"/>
      <c r="AT86" s="94"/>
      <c r="AU86" s="94"/>
      <c r="AV86" s="94"/>
      <c r="AW86" s="94"/>
      <c r="AX86" s="94"/>
      <c r="AY86" s="94"/>
      <c r="AZ86" s="94"/>
      <c r="BA86" s="94"/>
      <c r="BB86" s="94"/>
      <c r="BC86" s="94"/>
      <c r="BD86" s="94"/>
      <c r="BE86" s="94"/>
      <c r="BF86" s="94"/>
      <c r="BG86" s="94"/>
      <c r="BH86" s="94"/>
      <c r="BI86" s="94"/>
      <c r="BJ86" s="94"/>
      <c r="BK86" s="94"/>
      <c r="BL86" s="94"/>
      <c r="BM86" s="94"/>
      <c r="BN86" s="94"/>
      <c r="BO86" s="94"/>
      <c r="BP86" s="94"/>
      <c r="BQ86" s="94"/>
      <c r="BR86" s="94"/>
      <c r="BS86" s="94"/>
      <c r="BT86" s="94"/>
      <c r="BU86" s="94"/>
      <c r="BV86" s="94"/>
      <c r="BW86" s="94"/>
      <c r="BX86" s="94"/>
      <c r="BY86" s="94"/>
      <c r="BZ86" s="94"/>
      <c r="CA86" s="94"/>
      <c r="CB86" s="94"/>
      <c r="CC86" s="94"/>
      <c r="CD86" s="94"/>
      <c r="CE86" s="94"/>
      <c r="CF86" s="94"/>
      <c r="CG86" s="94"/>
      <c r="CH86" s="94"/>
      <c r="CI86" s="94"/>
      <c r="CJ86" s="94"/>
      <c r="CK86" s="94"/>
      <c r="CL86" s="94"/>
      <c r="CM86" s="94"/>
      <c r="CN86" s="94"/>
      <c r="CO86" s="94"/>
      <c r="CP86" s="94"/>
      <c r="CQ86" s="94"/>
      <c r="CR86" s="94"/>
      <c r="CS86" s="94"/>
      <c r="CT86" s="94"/>
    </row>
    <row r="87" spans="1:98" s="9" customFormat="1" ht="12" customHeight="1" x14ac:dyDescent="0.2">
      <c r="A87" s="99">
        <v>18</v>
      </c>
      <c r="B87" s="133" t="s">
        <v>80</v>
      </c>
      <c r="C87" s="134"/>
      <c r="D87" s="135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4"/>
      <c r="R87" s="94"/>
      <c r="S87" s="94"/>
      <c r="T87" s="94"/>
      <c r="U87" s="94"/>
      <c r="V87" s="94"/>
      <c r="W87" s="94"/>
      <c r="X87" s="94"/>
      <c r="Y87" s="94"/>
      <c r="Z87" s="94"/>
      <c r="AA87" s="94"/>
      <c r="AB87" s="94"/>
      <c r="AC87" s="94"/>
      <c r="AD87" s="94"/>
      <c r="AE87" s="94"/>
      <c r="AF87" s="94"/>
      <c r="AG87" s="94"/>
      <c r="AH87" s="94"/>
      <c r="AI87" s="94"/>
      <c r="AJ87" s="94"/>
      <c r="AK87" s="94"/>
      <c r="AL87" s="94"/>
      <c r="AM87" s="94"/>
      <c r="AN87" s="94"/>
      <c r="AO87" s="94"/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94"/>
      <c r="BB87" s="94"/>
      <c r="BC87" s="94"/>
      <c r="BD87" s="94"/>
      <c r="BE87" s="94"/>
      <c r="BF87" s="94"/>
      <c r="BG87" s="94"/>
      <c r="BH87" s="94"/>
      <c r="BI87" s="94"/>
      <c r="BJ87" s="94"/>
      <c r="BK87" s="94"/>
      <c r="BL87" s="94"/>
      <c r="BM87" s="94"/>
      <c r="BN87" s="94"/>
      <c r="BO87" s="94"/>
      <c r="BP87" s="94"/>
      <c r="BQ87" s="94"/>
      <c r="BR87" s="94"/>
      <c r="BS87" s="94"/>
      <c r="BT87" s="94"/>
      <c r="BU87" s="94"/>
      <c r="BV87" s="94"/>
      <c r="BW87" s="94"/>
      <c r="BX87" s="94"/>
      <c r="BY87" s="94"/>
      <c r="BZ87" s="94"/>
      <c r="CA87" s="94"/>
      <c r="CB87" s="94"/>
      <c r="CC87" s="94"/>
      <c r="CD87" s="94"/>
      <c r="CE87" s="94"/>
      <c r="CF87" s="94"/>
      <c r="CG87" s="94"/>
      <c r="CH87" s="94"/>
      <c r="CI87" s="94"/>
      <c r="CJ87" s="94"/>
      <c r="CK87" s="94"/>
      <c r="CL87" s="94"/>
      <c r="CM87" s="94"/>
      <c r="CN87" s="94"/>
      <c r="CO87" s="94"/>
      <c r="CP87" s="94"/>
      <c r="CQ87" s="94"/>
      <c r="CR87" s="94"/>
      <c r="CS87" s="94"/>
      <c r="CT87" s="94"/>
    </row>
    <row r="88" spans="1:98" s="9" customFormat="1" ht="12" customHeight="1" x14ac:dyDescent="0.2">
      <c r="A88" s="99">
        <v>19</v>
      </c>
      <c r="B88" s="110" t="s">
        <v>120</v>
      </c>
      <c r="C88" s="111"/>
      <c r="D88" s="112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94"/>
      <c r="AA88" s="94"/>
      <c r="AB88" s="94"/>
      <c r="AC88" s="94"/>
      <c r="AD88" s="94"/>
      <c r="AE88" s="94"/>
      <c r="AF88" s="94"/>
      <c r="AG88" s="94"/>
      <c r="AH88" s="94"/>
      <c r="AI88" s="94"/>
      <c r="AJ88" s="94"/>
      <c r="AK88" s="94"/>
      <c r="AL88" s="94"/>
      <c r="AM88" s="94"/>
      <c r="AN88" s="94"/>
      <c r="AO88" s="94"/>
      <c r="AP88" s="94"/>
      <c r="AQ88" s="94"/>
      <c r="AR88" s="94"/>
      <c r="AS88" s="94"/>
      <c r="AT88" s="94"/>
      <c r="AU88" s="94"/>
      <c r="AV88" s="94"/>
      <c r="AW88" s="94"/>
      <c r="AX88" s="94"/>
      <c r="AY88" s="94"/>
      <c r="AZ88" s="94"/>
      <c r="BA88" s="94"/>
      <c r="BB88" s="94"/>
      <c r="BC88" s="94"/>
      <c r="BD88" s="94"/>
      <c r="BE88" s="94"/>
      <c r="BF88" s="94"/>
      <c r="BG88" s="94"/>
      <c r="BH88" s="94"/>
      <c r="BI88" s="94"/>
      <c r="BJ88" s="94"/>
      <c r="BK88" s="94"/>
      <c r="BL88" s="94"/>
      <c r="BM88" s="94"/>
      <c r="BN88" s="94"/>
      <c r="BO88" s="94"/>
      <c r="BP88" s="94"/>
      <c r="BQ88" s="94"/>
      <c r="BR88" s="94"/>
      <c r="BS88" s="94"/>
      <c r="BT88" s="94"/>
      <c r="BU88" s="94"/>
      <c r="BV88" s="94"/>
      <c r="BW88" s="94"/>
      <c r="BX88" s="94"/>
      <c r="BY88" s="94"/>
      <c r="BZ88" s="94"/>
      <c r="CA88" s="94"/>
      <c r="CB88" s="94"/>
      <c r="CC88" s="94"/>
      <c r="CD88" s="94"/>
      <c r="CE88" s="94"/>
      <c r="CF88" s="94"/>
      <c r="CG88" s="94"/>
      <c r="CH88" s="94"/>
      <c r="CI88" s="94"/>
      <c r="CJ88" s="94"/>
      <c r="CK88" s="94"/>
      <c r="CL88" s="94"/>
      <c r="CM88" s="94"/>
      <c r="CN88" s="94"/>
      <c r="CO88" s="94"/>
      <c r="CP88" s="94"/>
      <c r="CQ88" s="94"/>
      <c r="CR88" s="94"/>
      <c r="CS88" s="94"/>
      <c r="CT88" s="94"/>
    </row>
    <row r="89" spans="1:98" s="9" customFormat="1" ht="12" customHeight="1" x14ac:dyDescent="0.2">
      <c r="A89" s="99">
        <v>20</v>
      </c>
      <c r="B89" s="133" t="s">
        <v>81</v>
      </c>
      <c r="C89" s="134"/>
      <c r="D89" s="135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94"/>
      <c r="AA89" s="94"/>
      <c r="AB89" s="94"/>
      <c r="AC89" s="94"/>
      <c r="AD89" s="94"/>
      <c r="AE89" s="94"/>
      <c r="AF89" s="94"/>
      <c r="AG89" s="94"/>
      <c r="AH89" s="94"/>
      <c r="AI89" s="94"/>
      <c r="AJ89" s="94"/>
      <c r="AK89" s="94"/>
      <c r="AL89" s="94"/>
      <c r="AM89" s="94"/>
      <c r="AN89" s="94"/>
      <c r="AO89" s="94"/>
      <c r="AP89" s="94"/>
      <c r="AQ89" s="94"/>
      <c r="AR89" s="94"/>
      <c r="AS89" s="94"/>
      <c r="AT89" s="94"/>
      <c r="AU89" s="94"/>
      <c r="AV89" s="94"/>
      <c r="AW89" s="94"/>
      <c r="AX89" s="94"/>
      <c r="AY89" s="94"/>
      <c r="AZ89" s="94"/>
      <c r="BA89" s="94"/>
      <c r="BB89" s="94"/>
      <c r="BC89" s="94"/>
      <c r="BD89" s="94"/>
      <c r="BE89" s="94"/>
      <c r="BF89" s="94"/>
      <c r="BG89" s="94"/>
      <c r="BH89" s="94"/>
      <c r="BI89" s="94"/>
      <c r="BJ89" s="94"/>
      <c r="BK89" s="94"/>
      <c r="BL89" s="94"/>
      <c r="BM89" s="94"/>
      <c r="BN89" s="94"/>
      <c r="BO89" s="94"/>
      <c r="BP89" s="94"/>
      <c r="BQ89" s="94"/>
      <c r="BR89" s="94"/>
      <c r="BS89" s="94"/>
      <c r="BT89" s="94"/>
      <c r="BU89" s="94"/>
      <c r="BV89" s="94"/>
      <c r="BW89" s="94"/>
      <c r="BX89" s="94"/>
      <c r="BY89" s="94"/>
      <c r="BZ89" s="94"/>
      <c r="CA89" s="94"/>
      <c r="CB89" s="94"/>
      <c r="CC89" s="94"/>
      <c r="CD89" s="94"/>
      <c r="CE89" s="94"/>
      <c r="CF89" s="94"/>
      <c r="CG89" s="94"/>
      <c r="CH89" s="94"/>
      <c r="CI89" s="94"/>
      <c r="CJ89" s="94"/>
      <c r="CK89" s="94"/>
      <c r="CL89" s="94"/>
      <c r="CM89" s="94"/>
      <c r="CN89" s="94"/>
      <c r="CO89" s="94"/>
      <c r="CP89" s="94"/>
      <c r="CQ89" s="94"/>
      <c r="CR89" s="94"/>
      <c r="CS89" s="94"/>
      <c r="CT89" s="94"/>
    </row>
    <row r="90" spans="1:98" s="9" customFormat="1" ht="12" customHeight="1" x14ac:dyDescent="0.2">
      <c r="A90" s="99">
        <v>21</v>
      </c>
      <c r="B90" s="133" t="s">
        <v>82</v>
      </c>
      <c r="C90" s="134"/>
      <c r="D90" s="135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94"/>
      <c r="AA90" s="94"/>
      <c r="AB90" s="94"/>
      <c r="AC90" s="94"/>
      <c r="AD90" s="94"/>
      <c r="AE90" s="94"/>
      <c r="AF90" s="94"/>
      <c r="AG90" s="94"/>
      <c r="AH90" s="94"/>
      <c r="AI90" s="94"/>
      <c r="AJ90" s="94"/>
      <c r="AK90" s="94"/>
      <c r="AL90" s="94"/>
      <c r="AM90" s="94"/>
      <c r="AN90" s="94"/>
      <c r="AO90" s="94"/>
      <c r="AP90" s="94"/>
      <c r="AQ90" s="94"/>
      <c r="AR90" s="94"/>
      <c r="AS90" s="94"/>
      <c r="AT90" s="94"/>
      <c r="AU90" s="94"/>
      <c r="AV90" s="94"/>
      <c r="AW90" s="94"/>
      <c r="AX90" s="94"/>
      <c r="AY90" s="94"/>
      <c r="AZ90" s="94"/>
      <c r="BA90" s="94"/>
      <c r="BB90" s="94"/>
      <c r="BC90" s="94"/>
      <c r="BD90" s="94"/>
      <c r="BE90" s="94"/>
      <c r="BF90" s="94"/>
      <c r="BG90" s="94"/>
      <c r="BH90" s="94"/>
      <c r="BI90" s="94"/>
      <c r="BJ90" s="94"/>
      <c r="BK90" s="94"/>
      <c r="BL90" s="94"/>
      <c r="BM90" s="94"/>
      <c r="BN90" s="94"/>
      <c r="BO90" s="94"/>
      <c r="BP90" s="94"/>
      <c r="BQ90" s="94"/>
      <c r="BR90" s="94"/>
      <c r="BS90" s="94"/>
      <c r="BT90" s="94"/>
      <c r="BU90" s="94"/>
      <c r="BV90" s="94"/>
      <c r="BW90" s="94"/>
      <c r="BX90" s="94"/>
      <c r="BY90" s="94"/>
      <c r="BZ90" s="94"/>
      <c r="CA90" s="94"/>
      <c r="CB90" s="94"/>
      <c r="CC90" s="94"/>
      <c r="CD90" s="94"/>
      <c r="CE90" s="94"/>
      <c r="CF90" s="94"/>
      <c r="CG90" s="94"/>
      <c r="CH90" s="94"/>
      <c r="CI90" s="94"/>
      <c r="CJ90" s="94"/>
      <c r="CK90" s="94"/>
      <c r="CL90" s="94"/>
      <c r="CM90" s="94"/>
      <c r="CN90" s="94"/>
      <c r="CO90" s="94"/>
      <c r="CP90" s="94"/>
      <c r="CQ90" s="94"/>
      <c r="CR90" s="94"/>
      <c r="CS90" s="94"/>
      <c r="CT90" s="94"/>
    </row>
    <row r="91" spans="1:98" s="9" customFormat="1" ht="12" customHeight="1" x14ac:dyDescent="0.2">
      <c r="A91" s="99">
        <v>22</v>
      </c>
      <c r="B91" s="133" t="s">
        <v>83</v>
      </c>
      <c r="C91" s="134"/>
      <c r="D91" s="135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94"/>
      <c r="AA91" s="94"/>
      <c r="AB91" s="94"/>
      <c r="AC91" s="94"/>
      <c r="AD91" s="94"/>
      <c r="AE91" s="94"/>
      <c r="AF91" s="94"/>
      <c r="AG91" s="94"/>
      <c r="AH91" s="94"/>
      <c r="AI91" s="94"/>
      <c r="AJ91" s="94"/>
      <c r="AK91" s="94"/>
      <c r="AL91" s="94"/>
      <c r="AM91" s="94"/>
      <c r="AN91" s="94"/>
      <c r="AO91" s="94"/>
      <c r="AP91" s="94"/>
      <c r="AQ91" s="94"/>
      <c r="AR91" s="94"/>
      <c r="AS91" s="94"/>
      <c r="AT91" s="94"/>
      <c r="AU91" s="94"/>
      <c r="AV91" s="94"/>
      <c r="AW91" s="94"/>
      <c r="AX91" s="94"/>
      <c r="AY91" s="94"/>
      <c r="AZ91" s="94"/>
      <c r="BA91" s="94"/>
      <c r="BB91" s="94"/>
      <c r="BC91" s="94"/>
      <c r="BD91" s="94"/>
      <c r="BE91" s="94"/>
      <c r="BF91" s="94"/>
      <c r="BG91" s="94"/>
      <c r="BH91" s="94"/>
      <c r="BI91" s="94"/>
      <c r="BJ91" s="94"/>
      <c r="BK91" s="94"/>
      <c r="BL91" s="94"/>
      <c r="BM91" s="94"/>
      <c r="BN91" s="94"/>
      <c r="BO91" s="94"/>
      <c r="BP91" s="94"/>
      <c r="BQ91" s="94"/>
      <c r="BR91" s="94"/>
      <c r="BS91" s="94"/>
      <c r="BT91" s="94"/>
      <c r="BU91" s="94"/>
      <c r="BV91" s="94"/>
      <c r="BW91" s="94"/>
      <c r="BX91" s="94"/>
      <c r="BY91" s="94"/>
      <c r="BZ91" s="94"/>
      <c r="CA91" s="94"/>
      <c r="CB91" s="94"/>
      <c r="CC91" s="94"/>
      <c r="CD91" s="94"/>
      <c r="CE91" s="94"/>
      <c r="CF91" s="94"/>
      <c r="CG91" s="94"/>
      <c r="CH91" s="94"/>
      <c r="CI91" s="94"/>
      <c r="CJ91" s="94"/>
      <c r="CK91" s="94"/>
      <c r="CL91" s="94"/>
      <c r="CM91" s="94"/>
      <c r="CN91" s="94"/>
      <c r="CO91" s="94"/>
      <c r="CP91" s="94"/>
      <c r="CQ91" s="94"/>
      <c r="CR91" s="94"/>
      <c r="CS91" s="94"/>
      <c r="CT91" s="94"/>
    </row>
    <row r="92" spans="1:98" s="9" customFormat="1" ht="12" customHeight="1" x14ac:dyDescent="0.2">
      <c r="A92" s="99">
        <v>23</v>
      </c>
      <c r="B92" s="133" t="s">
        <v>84</v>
      </c>
      <c r="C92" s="134"/>
      <c r="D92" s="135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4"/>
      <c r="AH92" s="94"/>
      <c r="AI92" s="94"/>
      <c r="AJ92" s="94"/>
      <c r="AK92" s="94"/>
      <c r="AL92" s="94"/>
      <c r="AM92" s="94"/>
      <c r="AN92" s="94"/>
      <c r="AO92" s="94"/>
      <c r="AP92" s="94"/>
      <c r="AQ92" s="94"/>
      <c r="AR92" s="94"/>
      <c r="AS92" s="94"/>
      <c r="AT92" s="94"/>
      <c r="AU92" s="94"/>
      <c r="AV92" s="94"/>
      <c r="AW92" s="94"/>
      <c r="AX92" s="94"/>
      <c r="AY92" s="94"/>
      <c r="AZ92" s="94"/>
      <c r="BA92" s="94"/>
      <c r="BB92" s="94"/>
      <c r="BC92" s="94"/>
      <c r="BD92" s="94"/>
      <c r="BE92" s="94"/>
      <c r="BF92" s="94"/>
      <c r="BG92" s="94"/>
      <c r="BH92" s="94"/>
      <c r="BI92" s="94"/>
      <c r="BJ92" s="94"/>
      <c r="BK92" s="94"/>
      <c r="BL92" s="94"/>
      <c r="BM92" s="94"/>
      <c r="BN92" s="94"/>
      <c r="BO92" s="94"/>
      <c r="BP92" s="94"/>
      <c r="BQ92" s="94"/>
      <c r="BR92" s="94"/>
      <c r="BS92" s="94"/>
      <c r="BT92" s="94"/>
      <c r="BU92" s="94"/>
      <c r="BV92" s="94"/>
      <c r="BW92" s="94"/>
      <c r="BX92" s="94"/>
      <c r="BY92" s="94"/>
      <c r="BZ92" s="94"/>
      <c r="CA92" s="94"/>
      <c r="CB92" s="94"/>
      <c r="CC92" s="94"/>
      <c r="CD92" s="94"/>
      <c r="CE92" s="94"/>
      <c r="CF92" s="94"/>
      <c r="CG92" s="94"/>
      <c r="CH92" s="94"/>
      <c r="CI92" s="94"/>
      <c r="CJ92" s="94"/>
      <c r="CK92" s="94"/>
      <c r="CL92" s="94"/>
      <c r="CM92" s="94"/>
      <c r="CN92" s="94"/>
      <c r="CO92" s="94"/>
      <c r="CP92" s="94"/>
      <c r="CQ92" s="94"/>
      <c r="CR92" s="94"/>
      <c r="CS92" s="94"/>
      <c r="CT92" s="94"/>
    </row>
    <row r="93" spans="1:98" s="9" customFormat="1" ht="12" customHeight="1" x14ac:dyDescent="0.2">
      <c r="A93" s="99">
        <v>24</v>
      </c>
      <c r="B93" s="133" t="s">
        <v>85</v>
      </c>
      <c r="C93" s="134"/>
      <c r="D93" s="135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4"/>
      <c r="T93" s="94"/>
      <c r="U93" s="94"/>
      <c r="V93" s="94"/>
      <c r="W93" s="94"/>
      <c r="X93" s="94"/>
      <c r="Y93" s="94"/>
      <c r="Z93" s="94"/>
      <c r="AA93" s="94"/>
      <c r="AB93" s="94"/>
      <c r="AC93" s="94"/>
      <c r="AD93" s="94"/>
      <c r="AE93" s="94"/>
      <c r="AF93" s="94"/>
      <c r="AG93" s="94"/>
      <c r="AH93" s="94"/>
      <c r="AI93" s="94"/>
      <c r="AJ93" s="94"/>
      <c r="AK93" s="94"/>
      <c r="AL93" s="94"/>
      <c r="AM93" s="94"/>
      <c r="AN93" s="94"/>
      <c r="AO93" s="94"/>
      <c r="AP93" s="94"/>
      <c r="AQ93" s="94"/>
      <c r="AR93" s="94"/>
      <c r="AS93" s="94"/>
      <c r="AT93" s="94"/>
      <c r="AU93" s="94"/>
      <c r="AV93" s="94"/>
      <c r="AW93" s="94"/>
      <c r="AX93" s="94"/>
      <c r="AY93" s="94"/>
      <c r="AZ93" s="94"/>
      <c r="BA93" s="94"/>
      <c r="BB93" s="94"/>
      <c r="BC93" s="94"/>
      <c r="BD93" s="94"/>
      <c r="BE93" s="94"/>
      <c r="BF93" s="94"/>
      <c r="BG93" s="94"/>
      <c r="BH93" s="94"/>
      <c r="BI93" s="94"/>
      <c r="BJ93" s="94"/>
      <c r="BK93" s="94"/>
      <c r="BL93" s="94"/>
      <c r="BM93" s="94"/>
      <c r="BN93" s="94"/>
      <c r="BO93" s="94"/>
      <c r="BP93" s="94"/>
      <c r="BQ93" s="94"/>
      <c r="BR93" s="94"/>
      <c r="BS93" s="94"/>
      <c r="BT93" s="94"/>
      <c r="BU93" s="94"/>
      <c r="BV93" s="94"/>
      <c r="BW93" s="94"/>
      <c r="BX93" s="94"/>
      <c r="BY93" s="94"/>
      <c r="BZ93" s="94"/>
      <c r="CA93" s="94"/>
      <c r="CB93" s="94"/>
      <c r="CC93" s="94"/>
      <c r="CD93" s="94"/>
      <c r="CE93" s="94"/>
      <c r="CF93" s="94"/>
      <c r="CG93" s="94"/>
      <c r="CH93" s="94"/>
      <c r="CI93" s="94"/>
      <c r="CJ93" s="94"/>
      <c r="CK93" s="94"/>
      <c r="CL93" s="94"/>
      <c r="CM93" s="94"/>
      <c r="CN93" s="94"/>
      <c r="CO93" s="94"/>
      <c r="CP93" s="94"/>
      <c r="CQ93" s="94"/>
      <c r="CR93" s="94"/>
      <c r="CS93" s="94"/>
      <c r="CT93" s="94"/>
    </row>
    <row r="94" spans="1:98" s="9" customFormat="1" ht="12" customHeight="1" x14ac:dyDescent="0.2">
      <c r="A94" s="99">
        <v>25</v>
      </c>
      <c r="B94" s="133" t="s">
        <v>86</v>
      </c>
      <c r="C94" s="134"/>
      <c r="D94" s="135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4"/>
      <c r="AB94" s="94"/>
      <c r="AC94" s="94"/>
      <c r="AD94" s="94"/>
      <c r="AE94" s="94"/>
      <c r="AF94" s="94"/>
      <c r="AG94" s="94"/>
      <c r="AH94" s="94"/>
      <c r="AI94" s="94"/>
      <c r="AJ94" s="94"/>
      <c r="AK94" s="94"/>
      <c r="AL94" s="94"/>
      <c r="AM94" s="94"/>
      <c r="AN94" s="94"/>
      <c r="AO94" s="94"/>
      <c r="AP94" s="94"/>
      <c r="AQ94" s="94"/>
      <c r="AR94" s="94"/>
      <c r="AS94" s="94"/>
      <c r="AT94" s="94"/>
      <c r="AU94" s="94"/>
      <c r="AV94" s="94"/>
      <c r="AW94" s="94"/>
      <c r="AX94" s="94"/>
      <c r="AY94" s="94"/>
      <c r="AZ94" s="94"/>
      <c r="BA94" s="94"/>
      <c r="BB94" s="94"/>
      <c r="BC94" s="94"/>
      <c r="BD94" s="94"/>
      <c r="BE94" s="94"/>
      <c r="BF94" s="94"/>
      <c r="BG94" s="94"/>
      <c r="BH94" s="94"/>
      <c r="BI94" s="94"/>
      <c r="BJ94" s="94"/>
      <c r="BK94" s="94"/>
      <c r="BL94" s="94"/>
      <c r="BM94" s="94"/>
      <c r="BN94" s="94"/>
      <c r="BO94" s="94"/>
      <c r="BP94" s="94"/>
      <c r="BQ94" s="94"/>
      <c r="BR94" s="94"/>
      <c r="BS94" s="94"/>
      <c r="BT94" s="94"/>
      <c r="BU94" s="94"/>
      <c r="BV94" s="94"/>
      <c r="BW94" s="94"/>
      <c r="BX94" s="94"/>
      <c r="BY94" s="94"/>
      <c r="BZ94" s="94"/>
      <c r="CA94" s="94"/>
      <c r="CB94" s="94"/>
      <c r="CC94" s="94"/>
      <c r="CD94" s="94"/>
      <c r="CE94" s="94"/>
      <c r="CF94" s="94"/>
      <c r="CG94" s="94"/>
      <c r="CH94" s="94"/>
      <c r="CI94" s="94"/>
      <c r="CJ94" s="94"/>
      <c r="CK94" s="94"/>
      <c r="CL94" s="94"/>
      <c r="CM94" s="94"/>
      <c r="CN94" s="94"/>
      <c r="CO94" s="94"/>
      <c r="CP94" s="94"/>
      <c r="CQ94" s="94"/>
      <c r="CR94" s="94"/>
      <c r="CS94" s="94"/>
      <c r="CT94" s="94"/>
    </row>
    <row r="95" spans="1:98" s="9" customFormat="1" ht="12" customHeight="1" x14ac:dyDescent="0.2">
      <c r="A95" s="99">
        <v>26</v>
      </c>
      <c r="B95" s="133" t="s">
        <v>87</v>
      </c>
      <c r="C95" s="134"/>
      <c r="D95" s="135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  <c r="S95" s="94"/>
      <c r="T95" s="94"/>
      <c r="U95" s="94"/>
      <c r="V95" s="94"/>
      <c r="W95" s="94"/>
      <c r="X95" s="94"/>
      <c r="Y95" s="94"/>
      <c r="Z95" s="94"/>
      <c r="AA95" s="94"/>
      <c r="AB95" s="94"/>
      <c r="AC95" s="94"/>
      <c r="AD95" s="94"/>
      <c r="AE95" s="94"/>
      <c r="AF95" s="94"/>
      <c r="AG95" s="94"/>
      <c r="AH95" s="94"/>
      <c r="AI95" s="94"/>
      <c r="AJ95" s="94"/>
      <c r="AK95" s="94"/>
      <c r="AL95" s="94"/>
      <c r="AM95" s="94"/>
      <c r="AN95" s="94"/>
      <c r="AO95" s="94"/>
      <c r="AP95" s="94"/>
      <c r="AQ95" s="94"/>
      <c r="AR95" s="94"/>
      <c r="AS95" s="94"/>
      <c r="AT95" s="94"/>
      <c r="AU95" s="94"/>
      <c r="AV95" s="94"/>
      <c r="AW95" s="94"/>
      <c r="AX95" s="94"/>
      <c r="AY95" s="94"/>
      <c r="AZ95" s="94"/>
      <c r="BA95" s="94"/>
      <c r="BB95" s="94"/>
      <c r="BC95" s="94"/>
      <c r="BD95" s="94"/>
      <c r="BE95" s="94"/>
      <c r="BF95" s="94"/>
      <c r="BG95" s="94"/>
      <c r="BH95" s="94"/>
      <c r="BI95" s="94"/>
      <c r="BJ95" s="94"/>
      <c r="BK95" s="94"/>
      <c r="BL95" s="94"/>
      <c r="BM95" s="94"/>
      <c r="BN95" s="94"/>
      <c r="BO95" s="94"/>
      <c r="BP95" s="94"/>
      <c r="BQ95" s="94"/>
      <c r="BR95" s="94"/>
      <c r="BS95" s="94"/>
      <c r="BT95" s="94"/>
      <c r="BU95" s="94"/>
      <c r="BV95" s="94"/>
      <c r="BW95" s="94"/>
      <c r="BX95" s="94"/>
      <c r="BY95" s="94"/>
      <c r="BZ95" s="94"/>
      <c r="CA95" s="94"/>
      <c r="CB95" s="94"/>
      <c r="CC95" s="94"/>
      <c r="CD95" s="94"/>
      <c r="CE95" s="94"/>
      <c r="CF95" s="94"/>
      <c r="CG95" s="94"/>
      <c r="CH95" s="94"/>
      <c r="CI95" s="94"/>
      <c r="CJ95" s="94"/>
      <c r="CK95" s="94"/>
      <c r="CL95" s="94"/>
      <c r="CM95" s="94"/>
      <c r="CN95" s="94"/>
      <c r="CO95" s="94"/>
      <c r="CP95" s="94"/>
      <c r="CQ95" s="94"/>
      <c r="CR95" s="94"/>
      <c r="CS95" s="94"/>
      <c r="CT95" s="94"/>
    </row>
    <row r="96" spans="1:98" s="9" customFormat="1" ht="12" customHeight="1" x14ac:dyDescent="0.2">
      <c r="A96" s="99">
        <v>27</v>
      </c>
      <c r="B96" s="133" t="s">
        <v>88</v>
      </c>
      <c r="C96" s="134"/>
      <c r="D96" s="135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94"/>
      <c r="S96" s="94"/>
      <c r="T96" s="94"/>
      <c r="U96" s="94"/>
      <c r="V96" s="94"/>
      <c r="W96" s="94"/>
      <c r="X96" s="94"/>
      <c r="Y96" s="94"/>
      <c r="Z96" s="94"/>
      <c r="AA96" s="94"/>
      <c r="AB96" s="94"/>
      <c r="AC96" s="94"/>
      <c r="AD96" s="94"/>
      <c r="AE96" s="94"/>
      <c r="AF96" s="94"/>
      <c r="AG96" s="94"/>
      <c r="AH96" s="94"/>
      <c r="AI96" s="94"/>
      <c r="AJ96" s="94"/>
      <c r="AK96" s="94"/>
      <c r="AL96" s="94"/>
      <c r="AM96" s="94"/>
      <c r="AN96" s="94"/>
      <c r="AO96" s="94"/>
      <c r="AP96" s="94"/>
      <c r="AQ96" s="94"/>
      <c r="AR96" s="94"/>
      <c r="AS96" s="94"/>
      <c r="AT96" s="94"/>
      <c r="AU96" s="94"/>
      <c r="AV96" s="94"/>
      <c r="AW96" s="94"/>
      <c r="AX96" s="94"/>
      <c r="AY96" s="94"/>
      <c r="AZ96" s="94"/>
      <c r="BA96" s="94"/>
      <c r="BB96" s="94"/>
      <c r="BC96" s="94"/>
      <c r="BD96" s="94"/>
      <c r="BE96" s="94"/>
      <c r="BF96" s="94"/>
      <c r="BG96" s="94"/>
      <c r="BH96" s="94"/>
      <c r="BI96" s="94"/>
      <c r="BJ96" s="94"/>
      <c r="BK96" s="94"/>
      <c r="BL96" s="94"/>
      <c r="BM96" s="94"/>
      <c r="BN96" s="94"/>
      <c r="BO96" s="94"/>
      <c r="BP96" s="94"/>
      <c r="BQ96" s="94"/>
      <c r="BR96" s="94"/>
      <c r="BS96" s="94"/>
      <c r="BT96" s="94"/>
      <c r="BU96" s="94"/>
      <c r="BV96" s="94"/>
      <c r="BW96" s="94"/>
      <c r="BX96" s="94"/>
      <c r="BY96" s="94"/>
      <c r="BZ96" s="94"/>
      <c r="CA96" s="94"/>
      <c r="CB96" s="94"/>
      <c r="CC96" s="94"/>
      <c r="CD96" s="94"/>
      <c r="CE96" s="94"/>
      <c r="CF96" s="94"/>
      <c r="CG96" s="94"/>
      <c r="CH96" s="94"/>
      <c r="CI96" s="94"/>
      <c r="CJ96" s="94"/>
      <c r="CK96" s="94"/>
      <c r="CL96" s="94"/>
      <c r="CM96" s="94"/>
      <c r="CN96" s="94"/>
      <c r="CO96" s="94"/>
      <c r="CP96" s="94"/>
      <c r="CQ96" s="94"/>
      <c r="CR96" s="94"/>
      <c r="CS96" s="94"/>
      <c r="CT96" s="94"/>
    </row>
    <row r="97" spans="1:98" s="9" customFormat="1" ht="12" customHeight="1" x14ac:dyDescent="0.2">
      <c r="A97" s="99">
        <v>28</v>
      </c>
      <c r="B97" s="133" t="s">
        <v>89</v>
      </c>
      <c r="C97" s="134"/>
      <c r="D97" s="135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  <c r="T97" s="94"/>
      <c r="U97" s="94"/>
      <c r="V97" s="94"/>
      <c r="W97" s="94"/>
      <c r="X97" s="94"/>
      <c r="Y97" s="94"/>
      <c r="Z97" s="94"/>
      <c r="AA97" s="94"/>
      <c r="AB97" s="94"/>
      <c r="AC97" s="94"/>
      <c r="AD97" s="94"/>
      <c r="AE97" s="94"/>
      <c r="AF97" s="94"/>
      <c r="AG97" s="94"/>
      <c r="AH97" s="94"/>
      <c r="AI97" s="94"/>
      <c r="AJ97" s="94"/>
      <c r="AK97" s="94"/>
      <c r="AL97" s="94"/>
      <c r="AM97" s="94"/>
      <c r="AN97" s="94"/>
      <c r="AO97" s="94"/>
      <c r="AP97" s="94"/>
      <c r="AQ97" s="94"/>
      <c r="AR97" s="94"/>
      <c r="AS97" s="94"/>
      <c r="AT97" s="94"/>
      <c r="AU97" s="94"/>
      <c r="AV97" s="94"/>
      <c r="AW97" s="94"/>
      <c r="AX97" s="94"/>
      <c r="AY97" s="94"/>
      <c r="AZ97" s="94"/>
      <c r="BA97" s="94"/>
      <c r="BB97" s="94"/>
      <c r="BC97" s="94"/>
      <c r="BD97" s="94"/>
      <c r="BE97" s="94"/>
      <c r="BF97" s="94"/>
      <c r="BG97" s="94"/>
      <c r="BH97" s="94"/>
      <c r="BI97" s="94"/>
      <c r="BJ97" s="94"/>
      <c r="BK97" s="94"/>
      <c r="BL97" s="94"/>
      <c r="BM97" s="94"/>
      <c r="BN97" s="94"/>
      <c r="BO97" s="94"/>
      <c r="BP97" s="94"/>
      <c r="BQ97" s="94"/>
      <c r="BR97" s="94"/>
      <c r="BS97" s="94"/>
      <c r="BT97" s="94"/>
      <c r="BU97" s="94"/>
      <c r="BV97" s="94"/>
      <c r="BW97" s="94"/>
      <c r="BX97" s="94"/>
      <c r="BY97" s="94"/>
      <c r="BZ97" s="94"/>
      <c r="CA97" s="94"/>
      <c r="CB97" s="94"/>
      <c r="CC97" s="94"/>
      <c r="CD97" s="94"/>
      <c r="CE97" s="94"/>
      <c r="CF97" s="94"/>
      <c r="CG97" s="94"/>
      <c r="CH97" s="94"/>
      <c r="CI97" s="94"/>
      <c r="CJ97" s="94"/>
      <c r="CK97" s="94"/>
      <c r="CL97" s="94"/>
      <c r="CM97" s="94"/>
      <c r="CN97" s="94"/>
      <c r="CO97" s="94"/>
      <c r="CP97" s="94"/>
      <c r="CQ97" s="94"/>
      <c r="CR97" s="94"/>
      <c r="CS97" s="94"/>
      <c r="CT97" s="94"/>
    </row>
    <row r="98" spans="1:98" s="9" customFormat="1" ht="12" customHeight="1" x14ac:dyDescent="0.2">
      <c r="A98" s="99">
        <v>29</v>
      </c>
      <c r="B98" s="133" t="s">
        <v>90</v>
      </c>
      <c r="C98" s="134"/>
      <c r="D98" s="135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94"/>
      <c r="AA98" s="94"/>
      <c r="AB98" s="94"/>
      <c r="AC98" s="94"/>
      <c r="AD98" s="94"/>
      <c r="AE98" s="94"/>
      <c r="AF98" s="94"/>
      <c r="AG98" s="94"/>
      <c r="AH98" s="94"/>
      <c r="AI98" s="94"/>
      <c r="AJ98" s="94"/>
      <c r="AK98" s="94"/>
      <c r="AL98" s="94"/>
      <c r="AM98" s="94"/>
      <c r="AN98" s="94"/>
      <c r="AO98" s="94"/>
      <c r="AP98" s="94"/>
      <c r="AQ98" s="94"/>
      <c r="AR98" s="94"/>
      <c r="AS98" s="94"/>
      <c r="AT98" s="94"/>
      <c r="AU98" s="94"/>
      <c r="AV98" s="94"/>
      <c r="AW98" s="94"/>
      <c r="AX98" s="94"/>
      <c r="AY98" s="94"/>
      <c r="AZ98" s="94"/>
      <c r="BA98" s="94"/>
      <c r="BB98" s="94"/>
      <c r="BC98" s="94"/>
      <c r="BD98" s="94"/>
      <c r="BE98" s="94"/>
      <c r="BF98" s="94"/>
      <c r="BG98" s="94"/>
      <c r="BH98" s="94"/>
      <c r="BI98" s="94"/>
      <c r="BJ98" s="94"/>
      <c r="BK98" s="94"/>
      <c r="BL98" s="94"/>
      <c r="BM98" s="94"/>
      <c r="BN98" s="94"/>
      <c r="BO98" s="94"/>
      <c r="BP98" s="94"/>
      <c r="BQ98" s="94"/>
      <c r="BR98" s="94"/>
      <c r="BS98" s="94"/>
      <c r="BT98" s="94"/>
      <c r="BU98" s="94"/>
      <c r="BV98" s="94"/>
      <c r="BW98" s="94"/>
      <c r="BX98" s="94"/>
      <c r="BY98" s="94"/>
      <c r="BZ98" s="94"/>
      <c r="CA98" s="94"/>
      <c r="CB98" s="94"/>
      <c r="CC98" s="94"/>
      <c r="CD98" s="94"/>
      <c r="CE98" s="94"/>
      <c r="CF98" s="94"/>
      <c r="CG98" s="94"/>
      <c r="CH98" s="94"/>
      <c r="CI98" s="94"/>
      <c r="CJ98" s="94"/>
      <c r="CK98" s="94"/>
      <c r="CL98" s="94"/>
      <c r="CM98" s="94"/>
      <c r="CN98" s="94"/>
      <c r="CO98" s="94"/>
      <c r="CP98" s="94"/>
      <c r="CQ98" s="94"/>
      <c r="CR98" s="94"/>
      <c r="CS98" s="94"/>
      <c r="CT98" s="94"/>
    </row>
    <row r="99" spans="1:98" s="9" customFormat="1" ht="12" customHeight="1" x14ac:dyDescent="0.2">
      <c r="A99" s="99">
        <v>30</v>
      </c>
      <c r="B99" s="133" t="s">
        <v>91</v>
      </c>
      <c r="C99" s="134"/>
      <c r="D99" s="135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94"/>
      <c r="AA99" s="94"/>
      <c r="AB99" s="94"/>
      <c r="AC99" s="94"/>
      <c r="AD99" s="94"/>
      <c r="AE99" s="94"/>
      <c r="AF99" s="94"/>
      <c r="AG99" s="94"/>
      <c r="AH99" s="94"/>
      <c r="AI99" s="94"/>
      <c r="AJ99" s="94"/>
      <c r="AK99" s="94"/>
      <c r="AL99" s="94"/>
      <c r="AM99" s="94"/>
      <c r="AN99" s="94"/>
      <c r="AO99" s="94"/>
      <c r="AP99" s="94"/>
      <c r="AQ99" s="94"/>
      <c r="AR99" s="94"/>
      <c r="AS99" s="94"/>
      <c r="AT99" s="94"/>
      <c r="AU99" s="94"/>
      <c r="AV99" s="94"/>
      <c r="AW99" s="94"/>
      <c r="AX99" s="94"/>
      <c r="AY99" s="94"/>
      <c r="AZ99" s="94"/>
      <c r="BA99" s="94"/>
      <c r="BB99" s="94"/>
      <c r="BC99" s="94"/>
      <c r="BD99" s="94"/>
      <c r="BE99" s="94"/>
      <c r="BF99" s="94"/>
      <c r="BG99" s="94"/>
      <c r="BH99" s="94"/>
      <c r="BI99" s="94"/>
      <c r="BJ99" s="94"/>
      <c r="BK99" s="94"/>
      <c r="BL99" s="94"/>
      <c r="BM99" s="94"/>
      <c r="BN99" s="94"/>
      <c r="BO99" s="94"/>
      <c r="BP99" s="94"/>
      <c r="BQ99" s="94"/>
      <c r="BR99" s="94"/>
      <c r="BS99" s="94"/>
      <c r="BT99" s="94"/>
      <c r="BU99" s="94"/>
      <c r="BV99" s="94"/>
      <c r="BW99" s="94"/>
      <c r="BX99" s="94"/>
      <c r="BY99" s="94"/>
      <c r="BZ99" s="94"/>
      <c r="CA99" s="94"/>
      <c r="CB99" s="94"/>
      <c r="CC99" s="94"/>
      <c r="CD99" s="94"/>
      <c r="CE99" s="94"/>
      <c r="CF99" s="94"/>
      <c r="CG99" s="94"/>
      <c r="CH99" s="94"/>
      <c r="CI99" s="94"/>
      <c r="CJ99" s="94"/>
      <c r="CK99" s="94"/>
      <c r="CL99" s="94"/>
      <c r="CM99" s="94"/>
      <c r="CN99" s="94"/>
      <c r="CO99" s="94"/>
      <c r="CP99" s="94"/>
      <c r="CQ99" s="94"/>
      <c r="CR99" s="94"/>
      <c r="CS99" s="94"/>
      <c r="CT99" s="94"/>
    </row>
    <row r="100" spans="1:98" s="9" customFormat="1" ht="12" customHeight="1" x14ac:dyDescent="0.2">
      <c r="A100" s="99">
        <v>31</v>
      </c>
      <c r="B100" s="133" t="s">
        <v>92</v>
      </c>
      <c r="C100" s="134"/>
      <c r="D100" s="135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94"/>
      <c r="AA100" s="94"/>
      <c r="AB100" s="94"/>
      <c r="AC100" s="94"/>
      <c r="AD100" s="94"/>
      <c r="AE100" s="94"/>
      <c r="AF100" s="94"/>
      <c r="AG100" s="94"/>
      <c r="AH100" s="94"/>
      <c r="AI100" s="94"/>
      <c r="AJ100" s="94"/>
      <c r="AK100" s="94"/>
      <c r="AL100" s="94"/>
      <c r="AM100" s="94"/>
      <c r="AN100" s="94"/>
      <c r="AO100" s="94"/>
      <c r="AP100" s="94"/>
      <c r="AQ100" s="94"/>
      <c r="AR100" s="94"/>
      <c r="AS100" s="94"/>
      <c r="AT100" s="94"/>
      <c r="AU100" s="94"/>
      <c r="AV100" s="94"/>
      <c r="AW100" s="94"/>
      <c r="AX100" s="94"/>
      <c r="AY100" s="94"/>
      <c r="AZ100" s="94"/>
      <c r="BA100" s="94"/>
      <c r="BB100" s="94"/>
      <c r="BC100" s="94"/>
      <c r="BD100" s="94"/>
      <c r="BE100" s="94"/>
      <c r="BF100" s="94"/>
      <c r="BG100" s="94"/>
      <c r="BH100" s="94"/>
      <c r="BI100" s="94"/>
      <c r="BJ100" s="94"/>
      <c r="BK100" s="94"/>
      <c r="BL100" s="94"/>
      <c r="BM100" s="94"/>
      <c r="BN100" s="94"/>
      <c r="BO100" s="94"/>
      <c r="BP100" s="94"/>
      <c r="BQ100" s="94"/>
      <c r="BR100" s="94"/>
      <c r="BS100" s="94"/>
      <c r="BT100" s="94"/>
      <c r="BU100" s="94"/>
      <c r="BV100" s="94"/>
      <c r="BW100" s="94"/>
      <c r="BX100" s="94"/>
      <c r="BY100" s="94"/>
      <c r="BZ100" s="94"/>
      <c r="CA100" s="94"/>
      <c r="CB100" s="94"/>
      <c r="CC100" s="94"/>
      <c r="CD100" s="94"/>
      <c r="CE100" s="94"/>
      <c r="CF100" s="94"/>
      <c r="CG100" s="94"/>
      <c r="CH100" s="94"/>
      <c r="CI100" s="94"/>
      <c r="CJ100" s="94"/>
      <c r="CK100" s="94"/>
      <c r="CL100" s="94"/>
      <c r="CM100" s="94"/>
      <c r="CN100" s="94"/>
      <c r="CO100" s="94"/>
      <c r="CP100" s="94"/>
      <c r="CQ100" s="94"/>
      <c r="CR100" s="94"/>
      <c r="CS100" s="94"/>
      <c r="CT100" s="94"/>
    </row>
    <row r="101" spans="1:98" s="9" customFormat="1" ht="12" customHeight="1" x14ac:dyDescent="0.2">
      <c r="A101" s="99">
        <v>32</v>
      </c>
      <c r="B101" s="133" t="s">
        <v>93</v>
      </c>
      <c r="C101" s="134"/>
      <c r="D101" s="135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94"/>
      <c r="AA101" s="94"/>
      <c r="AB101" s="94"/>
      <c r="AC101" s="94"/>
      <c r="AD101" s="94"/>
      <c r="AE101" s="94"/>
      <c r="AF101" s="94"/>
      <c r="AG101" s="94"/>
      <c r="AH101" s="94"/>
      <c r="AI101" s="94"/>
      <c r="AJ101" s="94"/>
      <c r="AK101" s="94"/>
      <c r="AL101" s="94"/>
      <c r="AM101" s="94"/>
      <c r="AN101" s="94"/>
      <c r="AO101" s="94"/>
      <c r="AP101" s="94"/>
      <c r="AQ101" s="94"/>
      <c r="AR101" s="94"/>
      <c r="AS101" s="94"/>
      <c r="AT101" s="94"/>
      <c r="AU101" s="94"/>
      <c r="AV101" s="94"/>
      <c r="AW101" s="94"/>
      <c r="AX101" s="94"/>
      <c r="AY101" s="94"/>
      <c r="AZ101" s="94"/>
      <c r="BA101" s="94"/>
      <c r="BB101" s="94"/>
      <c r="BC101" s="94"/>
      <c r="BD101" s="94"/>
      <c r="BE101" s="94"/>
      <c r="BF101" s="94"/>
      <c r="BG101" s="94"/>
      <c r="BH101" s="94"/>
      <c r="BI101" s="94"/>
      <c r="BJ101" s="94"/>
      <c r="BK101" s="94"/>
      <c r="BL101" s="94"/>
      <c r="BM101" s="94"/>
      <c r="BN101" s="94"/>
      <c r="BO101" s="94"/>
      <c r="BP101" s="94"/>
      <c r="BQ101" s="94"/>
      <c r="BR101" s="94"/>
      <c r="BS101" s="94"/>
      <c r="BT101" s="94"/>
      <c r="BU101" s="94"/>
      <c r="BV101" s="94"/>
      <c r="BW101" s="94"/>
      <c r="BX101" s="94"/>
      <c r="BY101" s="94"/>
      <c r="BZ101" s="94"/>
      <c r="CA101" s="94"/>
      <c r="CB101" s="94"/>
      <c r="CC101" s="94"/>
      <c r="CD101" s="94"/>
      <c r="CE101" s="94"/>
      <c r="CF101" s="94"/>
      <c r="CG101" s="94"/>
      <c r="CH101" s="94"/>
      <c r="CI101" s="94"/>
      <c r="CJ101" s="94"/>
      <c r="CK101" s="94"/>
      <c r="CL101" s="94"/>
      <c r="CM101" s="94"/>
      <c r="CN101" s="94"/>
      <c r="CO101" s="94"/>
      <c r="CP101" s="94"/>
      <c r="CQ101" s="94"/>
      <c r="CR101" s="94"/>
      <c r="CS101" s="94"/>
      <c r="CT101" s="94"/>
    </row>
    <row r="102" spans="1:98" s="9" customFormat="1" ht="12" customHeight="1" x14ac:dyDescent="0.2">
      <c r="A102" s="99">
        <v>33</v>
      </c>
      <c r="B102" s="133" t="s">
        <v>94</v>
      </c>
      <c r="C102" s="134"/>
      <c r="D102" s="135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Z102" s="94"/>
      <c r="AA102" s="94"/>
      <c r="AB102" s="94"/>
      <c r="AC102" s="94"/>
      <c r="AD102" s="94"/>
      <c r="AE102" s="94"/>
      <c r="AF102" s="94"/>
      <c r="AG102" s="94"/>
      <c r="AH102" s="94"/>
      <c r="AI102" s="94"/>
      <c r="AJ102" s="94"/>
      <c r="AK102" s="94"/>
      <c r="AL102" s="94"/>
      <c r="AM102" s="94"/>
      <c r="AN102" s="94"/>
      <c r="AO102" s="94"/>
      <c r="AP102" s="94"/>
      <c r="AQ102" s="94"/>
      <c r="AR102" s="94"/>
      <c r="AS102" s="94"/>
      <c r="AT102" s="94"/>
      <c r="AU102" s="94"/>
      <c r="AV102" s="94"/>
      <c r="AW102" s="94"/>
      <c r="AX102" s="94"/>
      <c r="AY102" s="94"/>
      <c r="AZ102" s="94"/>
      <c r="BA102" s="94"/>
      <c r="BB102" s="94"/>
      <c r="BC102" s="94"/>
      <c r="BD102" s="94"/>
      <c r="BE102" s="94"/>
      <c r="BF102" s="94"/>
      <c r="BG102" s="94"/>
      <c r="BH102" s="94"/>
      <c r="BI102" s="94"/>
      <c r="BJ102" s="94"/>
      <c r="BK102" s="94"/>
      <c r="BL102" s="94"/>
      <c r="BM102" s="94"/>
      <c r="BN102" s="94"/>
      <c r="BO102" s="94"/>
      <c r="BP102" s="94"/>
      <c r="BQ102" s="94"/>
      <c r="BR102" s="94"/>
      <c r="BS102" s="94"/>
      <c r="BT102" s="94"/>
      <c r="BU102" s="94"/>
      <c r="BV102" s="94"/>
      <c r="BW102" s="94"/>
      <c r="BX102" s="94"/>
      <c r="BY102" s="94"/>
      <c r="BZ102" s="94"/>
      <c r="CA102" s="94"/>
      <c r="CB102" s="94"/>
      <c r="CC102" s="94"/>
      <c r="CD102" s="94"/>
      <c r="CE102" s="94"/>
      <c r="CF102" s="94"/>
      <c r="CG102" s="94"/>
      <c r="CH102" s="94"/>
      <c r="CI102" s="94"/>
      <c r="CJ102" s="94"/>
      <c r="CK102" s="94"/>
      <c r="CL102" s="94"/>
      <c r="CM102" s="94"/>
      <c r="CN102" s="94"/>
      <c r="CO102" s="94"/>
      <c r="CP102" s="94"/>
      <c r="CQ102" s="94"/>
      <c r="CR102" s="94"/>
      <c r="CS102" s="94"/>
      <c r="CT102" s="94"/>
    </row>
    <row r="103" spans="1:98" s="9" customFormat="1" ht="12" customHeight="1" x14ac:dyDescent="0.2">
      <c r="A103" s="99">
        <v>34</v>
      </c>
      <c r="B103" s="133" t="s">
        <v>95</v>
      </c>
      <c r="C103" s="134"/>
      <c r="D103" s="135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  <c r="R103" s="94"/>
      <c r="S103" s="94"/>
      <c r="T103" s="94"/>
      <c r="U103" s="94"/>
      <c r="V103" s="94"/>
      <c r="W103" s="94"/>
      <c r="X103" s="94"/>
      <c r="Y103" s="94"/>
      <c r="Z103" s="94"/>
      <c r="AA103" s="94"/>
      <c r="AB103" s="94"/>
      <c r="AC103" s="94"/>
      <c r="AD103" s="94"/>
      <c r="AE103" s="94"/>
      <c r="AF103" s="94"/>
      <c r="AG103" s="94"/>
      <c r="AH103" s="94"/>
      <c r="AI103" s="94"/>
      <c r="AJ103" s="94"/>
      <c r="AK103" s="94"/>
      <c r="AL103" s="94"/>
      <c r="AM103" s="94"/>
      <c r="AN103" s="94"/>
      <c r="AO103" s="94"/>
      <c r="AP103" s="94"/>
      <c r="AQ103" s="94"/>
      <c r="AR103" s="94"/>
      <c r="AS103" s="94"/>
      <c r="AT103" s="94"/>
      <c r="AU103" s="94"/>
      <c r="AV103" s="94"/>
      <c r="AW103" s="94"/>
      <c r="AX103" s="94"/>
      <c r="AY103" s="94"/>
      <c r="AZ103" s="94"/>
      <c r="BA103" s="94"/>
      <c r="BB103" s="94"/>
      <c r="BC103" s="94"/>
      <c r="BD103" s="94"/>
      <c r="BE103" s="94"/>
      <c r="BF103" s="94"/>
      <c r="BG103" s="94"/>
      <c r="BH103" s="94"/>
      <c r="BI103" s="94"/>
      <c r="BJ103" s="94"/>
      <c r="BK103" s="94"/>
      <c r="BL103" s="94"/>
      <c r="BM103" s="94"/>
      <c r="BN103" s="94"/>
      <c r="BO103" s="94"/>
      <c r="BP103" s="94"/>
      <c r="BQ103" s="94"/>
      <c r="BR103" s="94"/>
      <c r="BS103" s="94"/>
      <c r="BT103" s="94"/>
      <c r="BU103" s="94"/>
      <c r="BV103" s="94"/>
      <c r="BW103" s="94"/>
      <c r="BX103" s="94"/>
      <c r="BY103" s="94"/>
      <c r="BZ103" s="94"/>
      <c r="CA103" s="94"/>
      <c r="CB103" s="94"/>
      <c r="CC103" s="94"/>
      <c r="CD103" s="94"/>
      <c r="CE103" s="94"/>
      <c r="CF103" s="94"/>
      <c r="CG103" s="94"/>
      <c r="CH103" s="94"/>
      <c r="CI103" s="94"/>
      <c r="CJ103" s="94"/>
      <c r="CK103" s="94"/>
      <c r="CL103" s="94"/>
      <c r="CM103" s="94"/>
      <c r="CN103" s="94"/>
      <c r="CO103" s="94"/>
      <c r="CP103" s="94"/>
      <c r="CQ103" s="94"/>
      <c r="CR103" s="94"/>
      <c r="CS103" s="94"/>
      <c r="CT103" s="94"/>
    </row>
    <row r="104" spans="1:98" s="9" customFormat="1" ht="12" customHeight="1" x14ac:dyDescent="0.2">
      <c r="A104" s="99">
        <v>35</v>
      </c>
      <c r="B104" s="133" t="s">
        <v>96</v>
      </c>
      <c r="C104" s="134"/>
      <c r="D104" s="135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  <c r="R104" s="94"/>
      <c r="S104" s="94"/>
      <c r="T104" s="94"/>
      <c r="U104" s="94"/>
      <c r="V104" s="94"/>
      <c r="W104" s="94"/>
      <c r="X104" s="94"/>
      <c r="Y104" s="94"/>
      <c r="Z104" s="94"/>
      <c r="AA104" s="94"/>
      <c r="AB104" s="94"/>
      <c r="AC104" s="94"/>
      <c r="AD104" s="94"/>
      <c r="AE104" s="94"/>
      <c r="AF104" s="94"/>
      <c r="AG104" s="94"/>
      <c r="AH104" s="94"/>
      <c r="AI104" s="94"/>
      <c r="AJ104" s="94"/>
      <c r="AK104" s="94"/>
      <c r="AL104" s="94"/>
      <c r="AM104" s="94"/>
      <c r="AN104" s="94"/>
      <c r="AO104" s="94"/>
      <c r="AP104" s="94"/>
      <c r="AQ104" s="94"/>
      <c r="AR104" s="94"/>
      <c r="AS104" s="94"/>
      <c r="AT104" s="94"/>
      <c r="AU104" s="94"/>
      <c r="AV104" s="94"/>
      <c r="AW104" s="94"/>
      <c r="AX104" s="94"/>
      <c r="AY104" s="94"/>
      <c r="AZ104" s="94"/>
      <c r="BA104" s="94"/>
      <c r="BB104" s="94"/>
      <c r="BC104" s="94"/>
      <c r="BD104" s="94"/>
      <c r="BE104" s="94"/>
      <c r="BF104" s="94"/>
      <c r="BG104" s="94"/>
      <c r="BH104" s="94"/>
      <c r="BI104" s="94"/>
      <c r="BJ104" s="94"/>
      <c r="BK104" s="94"/>
      <c r="BL104" s="94"/>
      <c r="BM104" s="94"/>
      <c r="BN104" s="94"/>
      <c r="BO104" s="94"/>
      <c r="BP104" s="94"/>
      <c r="BQ104" s="94"/>
      <c r="BR104" s="94"/>
      <c r="BS104" s="94"/>
      <c r="BT104" s="94"/>
      <c r="BU104" s="94"/>
      <c r="BV104" s="94"/>
      <c r="BW104" s="94"/>
      <c r="BX104" s="94"/>
      <c r="BY104" s="94"/>
      <c r="BZ104" s="94"/>
      <c r="CA104" s="94"/>
      <c r="CB104" s="94"/>
      <c r="CC104" s="94"/>
      <c r="CD104" s="94"/>
      <c r="CE104" s="94"/>
      <c r="CF104" s="94"/>
      <c r="CG104" s="94"/>
      <c r="CH104" s="94"/>
      <c r="CI104" s="94"/>
      <c r="CJ104" s="94"/>
      <c r="CK104" s="94"/>
      <c r="CL104" s="94"/>
      <c r="CM104" s="94"/>
      <c r="CN104" s="94"/>
      <c r="CO104" s="94"/>
      <c r="CP104" s="94"/>
      <c r="CQ104" s="94"/>
      <c r="CR104" s="94"/>
      <c r="CS104" s="94"/>
      <c r="CT104" s="94"/>
    </row>
    <row r="105" spans="1:98" s="9" customFormat="1" ht="12" customHeight="1" x14ac:dyDescent="0.2">
      <c r="A105" s="99">
        <v>36</v>
      </c>
      <c r="B105" s="133" t="s">
        <v>97</v>
      </c>
      <c r="C105" s="134"/>
      <c r="D105" s="135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4"/>
      <c r="AL105" s="94"/>
      <c r="AM105" s="94"/>
      <c r="AN105" s="94"/>
      <c r="AO105" s="94"/>
      <c r="AP105" s="94"/>
      <c r="AQ105" s="94"/>
      <c r="AR105" s="94"/>
      <c r="AS105" s="94"/>
      <c r="AT105" s="94"/>
      <c r="AU105" s="94"/>
      <c r="AV105" s="94"/>
      <c r="AW105" s="94"/>
      <c r="AX105" s="94"/>
      <c r="AY105" s="94"/>
      <c r="AZ105" s="94"/>
      <c r="BA105" s="94"/>
      <c r="BB105" s="94"/>
      <c r="BC105" s="94"/>
      <c r="BD105" s="94"/>
      <c r="BE105" s="94"/>
      <c r="BF105" s="94"/>
      <c r="BG105" s="94"/>
      <c r="BH105" s="94"/>
      <c r="BI105" s="94"/>
      <c r="BJ105" s="94"/>
      <c r="BK105" s="94"/>
      <c r="BL105" s="94"/>
      <c r="BM105" s="94"/>
      <c r="BN105" s="94"/>
      <c r="BO105" s="94"/>
      <c r="BP105" s="94"/>
      <c r="BQ105" s="94"/>
      <c r="BR105" s="94"/>
      <c r="BS105" s="94"/>
      <c r="BT105" s="94"/>
      <c r="BU105" s="94"/>
      <c r="BV105" s="94"/>
      <c r="BW105" s="94"/>
      <c r="BX105" s="94"/>
      <c r="BY105" s="94"/>
      <c r="BZ105" s="94"/>
      <c r="CA105" s="94"/>
      <c r="CB105" s="94"/>
      <c r="CC105" s="94"/>
      <c r="CD105" s="94"/>
      <c r="CE105" s="94"/>
      <c r="CF105" s="94"/>
      <c r="CG105" s="94"/>
      <c r="CH105" s="94"/>
      <c r="CI105" s="94"/>
      <c r="CJ105" s="94"/>
      <c r="CK105" s="94"/>
      <c r="CL105" s="94"/>
      <c r="CM105" s="94"/>
      <c r="CN105" s="94"/>
      <c r="CO105" s="94"/>
      <c r="CP105" s="94"/>
      <c r="CQ105" s="94"/>
      <c r="CR105" s="94"/>
      <c r="CS105" s="94"/>
      <c r="CT105" s="94"/>
    </row>
    <row r="106" spans="1:98" s="9" customFormat="1" ht="12" customHeight="1" x14ac:dyDescent="0.2">
      <c r="A106" s="99">
        <v>37</v>
      </c>
      <c r="B106" s="133" t="s">
        <v>98</v>
      </c>
      <c r="C106" s="134"/>
      <c r="D106" s="135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  <c r="R106" s="94"/>
      <c r="S106" s="94"/>
      <c r="T106" s="94"/>
      <c r="U106" s="94"/>
      <c r="V106" s="94"/>
      <c r="W106" s="94"/>
      <c r="X106" s="94"/>
      <c r="Y106" s="94"/>
      <c r="Z106" s="94"/>
      <c r="AA106" s="94"/>
      <c r="AB106" s="94"/>
      <c r="AC106" s="94"/>
      <c r="AD106" s="94"/>
      <c r="AE106" s="94"/>
      <c r="AF106" s="94"/>
      <c r="AG106" s="94"/>
      <c r="AH106" s="94"/>
      <c r="AI106" s="94"/>
      <c r="AJ106" s="94"/>
      <c r="AK106" s="94"/>
      <c r="AL106" s="94"/>
      <c r="AM106" s="94"/>
      <c r="AN106" s="94"/>
      <c r="AO106" s="94"/>
      <c r="AP106" s="94"/>
      <c r="AQ106" s="94"/>
      <c r="AR106" s="94"/>
      <c r="AS106" s="94"/>
      <c r="AT106" s="94"/>
      <c r="AU106" s="94"/>
      <c r="AV106" s="94"/>
      <c r="AW106" s="94"/>
      <c r="AX106" s="94"/>
      <c r="AY106" s="94"/>
      <c r="AZ106" s="94"/>
      <c r="BA106" s="94"/>
      <c r="BB106" s="94"/>
      <c r="BC106" s="94"/>
      <c r="BD106" s="94"/>
      <c r="BE106" s="94"/>
      <c r="BF106" s="94"/>
      <c r="BG106" s="94"/>
      <c r="BH106" s="94"/>
      <c r="BI106" s="94"/>
      <c r="BJ106" s="94"/>
      <c r="BK106" s="94"/>
      <c r="BL106" s="94"/>
      <c r="BM106" s="94"/>
      <c r="BN106" s="94"/>
      <c r="BO106" s="94"/>
      <c r="BP106" s="94"/>
      <c r="BQ106" s="94"/>
      <c r="BR106" s="94"/>
      <c r="BS106" s="94"/>
      <c r="BT106" s="94"/>
      <c r="BU106" s="94"/>
      <c r="BV106" s="94"/>
      <c r="BW106" s="94"/>
      <c r="BX106" s="94"/>
      <c r="BY106" s="94"/>
      <c r="BZ106" s="94"/>
      <c r="CA106" s="94"/>
      <c r="CB106" s="94"/>
      <c r="CC106" s="94"/>
      <c r="CD106" s="94"/>
      <c r="CE106" s="94"/>
      <c r="CF106" s="94"/>
      <c r="CG106" s="94"/>
      <c r="CH106" s="94"/>
      <c r="CI106" s="94"/>
      <c r="CJ106" s="94"/>
      <c r="CK106" s="94"/>
      <c r="CL106" s="94"/>
      <c r="CM106" s="94"/>
      <c r="CN106" s="94"/>
      <c r="CO106" s="94"/>
      <c r="CP106" s="94"/>
      <c r="CQ106" s="94"/>
      <c r="CR106" s="94"/>
      <c r="CS106" s="94"/>
      <c r="CT106" s="94"/>
    </row>
    <row r="107" spans="1:98" s="9" customFormat="1" ht="12" customHeight="1" x14ac:dyDescent="0.2">
      <c r="A107" s="99">
        <v>38</v>
      </c>
      <c r="B107" s="133" t="s">
        <v>99</v>
      </c>
      <c r="C107" s="134"/>
      <c r="D107" s="135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  <c r="R107" s="94"/>
      <c r="S107" s="94"/>
      <c r="T107" s="94"/>
      <c r="U107" s="94"/>
      <c r="V107" s="94"/>
      <c r="W107" s="94"/>
      <c r="X107" s="94"/>
      <c r="Y107" s="94"/>
      <c r="Z107" s="94"/>
      <c r="AA107" s="94"/>
      <c r="AB107" s="94"/>
      <c r="AC107" s="94"/>
      <c r="AD107" s="94"/>
      <c r="AE107" s="94"/>
      <c r="AF107" s="94"/>
      <c r="AG107" s="94"/>
      <c r="AH107" s="94"/>
      <c r="AI107" s="94"/>
      <c r="AJ107" s="94"/>
      <c r="AK107" s="94"/>
      <c r="AL107" s="94"/>
      <c r="AM107" s="94"/>
      <c r="AN107" s="94"/>
      <c r="AO107" s="94"/>
      <c r="AP107" s="94"/>
      <c r="AQ107" s="94"/>
      <c r="AR107" s="94"/>
      <c r="AS107" s="94"/>
      <c r="AT107" s="94"/>
      <c r="AU107" s="94"/>
      <c r="AV107" s="94"/>
      <c r="AW107" s="94"/>
      <c r="AX107" s="94"/>
      <c r="AY107" s="94"/>
      <c r="AZ107" s="94"/>
      <c r="BA107" s="94"/>
      <c r="BB107" s="94"/>
      <c r="BC107" s="94"/>
      <c r="BD107" s="94"/>
      <c r="BE107" s="94"/>
      <c r="BF107" s="94"/>
      <c r="BG107" s="94"/>
      <c r="BH107" s="94"/>
      <c r="BI107" s="94"/>
      <c r="BJ107" s="94"/>
      <c r="BK107" s="94"/>
      <c r="BL107" s="94"/>
      <c r="BM107" s="94"/>
      <c r="BN107" s="94"/>
      <c r="BO107" s="94"/>
      <c r="BP107" s="94"/>
      <c r="BQ107" s="94"/>
      <c r="BR107" s="94"/>
      <c r="BS107" s="94"/>
      <c r="BT107" s="94"/>
      <c r="BU107" s="94"/>
      <c r="BV107" s="94"/>
      <c r="BW107" s="94"/>
      <c r="BX107" s="94"/>
      <c r="BY107" s="94"/>
      <c r="BZ107" s="94"/>
      <c r="CA107" s="94"/>
      <c r="CB107" s="94"/>
      <c r="CC107" s="94"/>
      <c r="CD107" s="94"/>
      <c r="CE107" s="94"/>
      <c r="CF107" s="94"/>
      <c r="CG107" s="94"/>
      <c r="CH107" s="94"/>
      <c r="CI107" s="94"/>
      <c r="CJ107" s="94"/>
      <c r="CK107" s="94"/>
      <c r="CL107" s="94"/>
      <c r="CM107" s="94"/>
      <c r="CN107" s="94"/>
      <c r="CO107" s="94"/>
      <c r="CP107" s="94"/>
      <c r="CQ107" s="94"/>
      <c r="CR107" s="94"/>
      <c r="CS107" s="94"/>
      <c r="CT107" s="94"/>
    </row>
    <row r="108" spans="1:98" s="9" customFormat="1" ht="12" customHeight="1" x14ac:dyDescent="0.2">
      <c r="A108" s="99">
        <v>39</v>
      </c>
      <c r="B108" s="133" t="s">
        <v>100</v>
      </c>
      <c r="C108" s="134"/>
      <c r="D108" s="135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4"/>
      <c r="R108" s="94"/>
      <c r="S108" s="94"/>
      <c r="T108" s="94"/>
      <c r="U108" s="94"/>
      <c r="V108" s="94"/>
      <c r="W108" s="94"/>
      <c r="X108" s="94"/>
      <c r="Y108" s="94"/>
      <c r="Z108" s="94"/>
      <c r="AA108" s="94"/>
      <c r="AB108" s="94"/>
      <c r="AC108" s="94"/>
      <c r="AD108" s="94"/>
      <c r="AE108" s="94"/>
      <c r="AF108" s="94"/>
      <c r="AG108" s="94"/>
      <c r="AH108" s="94"/>
      <c r="AI108" s="94"/>
      <c r="AJ108" s="94"/>
      <c r="AK108" s="94"/>
      <c r="AL108" s="94"/>
      <c r="AM108" s="94"/>
      <c r="AN108" s="94"/>
      <c r="AO108" s="94"/>
      <c r="AP108" s="94"/>
      <c r="AQ108" s="94"/>
      <c r="AR108" s="94"/>
      <c r="AS108" s="94"/>
      <c r="AT108" s="94"/>
      <c r="AU108" s="94"/>
      <c r="AV108" s="94"/>
      <c r="AW108" s="94"/>
      <c r="AX108" s="94"/>
      <c r="AY108" s="94"/>
      <c r="AZ108" s="94"/>
      <c r="BA108" s="94"/>
      <c r="BB108" s="94"/>
      <c r="BC108" s="94"/>
      <c r="BD108" s="94"/>
      <c r="BE108" s="94"/>
      <c r="BF108" s="94"/>
      <c r="BG108" s="94"/>
      <c r="BH108" s="94"/>
      <c r="BI108" s="94"/>
      <c r="BJ108" s="94"/>
      <c r="BK108" s="94"/>
      <c r="BL108" s="94"/>
      <c r="BM108" s="94"/>
      <c r="BN108" s="94"/>
      <c r="BO108" s="94"/>
      <c r="BP108" s="94"/>
      <c r="BQ108" s="94"/>
      <c r="BR108" s="94"/>
      <c r="BS108" s="94"/>
      <c r="BT108" s="94"/>
      <c r="BU108" s="94"/>
      <c r="BV108" s="94"/>
      <c r="BW108" s="94"/>
      <c r="BX108" s="94"/>
      <c r="BY108" s="94"/>
      <c r="BZ108" s="94"/>
      <c r="CA108" s="94"/>
      <c r="CB108" s="94"/>
      <c r="CC108" s="94"/>
      <c r="CD108" s="94"/>
      <c r="CE108" s="94"/>
      <c r="CF108" s="94"/>
      <c r="CG108" s="94"/>
      <c r="CH108" s="94"/>
      <c r="CI108" s="94"/>
      <c r="CJ108" s="94"/>
      <c r="CK108" s="94"/>
      <c r="CL108" s="94"/>
      <c r="CM108" s="94"/>
      <c r="CN108" s="94"/>
      <c r="CO108" s="94"/>
      <c r="CP108" s="94"/>
      <c r="CQ108" s="94"/>
      <c r="CR108" s="94"/>
      <c r="CS108" s="94"/>
      <c r="CT108" s="94"/>
    </row>
    <row r="109" spans="1:98" s="9" customFormat="1" ht="12" customHeight="1" x14ac:dyDescent="0.2">
      <c r="A109" s="99">
        <v>40</v>
      </c>
      <c r="B109" s="133" t="s">
        <v>101</v>
      </c>
      <c r="C109" s="134"/>
      <c r="D109" s="135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  <c r="R109" s="94"/>
      <c r="S109" s="94"/>
      <c r="T109" s="94"/>
      <c r="U109" s="94"/>
      <c r="V109" s="94"/>
      <c r="W109" s="94"/>
      <c r="X109" s="94"/>
      <c r="Y109" s="94"/>
      <c r="Z109" s="94"/>
      <c r="AA109" s="94"/>
      <c r="AB109" s="94"/>
      <c r="AC109" s="94"/>
      <c r="AD109" s="94"/>
      <c r="AE109" s="94"/>
      <c r="AF109" s="94"/>
      <c r="AG109" s="94"/>
      <c r="AH109" s="94"/>
      <c r="AI109" s="94"/>
      <c r="AJ109" s="94"/>
      <c r="AK109" s="94"/>
      <c r="AL109" s="94"/>
      <c r="AM109" s="94"/>
      <c r="AN109" s="94"/>
      <c r="AO109" s="94"/>
      <c r="AP109" s="94"/>
      <c r="AQ109" s="94"/>
      <c r="AR109" s="94"/>
      <c r="AS109" s="94"/>
      <c r="AT109" s="94"/>
      <c r="AU109" s="94"/>
      <c r="AV109" s="94"/>
      <c r="AW109" s="94"/>
      <c r="AX109" s="94"/>
      <c r="AY109" s="94"/>
      <c r="AZ109" s="94"/>
      <c r="BA109" s="94"/>
      <c r="BB109" s="94"/>
      <c r="BC109" s="94"/>
      <c r="BD109" s="94"/>
      <c r="BE109" s="94"/>
      <c r="BF109" s="94"/>
      <c r="BG109" s="94"/>
      <c r="BH109" s="94"/>
      <c r="BI109" s="94"/>
      <c r="BJ109" s="94"/>
      <c r="BK109" s="94"/>
      <c r="BL109" s="94"/>
      <c r="BM109" s="94"/>
      <c r="BN109" s="94"/>
      <c r="BO109" s="94"/>
      <c r="BP109" s="94"/>
      <c r="BQ109" s="94"/>
      <c r="BR109" s="94"/>
      <c r="BS109" s="94"/>
      <c r="BT109" s="94"/>
      <c r="BU109" s="94"/>
      <c r="BV109" s="94"/>
      <c r="BW109" s="94"/>
      <c r="BX109" s="94"/>
      <c r="BY109" s="94"/>
      <c r="BZ109" s="94"/>
      <c r="CA109" s="94"/>
      <c r="CB109" s="94"/>
      <c r="CC109" s="94"/>
      <c r="CD109" s="94"/>
      <c r="CE109" s="94"/>
      <c r="CF109" s="94"/>
      <c r="CG109" s="94"/>
      <c r="CH109" s="94"/>
      <c r="CI109" s="94"/>
      <c r="CJ109" s="94"/>
      <c r="CK109" s="94"/>
      <c r="CL109" s="94"/>
      <c r="CM109" s="94"/>
      <c r="CN109" s="94"/>
      <c r="CO109" s="94"/>
      <c r="CP109" s="94"/>
      <c r="CQ109" s="94"/>
      <c r="CR109" s="94"/>
      <c r="CS109" s="94"/>
      <c r="CT109" s="94"/>
    </row>
    <row r="110" spans="1:98" ht="12.75" customHeight="1" x14ac:dyDescent="0.2">
      <c r="A110" s="99">
        <v>41</v>
      </c>
      <c r="B110" s="133" t="s">
        <v>102</v>
      </c>
      <c r="C110" s="134"/>
      <c r="D110" s="135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  <c r="R110" s="94"/>
      <c r="S110" s="94"/>
      <c r="T110" s="94"/>
      <c r="U110" s="94"/>
      <c r="V110" s="94"/>
      <c r="W110" s="94"/>
      <c r="X110" s="94"/>
      <c r="Y110" s="94"/>
      <c r="Z110" s="94"/>
      <c r="AA110" s="94"/>
      <c r="AB110" s="94"/>
      <c r="AC110" s="94"/>
      <c r="AD110" s="94"/>
      <c r="AE110" s="94"/>
      <c r="AF110" s="94"/>
      <c r="AG110" s="94"/>
      <c r="AH110" s="94"/>
      <c r="AI110" s="94"/>
      <c r="AJ110" s="94"/>
      <c r="AK110" s="94"/>
      <c r="AL110" s="94"/>
      <c r="AM110" s="94"/>
      <c r="AN110" s="94"/>
      <c r="AO110" s="94"/>
      <c r="AP110" s="94"/>
      <c r="AQ110" s="94"/>
      <c r="AR110" s="94"/>
      <c r="AS110" s="94"/>
      <c r="AT110" s="94"/>
      <c r="AU110" s="94"/>
      <c r="AV110" s="94"/>
      <c r="AW110" s="94"/>
      <c r="AX110" s="94"/>
      <c r="AY110" s="94"/>
      <c r="AZ110" s="94"/>
      <c r="BA110" s="94"/>
      <c r="BB110" s="94"/>
      <c r="BC110" s="94"/>
      <c r="BD110" s="94"/>
      <c r="BE110" s="94"/>
      <c r="BF110" s="94"/>
      <c r="BG110" s="94"/>
      <c r="BH110" s="94"/>
      <c r="BI110" s="94"/>
      <c r="BJ110" s="94"/>
      <c r="BK110" s="94"/>
      <c r="BL110" s="94"/>
      <c r="BM110" s="94"/>
      <c r="BN110" s="94"/>
      <c r="BO110" s="94"/>
      <c r="BP110" s="94"/>
      <c r="BQ110" s="94"/>
      <c r="BR110" s="94"/>
      <c r="BS110" s="94"/>
      <c r="BT110" s="94"/>
      <c r="BU110" s="94"/>
      <c r="BV110" s="94"/>
      <c r="BW110" s="94"/>
      <c r="BX110" s="94"/>
      <c r="BY110" s="94"/>
      <c r="BZ110" s="94"/>
      <c r="CA110" s="94"/>
      <c r="CB110" s="94"/>
      <c r="CC110" s="94"/>
      <c r="CD110" s="94"/>
      <c r="CE110" s="94"/>
      <c r="CF110" s="94"/>
      <c r="CG110" s="94"/>
      <c r="CH110" s="94"/>
      <c r="CI110" s="94"/>
      <c r="CJ110" s="94"/>
      <c r="CK110" s="94"/>
      <c r="CL110" s="94"/>
      <c r="CM110" s="94"/>
      <c r="CN110" s="94"/>
      <c r="CO110" s="94"/>
      <c r="CP110" s="94"/>
      <c r="CQ110" s="94"/>
      <c r="CR110" s="94"/>
      <c r="CS110" s="94"/>
      <c r="CT110" s="94"/>
    </row>
    <row r="111" spans="1:98" ht="12.75" customHeight="1" x14ac:dyDescent="0.2">
      <c r="A111" s="99">
        <v>42</v>
      </c>
      <c r="B111" s="133" t="s">
        <v>103</v>
      </c>
      <c r="C111" s="134"/>
      <c r="D111" s="135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  <c r="T111" s="94"/>
      <c r="U111" s="94"/>
      <c r="V111" s="94"/>
      <c r="W111" s="94"/>
      <c r="X111" s="94"/>
      <c r="Y111" s="94"/>
      <c r="Z111" s="94"/>
      <c r="AA111" s="94"/>
      <c r="AB111" s="94"/>
      <c r="AC111" s="94"/>
      <c r="AD111" s="94"/>
      <c r="AE111" s="94"/>
      <c r="AF111" s="94"/>
      <c r="AG111" s="94"/>
      <c r="AH111" s="94"/>
      <c r="AI111" s="94"/>
      <c r="AJ111" s="94"/>
      <c r="AK111" s="94"/>
      <c r="AL111" s="94"/>
      <c r="AM111" s="94"/>
      <c r="AN111" s="94"/>
      <c r="AO111" s="94"/>
      <c r="AP111" s="94"/>
      <c r="AQ111" s="94"/>
      <c r="AR111" s="94"/>
      <c r="AS111" s="94"/>
      <c r="AT111" s="94"/>
      <c r="AU111" s="94"/>
      <c r="AV111" s="94"/>
      <c r="AW111" s="94"/>
      <c r="AX111" s="94"/>
      <c r="AY111" s="94"/>
      <c r="AZ111" s="94"/>
      <c r="BA111" s="94"/>
      <c r="BB111" s="94"/>
      <c r="BC111" s="94"/>
      <c r="BD111" s="94"/>
      <c r="BE111" s="94"/>
      <c r="BF111" s="94"/>
      <c r="BG111" s="94"/>
      <c r="BH111" s="94"/>
      <c r="BI111" s="94"/>
      <c r="BJ111" s="94"/>
      <c r="BK111" s="94"/>
      <c r="BL111" s="94"/>
      <c r="BM111" s="94"/>
      <c r="BN111" s="94"/>
      <c r="BO111" s="94"/>
      <c r="BP111" s="94"/>
      <c r="BQ111" s="94"/>
      <c r="BR111" s="94"/>
      <c r="BS111" s="94"/>
      <c r="BT111" s="94"/>
      <c r="BU111" s="94"/>
      <c r="BV111" s="94"/>
      <c r="BW111" s="94"/>
      <c r="BX111" s="94"/>
      <c r="BY111" s="94"/>
      <c r="BZ111" s="94"/>
      <c r="CA111" s="94"/>
      <c r="CB111" s="94"/>
      <c r="CC111" s="94"/>
      <c r="CD111" s="94"/>
      <c r="CE111" s="94"/>
      <c r="CF111" s="94"/>
      <c r="CG111" s="94"/>
      <c r="CH111" s="94"/>
      <c r="CI111" s="94"/>
      <c r="CJ111" s="94"/>
      <c r="CK111" s="94"/>
      <c r="CL111" s="94"/>
      <c r="CM111" s="94"/>
      <c r="CN111" s="94"/>
      <c r="CO111" s="94"/>
      <c r="CP111" s="94"/>
      <c r="CQ111" s="94"/>
      <c r="CR111" s="94"/>
      <c r="CS111" s="94"/>
      <c r="CT111" s="94"/>
    </row>
    <row r="112" spans="1:98" ht="12.75" customHeight="1" x14ac:dyDescent="0.2">
      <c r="A112" s="99">
        <v>43</v>
      </c>
      <c r="B112" s="133" t="s">
        <v>104</v>
      </c>
      <c r="C112" s="134"/>
      <c r="D112" s="135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  <c r="S112" s="94"/>
      <c r="T112" s="94"/>
      <c r="U112" s="94"/>
      <c r="V112" s="94"/>
      <c r="W112" s="94"/>
      <c r="X112" s="94"/>
      <c r="Y112" s="94"/>
      <c r="Z112" s="94"/>
      <c r="AA112" s="94"/>
      <c r="AB112" s="94"/>
      <c r="AC112" s="94"/>
      <c r="AD112" s="94"/>
      <c r="AE112" s="94"/>
      <c r="AF112" s="94"/>
      <c r="AG112" s="94"/>
      <c r="AH112" s="94"/>
      <c r="AI112" s="94"/>
      <c r="AJ112" s="94"/>
      <c r="AK112" s="94"/>
      <c r="AL112" s="94"/>
      <c r="AM112" s="94"/>
      <c r="AN112" s="94"/>
      <c r="AO112" s="94"/>
      <c r="AP112" s="94"/>
      <c r="AQ112" s="94"/>
      <c r="AR112" s="94"/>
      <c r="AS112" s="94"/>
      <c r="AT112" s="94"/>
      <c r="AU112" s="94"/>
      <c r="AV112" s="94"/>
      <c r="AW112" s="94"/>
      <c r="AX112" s="94"/>
      <c r="AY112" s="94"/>
      <c r="AZ112" s="94"/>
      <c r="BA112" s="94"/>
      <c r="BB112" s="94"/>
      <c r="BC112" s="94"/>
      <c r="BD112" s="94"/>
      <c r="BE112" s="94"/>
      <c r="BF112" s="94"/>
      <c r="BG112" s="94"/>
      <c r="BH112" s="94"/>
      <c r="BI112" s="94"/>
      <c r="BJ112" s="94"/>
      <c r="BK112" s="94"/>
      <c r="BL112" s="94"/>
      <c r="BM112" s="94"/>
      <c r="BN112" s="94"/>
      <c r="BO112" s="94"/>
      <c r="BP112" s="94"/>
      <c r="BQ112" s="94"/>
      <c r="BR112" s="94"/>
      <c r="BS112" s="94"/>
      <c r="BT112" s="94"/>
      <c r="BU112" s="94"/>
      <c r="BV112" s="94"/>
      <c r="BW112" s="94"/>
      <c r="BX112" s="94"/>
      <c r="BY112" s="94"/>
      <c r="BZ112" s="94"/>
      <c r="CA112" s="94"/>
      <c r="CB112" s="94"/>
      <c r="CC112" s="94"/>
      <c r="CD112" s="94"/>
      <c r="CE112" s="94"/>
      <c r="CF112" s="94"/>
      <c r="CG112" s="94"/>
      <c r="CH112" s="94"/>
      <c r="CI112" s="94"/>
      <c r="CJ112" s="94"/>
      <c r="CK112" s="94"/>
      <c r="CL112" s="94"/>
      <c r="CM112" s="94"/>
      <c r="CN112" s="94"/>
      <c r="CO112" s="94"/>
      <c r="CP112" s="94"/>
      <c r="CQ112" s="94"/>
      <c r="CR112" s="94"/>
      <c r="CS112" s="94"/>
      <c r="CT112" s="94"/>
    </row>
    <row r="113" spans="1:98" ht="12.75" customHeight="1" x14ac:dyDescent="0.2">
      <c r="A113" s="99">
        <v>44</v>
      </c>
      <c r="B113" s="133" t="s">
        <v>105</v>
      </c>
      <c r="C113" s="134"/>
      <c r="D113" s="135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  <c r="T113" s="94"/>
      <c r="U113" s="94"/>
      <c r="V113" s="94"/>
      <c r="W113" s="94"/>
      <c r="X113" s="94"/>
      <c r="Y113" s="94"/>
      <c r="Z113" s="94"/>
      <c r="AA113" s="94"/>
      <c r="AB113" s="94"/>
      <c r="AC113" s="94"/>
      <c r="AD113" s="94"/>
      <c r="AE113" s="94"/>
      <c r="AF113" s="94"/>
      <c r="AG113" s="94"/>
      <c r="AH113" s="94"/>
      <c r="AI113" s="94"/>
      <c r="AJ113" s="94"/>
      <c r="AK113" s="94"/>
      <c r="AL113" s="94"/>
      <c r="AM113" s="94"/>
      <c r="AN113" s="94"/>
      <c r="AO113" s="94"/>
      <c r="AP113" s="94"/>
      <c r="AQ113" s="94"/>
      <c r="AR113" s="94"/>
      <c r="AS113" s="94"/>
      <c r="AT113" s="94"/>
      <c r="AU113" s="94"/>
      <c r="AV113" s="94"/>
      <c r="AW113" s="94"/>
      <c r="AX113" s="94"/>
      <c r="AY113" s="94"/>
      <c r="AZ113" s="94"/>
      <c r="BA113" s="94"/>
      <c r="BB113" s="94"/>
      <c r="BC113" s="94"/>
      <c r="BD113" s="94"/>
      <c r="BE113" s="94"/>
      <c r="BF113" s="94"/>
      <c r="BG113" s="94"/>
      <c r="BH113" s="94"/>
      <c r="BI113" s="94"/>
      <c r="BJ113" s="94"/>
      <c r="BK113" s="94"/>
      <c r="BL113" s="94"/>
      <c r="BM113" s="94"/>
      <c r="BN113" s="94"/>
      <c r="BO113" s="94"/>
      <c r="BP113" s="94"/>
      <c r="BQ113" s="94"/>
      <c r="BR113" s="94"/>
      <c r="BS113" s="94"/>
      <c r="BT113" s="94"/>
      <c r="BU113" s="94"/>
      <c r="BV113" s="94"/>
      <c r="BW113" s="94"/>
      <c r="BX113" s="94"/>
      <c r="BY113" s="94"/>
      <c r="BZ113" s="94"/>
      <c r="CA113" s="94"/>
      <c r="CB113" s="94"/>
      <c r="CC113" s="94"/>
      <c r="CD113" s="94"/>
      <c r="CE113" s="94"/>
      <c r="CF113" s="94"/>
      <c r="CG113" s="94"/>
      <c r="CH113" s="94"/>
      <c r="CI113" s="94"/>
      <c r="CJ113" s="94"/>
      <c r="CK113" s="94"/>
      <c r="CL113" s="94"/>
      <c r="CM113" s="94"/>
      <c r="CN113" s="94"/>
      <c r="CO113" s="94"/>
      <c r="CP113" s="94"/>
      <c r="CQ113" s="94"/>
      <c r="CR113" s="94"/>
      <c r="CS113" s="94"/>
      <c r="CT113" s="94"/>
    </row>
    <row r="114" spans="1:98" ht="12.75" customHeight="1" x14ac:dyDescent="0.2">
      <c r="A114" s="99">
        <v>45</v>
      </c>
      <c r="B114" s="133" t="s">
        <v>106</v>
      </c>
      <c r="C114" s="134"/>
      <c r="D114" s="135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  <c r="S114" s="94"/>
      <c r="T114" s="94"/>
      <c r="U114" s="94"/>
      <c r="V114" s="94"/>
      <c r="W114" s="94"/>
      <c r="X114" s="94"/>
      <c r="Y114" s="94"/>
      <c r="Z114" s="94"/>
      <c r="AA114" s="94"/>
      <c r="AB114" s="94"/>
      <c r="AC114" s="94"/>
      <c r="AD114" s="94"/>
      <c r="AE114" s="94"/>
      <c r="AF114" s="94"/>
      <c r="AG114" s="94"/>
      <c r="AH114" s="94"/>
      <c r="AI114" s="94"/>
      <c r="AJ114" s="94"/>
      <c r="AK114" s="94"/>
      <c r="AL114" s="94"/>
      <c r="AM114" s="94"/>
      <c r="AN114" s="94"/>
      <c r="AO114" s="94"/>
      <c r="AP114" s="94"/>
      <c r="AQ114" s="94"/>
      <c r="AR114" s="94"/>
      <c r="AS114" s="94"/>
      <c r="AT114" s="94"/>
      <c r="AU114" s="94"/>
      <c r="AV114" s="94"/>
      <c r="AW114" s="94"/>
      <c r="AX114" s="94"/>
      <c r="AY114" s="94"/>
      <c r="AZ114" s="94"/>
      <c r="BA114" s="94"/>
      <c r="BB114" s="94"/>
      <c r="BC114" s="94"/>
      <c r="BD114" s="94"/>
      <c r="BE114" s="94"/>
      <c r="BF114" s="94"/>
      <c r="BG114" s="94"/>
      <c r="BH114" s="94"/>
      <c r="BI114" s="94"/>
      <c r="BJ114" s="94"/>
      <c r="BK114" s="94"/>
      <c r="BL114" s="94"/>
      <c r="BM114" s="94"/>
      <c r="BN114" s="94"/>
      <c r="BO114" s="94"/>
      <c r="BP114" s="94"/>
      <c r="BQ114" s="94"/>
      <c r="BR114" s="94"/>
      <c r="BS114" s="94"/>
      <c r="BT114" s="94"/>
      <c r="BU114" s="94"/>
      <c r="BV114" s="94"/>
      <c r="BW114" s="94"/>
      <c r="BX114" s="94"/>
      <c r="BY114" s="94"/>
      <c r="BZ114" s="94"/>
      <c r="CA114" s="94"/>
      <c r="CB114" s="94"/>
      <c r="CC114" s="94"/>
      <c r="CD114" s="94"/>
      <c r="CE114" s="94"/>
      <c r="CF114" s="94"/>
      <c r="CG114" s="94"/>
      <c r="CH114" s="94"/>
      <c r="CI114" s="94"/>
      <c r="CJ114" s="94"/>
      <c r="CK114" s="94"/>
      <c r="CL114" s="94"/>
      <c r="CM114" s="94"/>
      <c r="CN114" s="94"/>
      <c r="CO114" s="94"/>
      <c r="CP114" s="94"/>
      <c r="CQ114" s="94"/>
      <c r="CR114" s="94"/>
      <c r="CS114" s="94"/>
      <c r="CT114" s="94"/>
    </row>
    <row r="115" spans="1:98" ht="12.75" customHeight="1" x14ac:dyDescent="0.2">
      <c r="A115" s="99">
        <v>46</v>
      </c>
      <c r="B115" s="133" t="s">
        <v>107</v>
      </c>
      <c r="C115" s="134"/>
      <c r="D115" s="135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  <c r="T115" s="94"/>
      <c r="U115" s="94"/>
      <c r="V115" s="94"/>
      <c r="W115" s="94"/>
      <c r="X115" s="94"/>
      <c r="Y115" s="94"/>
      <c r="Z115" s="94"/>
      <c r="AA115" s="94"/>
      <c r="AB115" s="94"/>
      <c r="AC115" s="94"/>
      <c r="AD115" s="94"/>
      <c r="AE115" s="94"/>
      <c r="AF115" s="94"/>
      <c r="AG115" s="94"/>
      <c r="AH115" s="94"/>
      <c r="AI115" s="94"/>
      <c r="AJ115" s="94"/>
      <c r="AK115" s="94"/>
      <c r="AL115" s="94"/>
      <c r="AM115" s="94"/>
      <c r="AN115" s="94"/>
      <c r="AO115" s="94"/>
      <c r="AP115" s="94"/>
      <c r="AQ115" s="94"/>
      <c r="AR115" s="94"/>
      <c r="AS115" s="94"/>
      <c r="AT115" s="94"/>
      <c r="AU115" s="94"/>
      <c r="AV115" s="94"/>
      <c r="AW115" s="94"/>
      <c r="AX115" s="94"/>
      <c r="AY115" s="94"/>
      <c r="AZ115" s="94"/>
      <c r="BA115" s="94"/>
      <c r="BB115" s="94"/>
      <c r="BC115" s="94"/>
      <c r="BD115" s="94"/>
      <c r="BE115" s="94"/>
      <c r="BF115" s="94"/>
      <c r="BG115" s="94"/>
      <c r="BH115" s="94"/>
      <c r="BI115" s="94"/>
      <c r="BJ115" s="94"/>
      <c r="BK115" s="94"/>
      <c r="BL115" s="94"/>
      <c r="BM115" s="94"/>
      <c r="BN115" s="94"/>
      <c r="BO115" s="94"/>
      <c r="BP115" s="94"/>
      <c r="BQ115" s="94"/>
      <c r="BR115" s="94"/>
      <c r="BS115" s="94"/>
      <c r="BT115" s="94"/>
      <c r="BU115" s="94"/>
      <c r="BV115" s="94"/>
      <c r="BW115" s="94"/>
      <c r="BX115" s="94"/>
      <c r="BY115" s="94"/>
      <c r="BZ115" s="94"/>
      <c r="CA115" s="94"/>
      <c r="CB115" s="94"/>
      <c r="CC115" s="94"/>
      <c r="CD115" s="94"/>
      <c r="CE115" s="94"/>
      <c r="CF115" s="94"/>
      <c r="CG115" s="94"/>
      <c r="CH115" s="94"/>
      <c r="CI115" s="94"/>
      <c r="CJ115" s="94"/>
      <c r="CK115" s="94"/>
      <c r="CL115" s="94"/>
      <c r="CM115" s="94"/>
      <c r="CN115" s="94"/>
      <c r="CO115" s="94"/>
      <c r="CP115" s="94"/>
      <c r="CQ115" s="94"/>
      <c r="CR115" s="94"/>
      <c r="CS115" s="94"/>
      <c r="CT115" s="94"/>
    </row>
    <row r="116" spans="1:98" ht="12.75" customHeight="1" x14ac:dyDescent="0.2">
      <c r="A116" s="99">
        <v>47</v>
      </c>
      <c r="B116" s="133" t="s">
        <v>108</v>
      </c>
      <c r="C116" s="134"/>
      <c r="D116" s="135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  <c r="R116" s="94"/>
      <c r="S116" s="94"/>
      <c r="T116" s="94"/>
      <c r="U116" s="94"/>
      <c r="V116" s="94"/>
      <c r="W116" s="94"/>
      <c r="X116" s="94"/>
      <c r="Y116" s="94"/>
      <c r="Z116" s="94"/>
      <c r="AA116" s="94"/>
      <c r="AB116" s="94"/>
      <c r="AC116" s="94"/>
      <c r="AD116" s="94"/>
      <c r="AE116" s="94"/>
      <c r="AF116" s="94"/>
      <c r="AG116" s="94"/>
      <c r="AH116" s="94"/>
      <c r="AI116" s="94"/>
      <c r="AJ116" s="94"/>
      <c r="AK116" s="94"/>
      <c r="AL116" s="94"/>
      <c r="AM116" s="94"/>
      <c r="AN116" s="94"/>
      <c r="AO116" s="94"/>
      <c r="AP116" s="94"/>
      <c r="AQ116" s="94"/>
      <c r="AR116" s="94"/>
      <c r="AS116" s="94"/>
      <c r="AT116" s="94"/>
      <c r="AU116" s="94"/>
      <c r="AV116" s="94"/>
      <c r="AW116" s="94"/>
      <c r="AX116" s="94"/>
      <c r="AY116" s="94"/>
      <c r="AZ116" s="94"/>
      <c r="BA116" s="94"/>
      <c r="BB116" s="94"/>
      <c r="BC116" s="94"/>
      <c r="BD116" s="94"/>
      <c r="BE116" s="94"/>
      <c r="BF116" s="94"/>
      <c r="BG116" s="94"/>
      <c r="BH116" s="94"/>
      <c r="BI116" s="94"/>
      <c r="BJ116" s="94"/>
      <c r="BK116" s="94"/>
      <c r="BL116" s="94"/>
      <c r="BM116" s="94"/>
      <c r="BN116" s="94"/>
      <c r="BO116" s="94"/>
      <c r="BP116" s="94"/>
      <c r="BQ116" s="94"/>
      <c r="BR116" s="94"/>
      <c r="BS116" s="94"/>
      <c r="BT116" s="94"/>
      <c r="BU116" s="94"/>
      <c r="BV116" s="94"/>
      <c r="BW116" s="94"/>
      <c r="BX116" s="94"/>
      <c r="BY116" s="94"/>
      <c r="BZ116" s="94"/>
      <c r="CA116" s="94"/>
      <c r="CB116" s="94"/>
      <c r="CC116" s="94"/>
      <c r="CD116" s="94"/>
      <c r="CE116" s="94"/>
      <c r="CF116" s="94"/>
      <c r="CG116" s="94"/>
      <c r="CH116" s="94"/>
      <c r="CI116" s="94"/>
      <c r="CJ116" s="94"/>
      <c r="CK116" s="94"/>
      <c r="CL116" s="94"/>
      <c r="CM116" s="94"/>
      <c r="CN116" s="94"/>
      <c r="CO116" s="94"/>
      <c r="CP116" s="94"/>
      <c r="CQ116" s="94"/>
      <c r="CR116" s="94"/>
      <c r="CS116" s="94"/>
      <c r="CT116" s="94"/>
    </row>
    <row r="117" spans="1:98" ht="12.75" customHeight="1" x14ac:dyDescent="0.2">
      <c r="A117" s="99">
        <v>48</v>
      </c>
      <c r="B117" s="133" t="s">
        <v>109</v>
      </c>
      <c r="C117" s="134"/>
      <c r="D117" s="135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  <c r="R117" s="94"/>
      <c r="S117" s="94"/>
      <c r="T117" s="94"/>
      <c r="U117" s="94"/>
      <c r="V117" s="94"/>
      <c r="W117" s="94"/>
      <c r="X117" s="94"/>
      <c r="Y117" s="94"/>
      <c r="Z117" s="94"/>
      <c r="AA117" s="94"/>
      <c r="AB117" s="94"/>
      <c r="AC117" s="94"/>
      <c r="AD117" s="94"/>
      <c r="AE117" s="94"/>
      <c r="AF117" s="94"/>
      <c r="AG117" s="94"/>
      <c r="AH117" s="94"/>
      <c r="AI117" s="94"/>
      <c r="AJ117" s="94"/>
      <c r="AK117" s="94"/>
      <c r="AL117" s="94"/>
      <c r="AM117" s="94"/>
      <c r="AN117" s="94"/>
      <c r="AO117" s="94"/>
      <c r="AP117" s="94"/>
      <c r="AQ117" s="94"/>
      <c r="AR117" s="94"/>
      <c r="AS117" s="94"/>
      <c r="AT117" s="94"/>
      <c r="AU117" s="94"/>
      <c r="AV117" s="94"/>
      <c r="AW117" s="94"/>
      <c r="AX117" s="94"/>
      <c r="AY117" s="94"/>
      <c r="AZ117" s="94"/>
      <c r="BA117" s="94"/>
      <c r="BB117" s="94"/>
      <c r="BC117" s="94"/>
      <c r="BD117" s="94"/>
      <c r="BE117" s="94"/>
      <c r="BF117" s="94"/>
      <c r="BG117" s="94"/>
      <c r="BH117" s="94"/>
      <c r="BI117" s="94"/>
      <c r="BJ117" s="94"/>
      <c r="BK117" s="94"/>
      <c r="BL117" s="94"/>
      <c r="BM117" s="94"/>
      <c r="BN117" s="94"/>
      <c r="BO117" s="94"/>
      <c r="BP117" s="94"/>
      <c r="BQ117" s="94"/>
      <c r="BR117" s="94"/>
      <c r="BS117" s="94"/>
      <c r="BT117" s="94"/>
      <c r="BU117" s="94"/>
      <c r="BV117" s="94"/>
      <c r="BW117" s="94"/>
      <c r="BX117" s="94"/>
      <c r="BY117" s="94"/>
      <c r="BZ117" s="94"/>
      <c r="CA117" s="94"/>
      <c r="CB117" s="94"/>
      <c r="CC117" s="94"/>
      <c r="CD117" s="94"/>
      <c r="CE117" s="94"/>
      <c r="CF117" s="94"/>
      <c r="CG117" s="94"/>
      <c r="CH117" s="94"/>
      <c r="CI117" s="94"/>
      <c r="CJ117" s="94"/>
      <c r="CK117" s="94"/>
      <c r="CL117" s="94"/>
      <c r="CM117" s="94"/>
      <c r="CN117" s="94"/>
      <c r="CO117" s="94"/>
      <c r="CP117" s="94"/>
      <c r="CQ117" s="94"/>
      <c r="CR117" s="94"/>
      <c r="CS117" s="94"/>
      <c r="CT117" s="94"/>
    </row>
    <row r="118" spans="1:98" ht="12.75" customHeight="1" x14ac:dyDescent="0.2">
      <c r="A118" s="99">
        <v>49</v>
      </c>
      <c r="B118" s="136" t="s">
        <v>130</v>
      </c>
      <c r="C118" s="137"/>
      <c r="D118" s="138"/>
      <c r="E118" s="94">
        <f>E79+E80+E81+E82+E83+E84+E86+E87+E88+E93+E94+E95+E112+E114+E115+E116+E117</f>
        <v>0</v>
      </c>
      <c r="F118" s="94">
        <f t="shared" ref="F118:BQ118" si="30">F79+F80+F81+F82+F83+F84+F86+F87+F88+F93+F94+F95+F112+F114+F115+F116+F117</f>
        <v>0</v>
      </c>
      <c r="G118" s="94">
        <f t="shared" si="30"/>
        <v>0</v>
      </c>
      <c r="H118" s="94">
        <f t="shared" si="30"/>
        <v>0</v>
      </c>
      <c r="I118" s="94">
        <f t="shared" si="30"/>
        <v>0</v>
      </c>
      <c r="J118" s="94">
        <f t="shared" si="30"/>
        <v>0</v>
      </c>
      <c r="K118" s="94">
        <f t="shared" si="30"/>
        <v>0</v>
      </c>
      <c r="L118" s="94">
        <f t="shared" si="30"/>
        <v>0</v>
      </c>
      <c r="M118" s="94">
        <f t="shared" si="30"/>
        <v>0</v>
      </c>
      <c r="N118" s="94">
        <f t="shared" si="30"/>
        <v>0</v>
      </c>
      <c r="O118" s="94">
        <f t="shared" si="30"/>
        <v>0</v>
      </c>
      <c r="P118" s="94">
        <f t="shared" si="30"/>
        <v>0</v>
      </c>
      <c r="Q118" s="94">
        <f t="shared" si="30"/>
        <v>0</v>
      </c>
      <c r="R118" s="94">
        <f t="shared" si="30"/>
        <v>0</v>
      </c>
      <c r="S118" s="94">
        <f t="shared" si="30"/>
        <v>0</v>
      </c>
      <c r="T118" s="94">
        <f t="shared" si="30"/>
        <v>0</v>
      </c>
      <c r="U118" s="94">
        <f t="shared" si="30"/>
        <v>0</v>
      </c>
      <c r="V118" s="94">
        <f t="shared" si="30"/>
        <v>0</v>
      </c>
      <c r="W118" s="94">
        <f t="shared" si="30"/>
        <v>0</v>
      </c>
      <c r="X118" s="94">
        <f t="shared" si="30"/>
        <v>0</v>
      </c>
      <c r="Y118" s="94">
        <f t="shared" si="30"/>
        <v>0</v>
      </c>
      <c r="Z118" s="94">
        <f t="shared" si="30"/>
        <v>0</v>
      </c>
      <c r="AA118" s="94">
        <f t="shared" si="30"/>
        <v>0</v>
      </c>
      <c r="AB118" s="94">
        <f t="shared" si="30"/>
        <v>0</v>
      </c>
      <c r="AC118" s="94">
        <f t="shared" si="30"/>
        <v>0</v>
      </c>
      <c r="AD118" s="94">
        <f t="shared" si="30"/>
        <v>0</v>
      </c>
      <c r="AE118" s="94">
        <f t="shared" si="30"/>
        <v>0</v>
      </c>
      <c r="AF118" s="94">
        <f t="shared" si="30"/>
        <v>0</v>
      </c>
      <c r="AG118" s="94">
        <f t="shared" si="30"/>
        <v>0</v>
      </c>
      <c r="AH118" s="94">
        <f t="shared" si="30"/>
        <v>0</v>
      </c>
      <c r="AI118" s="94">
        <f t="shared" si="30"/>
        <v>0</v>
      </c>
      <c r="AJ118" s="94">
        <f t="shared" si="30"/>
        <v>0</v>
      </c>
      <c r="AK118" s="94">
        <f t="shared" si="30"/>
        <v>0</v>
      </c>
      <c r="AL118" s="94">
        <f t="shared" si="30"/>
        <v>0</v>
      </c>
      <c r="AM118" s="94">
        <f t="shared" si="30"/>
        <v>0</v>
      </c>
      <c r="AN118" s="94">
        <f t="shared" si="30"/>
        <v>0</v>
      </c>
      <c r="AO118" s="94">
        <f t="shared" si="30"/>
        <v>0</v>
      </c>
      <c r="AP118" s="94">
        <f t="shared" si="30"/>
        <v>0</v>
      </c>
      <c r="AQ118" s="94">
        <f t="shared" si="30"/>
        <v>0</v>
      </c>
      <c r="AR118" s="94">
        <f t="shared" si="30"/>
        <v>0</v>
      </c>
      <c r="AS118" s="94">
        <f t="shared" si="30"/>
        <v>0</v>
      </c>
      <c r="AT118" s="94">
        <f t="shared" si="30"/>
        <v>0</v>
      </c>
      <c r="AU118" s="94">
        <f t="shared" si="30"/>
        <v>0</v>
      </c>
      <c r="AV118" s="94">
        <f t="shared" si="30"/>
        <v>0</v>
      </c>
      <c r="AW118" s="94">
        <f t="shared" si="30"/>
        <v>0</v>
      </c>
      <c r="AX118" s="94">
        <f t="shared" si="30"/>
        <v>0</v>
      </c>
      <c r="AY118" s="94">
        <f t="shared" si="30"/>
        <v>0</v>
      </c>
      <c r="AZ118" s="94">
        <f t="shared" si="30"/>
        <v>0</v>
      </c>
      <c r="BA118" s="94">
        <f t="shared" si="30"/>
        <v>0</v>
      </c>
      <c r="BB118" s="94">
        <f t="shared" si="30"/>
        <v>0</v>
      </c>
      <c r="BC118" s="94">
        <f t="shared" si="30"/>
        <v>0</v>
      </c>
      <c r="BD118" s="94">
        <f t="shared" si="30"/>
        <v>0</v>
      </c>
      <c r="BE118" s="94">
        <f t="shared" si="30"/>
        <v>0</v>
      </c>
      <c r="BF118" s="94">
        <f t="shared" si="30"/>
        <v>0</v>
      </c>
      <c r="BG118" s="94">
        <f t="shared" si="30"/>
        <v>0</v>
      </c>
      <c r="BH118" s="94">
        <f t="shared" si="30"/>
        <v>0</v>
      </c>
      <c r="BI118" s="94">
        <f t="shared" si="30"/>
        <v>0</v>
      </c>
      <c r="BJ118" s="94">
        <f t="shared" si="30"/>
        <v>0</v>
      </c>
      <c r="BK118" s="94">
        <f t="shared" si="30"/>
        <v>0</v>
      </c>
      <c r="BL118" s="94">
        <f t="shared" si="30"/>
        <v>0</v>
      </c>
      <c r="BM118" s="94">
        <f t="shared" si="30"/>
        <v>0</v>
      </c>
      <c r="BN118" s="94">
        <f t="shared" si="30"/>
        <v>0</v>
      </c>
      <c r="BO118" s="94">
        <f t="shared" si="30"/>
        <v>0</v>
      </c>
      <c r="BP118" s="94">
        <f t="shared" si="30"/>
        <v>0</v>
      </c>
      <c r="BQ118" s="94">
        <f t="shared" si="30"/>
        <v>0</v>
      </c>
      <c r="BR118" s="94">
        <f t="shared" ref="BR118:CT118" si="31">BR79+BR80+BR81+BR82+BR83+BR84+BR86+BR87+BR88+BR93+BR94+BR95+BR112+BR114+BR115+BR116+BR117</f>
        <v>0</v>
      </c>
      <c r="BS118" s="94">
        <f t="shared" si="31"/>
        <v>0</v>
      </c>
      <c r="BT118" s="94">
        <f t="shared" si="31"/>
        <v>0</v>
      </c>
      <c r="BU118" s="94">
        <f t="shared" si="31"/>
        <v>0</v>
      </c>
      <c r="BV118" s="94">
        <f t="shared" si="31"/>
        <v>0</v>
      </c>
      <c r="BW118" s="94">
        <f t="shared" si="31"/>
        <v>0</v>
      </c>
      <c r="BX118" s="94">
        <f t="shared" si="31"/>
        <v>0</v>
      </c>
      <c r="BY118" s="94">
        <f t="shared" si="31"/>
        <v>0</v>
      </c>
      <c r="BZ118" s="94">
        <f t="shared" si="31"/>
        <v>0</v>
      </c>
      <c r="CA118" s="94">
        <f t="shared" si="31"/>
        <v>0</v>
      </c>
      <c r="CB118" s="94">
        <f t="shared" si="31"/>
        <v>0</v>
      </c>
      <c r="CC118" s="94">
        <f t="shared" si="31"/>
        <v>0</v>
      </c>
      <c r="CD118" s="94">
        <f t="shared" si="31"/>
        <v>0</v>
      </c>
      <c r="CE118" s="94">
        <f t="shared" si="31"/>
        <v>0</v>
      </c>
      <c r="CF118" s="94">
        <f t="shared" si="31"/>
        <v>0</v>
      </c>
      <c r="CG118" s="94">
        <f t="shared" si="31"/>
        <v>0</v>
      </c>
      <c r="CH118" s="94">
        <f t="shared" si="31"/>
        <v>0</v>
      </c>
      <c r="CI118" s="94">
        <f t="shared" si="31"/>
        <v>0</v>
      </c>
      <c r="CJ118" s="94">
        <f t="shared" si="31"/>
        <v>0</v>
      </c>
      <c r="CK118" s="94">
        <f t="shared" si="31"/>
        <v>0</v>
      </c>
      <c r="CL118" s="94">
        <f t="shared" si="31"/>
        <v>0</v>
      </c>
      <c r="CM118" s="94">
        <f t="shared" si="31"/>
        <v>0</v>
      </c>
      <c r="CN118" s="94">
        <f t="shared" si="31"/>
        <v>0</v>
      </c>
      <c r="CO118" s="94">
        <f t="shared" si="31"/>
        <v>0</v>
      </c>
      <c r="CP118" s="94">
        <f t="shared" si="31"/>
        <v>0</v>
      </c>
      <c r="CQ118" s="94">
        <f t="shared" si="31"/>
        <v>0</v>
      </c>
      <c r="CR118" s="94">
        <f t="shared" si="31"/>
        <v>0</v>
      </c>
      <c r="CS118" s="94">
        <f t="shared" si="31"/>
        <v>0</v>
      </c>
      <c r="CT118" s="94">
        <f t="shared" si="31"/>
        <v>0</v>
      </c>
    </row>
    <row r="119" spans="1:98" ht="12.75" customHeight="1" x14ac:dyDescent="0.2">
      <c r="A119" s="99">
        <v>50</v>
      </c>
      <c r="B119" s="136" t="s">
        <v>84</v>
      </c>
      <c r="C119" s="137"/>
      <c r="D119" s="138"/>
      <c r="E119" s="94">
        <f>E92</f>
        <v>0</v>
      </c>
      <c r="F119" s="94">
        <f t="shared" ref="F119:BQ119" si="32">F92</f>
        <v>0</v>
      </c>
      <c r="G119" s="94">
        <f t="shared" si="32"/>
        <v>0</v>
      </c>
      <c r="H119" s="94">
        <f t="shared" si="32"/>
        <v>0</v>
      </c>
      <c r="I119" s="94">
        <f t="shared" si="32"/>
        <v>0</v>
      </c>
      <c r="J119" s="94">
        <f t="shared" si="32"/>
        <v>0</v>
      </c>
      <c r="K119" s="94">
        <f t="shared" si="32"/>
        <v>0</v>
      </c>
      <c r="L119" s="94">
        <f t="shared" si="32"/>
        <v>0</v>
      </c>
      <c r="M119" s="94">
        <f t="shared" si="32"/>
        <v>0</v>
      </c>
      <c r="N119" s="94">
        <f t="shared" si="32"/>
        <v>0</v>
      </c>
      <c r="O119" s="94">
        <f t="shared" si="32"/>
        <v>0</v>
      </c>
      <c r="P119" s="94">
        <f t="shared" si="32"/>
        <v>0</v>
      </c>
      <c r="Q119" s="94">
        <f t="shared" si="32"/>
        <v>0</v>
      </c>
      <c r="R119" s="94">
        <f t="shared" si="32"/>
        <v>0</v>
      </c>
      <c r="S119" s="94">
        <f t="shared" si="32"/>
        <v>0</v>
      </c>
      <c r="T119" s="94">
        <f t="shared" si="32"/>
        <v>0</v>
      </c>
      <c r="U119" s="94">
        <f t="shared" si="32"/>
        <v>0</v>
      </c>
      <c r="V119" s="94">
        <f t="shared" si="32"/>
        <v>0</v>
      </c>
      <c r="W119" s="94">
        <f t="shared" si="32"/>
        <v>0</v>
      </c>
      <c r="X119" s="94">
        <f t="shared" si="32"/>
        <v>0</v>
      </c>
      <c r="Y119" s="94">
        <f t="shared" si="32"/>
        <v>0</v>
      </c>
      <c r="Z119" s="94">
        <f t="shared" si="32"/>
        <v>0</v>
      </c>
      <c r="AA119" s="94">
        <f t="shared" si="32"/>
        <v>0</v>
      </c>
      <c r="AB119" s="94">
        <f t="shared" si="32"/>
        <v>0</v>
      </c>
      <c r="AC119" s="94">
        <f t="shared" si="32"/>
        <v>0</v>
      </c>
      <c r="AD119" s="94">
        <f t="shared" si="32"/>
        <v>0</v>
      </c>
      <c r="AE119" s="94">
        <f t="shared" si="32"/>
        <v>0</v>
      </c>
      <c r="AF119" s="94">
        <f t="shared" si="32"/>
        <v>0</v>
      </c>
      <c r="AG119" s="94">
        <f t="shared" si="32"/>
        <v>0</v>
      </c>
      <c r="AH119" s="94">
        <f t="shared" si="32"/>
        <v>0</v>
      </c>
      <c r="AI119" s="94">
        <f t="shared" si="32"/>
        <v>0</v>
      </c>
      <c r="AJ119" s="94">
        <f t="shared" si="32"/>
        <v>0</v>
      </c>
      <c r="AK119" s="94">
        <f t="shared" si="32"/>
        <v>0</v>
      </c>
      <c r="AL119" s="94">
        <f t="shared" si="32"/>
        <v>0</v>
      </c>
      <c r="AM119" s="94">
        <f t="shared" si="32"/>
        <v>0</v>
      </c>
      <c r="AN119" s="94">
        <f t="shared" si="32"/>
        <v>0</v>
      </c>
      <c r="AO119" s="94">
        <f t="shared" si="32"/>
        <v>0</v>
      </c>
      <c r="AP119" s="94">
        <f t="shared" si="32"/>
        <v>0</v>
      </c>
      <c r="AQ119" s="94">
        <f t="shared" si="32"/>
        <v>0</v>
      </c>
      <c r="AR119" s="94">
        <f t="shared" si="32"/>
        <v>0</v>
      </c>
      <c r="AS119" s="94">
        <f t="shared" si="32"/>
        <v>0</v>
      </c>
      <c r="AT119" s="94">
        <f t="shared" si="32"/>
        <v>0</v>
      </c>
      <c r="AU119" s="94">
        <f t="shared" si="32"/>
        <v>0</v>
      </c>
      <c r="AV119" s="94">
        <f t="shared" si="32"/>
        <v>0</v>
      </c>
      <c r="AW119" s="94">
        <f t="shared" si="32"/>
        <v>0</v>
      </c>
      <c r="AX119" s="94">
        <f t="shared" si="32"/>
        <v>0</v>
      </c>
      <c r="AY119" s="94">
        <f t="shared" si="32"/>
        <v>0</v>
      </c>
      <c r="AZ119" s="94">
        <f t="shared" si="32"/>
        <v>0</v>
      </c>
      <c r="BA119" s="94">
        <f t="shared" si="32"/>
        <v>0</v>
      </c>
      <c r="BB119" s="94">
        <f t="shared" si="32"/>
        <v>0</v>
      </c>
      <c r="BC119" s="94">
        <f t="shared" si="32"/>
        <v>0</v>
      </c>
      <c r="BD119" s="94">
        <f t="shared" si="32"/>
        <v>0</v>
      </c>
      <c r="BE119" s="94">
        <f t="shared" si="32"/>
        <v>0</v>
      </c>
      <c r="BF119" s="94">
        <f t="shared" si="32"/>
        <v>0</v>
      </c>
      <c r="BG119" s="94">
        <f t="shared" si="32"/>
        <v>0</v>
      </c>
      <c r="BH119" s="94">
        <f t="shared" si="32"/>
        <v>0</v>
      </c>
      <c r="BI119" s="94">
        <f t="shared" si="32"/>
        <v>0</v>
      </c>
      <c r="BJ119" s="94">
        <f t="shared" si="32"/>
        <v>0</v>
      </c>
      <c r="BK119" s="94">
        <f t="shared" si="32"/>
        <v>0</v>
      </c>
      <c r="BL119" s="94">
        <f t="shared" si="32"/>
        <v>0</v>
      </c>
      <c r="BM119" s="94">
        <f t="shared" si="32"/>
        <v>0</v>
      </c>
      <c r="BN119" s="94">
        <f t="shared" si="32"/>
        <v>0</v>
      </c>
      <c r="BO119" s="94">
        <f t="shared" si="32"/>
        <v>0</v>
      </c>
      <c r="BP119" s="94">
        <f t="shared" si="32"/>
        <v>0</v>
      </c>
      <c r="BQ119" s="94">
        <f t="shared" si="32"/>
        <v>0</v>
      </c>
      <c r="BR119" s="94">
        <f t="shared" ref="BR119:CT119" si="33">BR92</f>
        <v>0</v>
      </c>
      <c r="BS119" s="94">
        <f t="shared" si="33"/>
        <v>0</v>
      </c>
      <c r="BT119" s="94">
        <f t="shared" si="33"/>
        <v>0</v>
      </c>
      <c r="BU119" s="94">
        <f t="shared" si="33"/>
        <v>0</v>
      </c>
      <c r="BV119" s="94">
        <f t="shared" si="33"/>
        <v>0</v>
      </c>
      <c r="BW119" s="94">
        <f t="shared" si="33"/>
        <v>0</v>
      </c>
      <c r="BX119" s="94">
        <f t="shared" si="33"/>
        <v>0</v>
      </c>
      <c r="BY119" s="94">
        <f t="shared" si="33"/>
        <v>0</v>
      </c>
      <c r="BZ119" s="94">
        <f t="shared" si="33"/>
        <v>0</v>
      </c>
      <c r="CA119" s="94">
        <f t="shared" si="33"/>
        <v>0</v>
      </c>
      <c r="CB119" s="94">
        <f t="shared" si="33"/>
        <v>0</v>
      </c>
      <c r="CC119" s="94">
        <f t="shared" si="33"/>
        <v>0</v>
      </c>
      <c r="CD119" s="94">
        <f t="shared" si="33"/>
        <v>0</v>
      </c>
      <c r="CE119" s="94">
        <f t="shared" si="33"/>
        <v>0</v>
      </c>
      <c r="CF119" s="94">
        <f t="shared" si="33"/>
        <v>0</v>
      </c>
      <c r="CG119" s="94">
        <f t="shared" si="33"/>
        <v>0</v>
      </c>
      <c r="CH119" s="94">
        <f t="shared" si="33"/>
        <v>0</v>
      </c>
      <c r="CI119" s="94">
        <f t="shared" si="33"/>
        <v>0</v>
      </c>
      <c r="CJ119" s="94">
        <f t="shared" si="33"/>
        <v>0</v>
      </c>
      <c r="CK119" s="94">
        <f t="shared" si="33"/>
        <v>0</v>
      </c>
      <c r="CL119" s="94">
        <f t="shared" si="33"/>
        <v>0</v>
      </c>
      <c r="CM119" s="94">
        <f t="shared" si="33"/>
        <v>0</v>
      </c>
      <c r="CN119" s="94">
        <f t="shared" si="33"/>
        <v>0</v>
      </c>
      <c r="CO119" s="94">
        <f t="shared" si="33"/>
        <v>0</v>
      </c>
      <c r="CP119" s="94">
        <f t="shared" si="33"/>
        <v>0</v>
      </c>
      <c r="CQ119" s="94">
        <f t="shared" si="33"/>
        <v>0</v>
      </c>
      <c r="CR119" s="94">
        <f t="shared" si="33"/>
        <v>0</v>
      </c>
      <c r="CS119" s="94">
        <f t="shared" si="33"/>
        <v>0</v>
      </c>
      <c r="CT119" s="94">
        <f t="shared" si="33"/>
        <v>0</v>
      </c>
    </row>
    <row r="120" spans="1:98" ht="12.75" customHeight="1" x14ac:dyDescent="0.2">
      <c r="A120" s="99">
        <v>51</v>
      </c>
      <c r="B120" s="136" t="s">
        <v>89</v>
      </c>
      <c r="C120" s="137"/>
      <c r="D120" s="138"/>
      <c r="E120" s="94">
        <f>E97+E98+E99+E100+E101</f>
        <v>0</v>
      </c>
      <c r="F120" s="94">
        <f t="shared" ref="F120:BQ120" si="34">F97+F98+F99+F100+F101</f>
        <v>0</v>
      </c>
      <c r="G120" s="94">
        <f t="shared" si="34"/>
        <v>0</v>
      </c>
      <c r="H120" s="94">
        <f t="shared" si="34"/>
        <v>0</v>
      </c>
      <c r="I120" s="94">
        <f t="shared" si="34"/>
        <v>0</v>
      </c>
      <c r="J120" s="94">
        <f t="shared" si="34"/>
        <v>0</v>
      </c>
      <c r="K120" s="94">
        <f t="shared" si="34"/>
        <v>0</v>
      </c>
      <c r="L120" s="94">
        <f t="shared" si="34"/>
        <v>0</v>
      </c>
      <c r="M120" s="94">
        <f t="shared" si="34"/>
        <v>0</v>
      </c>
      <c r="N120" s="94">
        <f t="shared" si="34"/>
        <v>0</v>
      </c>
      <c r="O120" s="94">
        <f t="shared" si="34"/>
        <v>0</v>
      </c>
      <c r="P120" s="94">
        <f t="shared" si="34"/>
        <v>0</v>
      </c>
      <c r="Q120" s="94">
        <f t="shared" si="34"/>
        <v>0</v>
      </c>
      <c r="R120" s="94">
        <f t="shared" si="34"/>
        <v>0</v>
      </c>
      <c r="S120" s="94">
        <f t="shared" si="34"/>
        <v>0</v>
      </c>
      <c r="T120" s="94">
        <f t="shared" si="34"/>
        <v>0</v>
      </c>
      <c r="U120" s="94">
        <f t="shared" si="34"/>
        <v>0</v>
      </c>
      <c r="V120" s="94">
        <f t="shared" si="34"/>
        <v>0</v>
      </c>
      <c r="W120" s="94">
        <f t="shared" si="34"/>
        <v>0</v>
      </c>
      <c r="X120" s="94">
        <f t="shared" si="34"/>
        <v>0</v>
      </c>
      <c r="Y120" s="94">
        <f t="shared" si="34"/>
        <v>0</v>
      </c>
      <c r="Z120" s="94">
        <f t="shared" si="34"/>
        <v>0</v>
      </c>
      <c r="AA120" s="94">
        <f t="shared" si="34"/>
        <v>0</v>
      </c>
      <c r="AB120" s="94">
        <f t="shared" si="34"/>
        <v>0</v>
      </c>
      <c r="AC120" s="94">
        <f t="shared" si="34"/>
        <v>0</v>
      </c>
      <c r="AD120" s="94">
        <f t="shared" si="34"/>
        <v>0</v>
      </c>
      <c r="AE120" s="94">
        <f t="shared" si="34"/>
        <v>0</v>
      </c>
      <c r="AF120" s="94">
        <f t="shared" si="34"/>
        <v>0</v>
      </c>
      <c r="AG120" s="94">
        <f t="shared" si="34"/>
        <v>0</v>
      </c>
      <c r="AH120" s="94">
        <f t="shared" si="34"/>
        <v>0</v>
      </c>
      <c r="AI120" s="94">
        <f t="shared" si="34"/>
        <v>0</v>
      </c>
      <c r="AJ120" s="94">
        <f t="shared" si="34"/>
        <v>0</v>
      </c>
      <c r="AK120" s="94">
        <f t="shared" si="34"/>
        <v>0</v>
      </c>
      <c r="AL120" s="94">
        <f t="shared" si="34"/>
        <v>0</v>
      </c>
      <c r="AM120" s="94">
        <f t="shared" si="34"/>
        <v>0</v>
      </c>
      <c r="AN120" s="94">
        <f t="shared" si="34"/>
        <v>0</v>
      </c>
      <c r="AO120" s="94">
        <f t="shared" si="34"/>
        <v>0</v>
      </c>
      <c r="AP120" s="94">
        <f t="shared" si="34"/>
        <v>0</v>
      </c>
      <c r="AQ120" s="94">
        <f t="shared" si="34"/>
        <v>0</v>
      </c>
      <c r="AR120" s="94">
        <f t="shared" si="34"/>
        <v>0</v>
      </c>
      <c r="AS120" s="94">
        <f t="shared" si="34"/>
        <v>0</v>
      </c>
      <c r="AT120" s="94">
        <f t="shared" si="34"/>
        <v>0</v>
      </c>
      <c r="AU120" s="94">
        <f t="shared" si="34"/>
        <v>0</v>
      </c>
      <c r="AV120" s="94">
        <f t="shared" si="34"/>
        <v>0</v>
      </c>
      <c r="AW120" s="94">
        <f t="shared" si="34"/>
        <v>0</v>
      </c>
      <c r="AX120" s="94">
        <f t="shared" si="34"/>
        <v>0</v>
      </c>
      <c r="AY120" s="94">
        <f t="shared" si="34"/>
        <v>0</v>
      </c>
      <c r="AZ120" s="94">
        <f t="shared" si="34"/>
        <v>0</v>
      </c>
      <c r="BA120" s="94">
        <f t="shared" si="34"/>
        <v>0</v>
      </c>
      <c r="BB120" s="94">
        <f t="shared" si="34"/>
        <v>0</v>
      </c>
      <c r="BC120" s="94">
        <f t="shared" si="34"/>
        <v>0</v>
      </c>
      <c r="BD120" s="94">
        <f t="shared" si="34"/>
        <v>0</v>
      </c>
      <c r="BE120" s="94">
        <f t="shared" si="34"/>
        <v>0</v>
      </c>
      <c r="BF120" s="94">
        <f t="shared" si="34"/>
        <v>0</v>
      </c>
      <c r="BG120" s="94">
        <f t="shared" si="34"/>
        <v>0</v>
      </c>
      <c r="BH120" s="94">
        <f t="shared" si="34"/>
        <v>0</v>
      </c>
      <c r="BI120" s="94">
        <f t="shared" si="34"/>
        <v>0</v>
      </c>
      <c r="BJ120" s="94">
        <f t="shared" si="34"/>
        <v>0</v>
      </c>
      <c r="BK120" s="94">
        <f t="shared" si="34"/>
        <v>0</v>
      </c>
      <c r="BL120" s="94">
        <f t="shared" si="34"/>
        <v>0</v>
      </c>
      <c r="BM120" s="94">
        <f t="shared" si="34"/>
        <v>0</v>
      </c>
      <c r="BN120" s="94">
        <f t="shared" si="34"/>
        <v>0</v>
      </c>
      <c r="BO120" s="94">
        <f t="shared" si="34"/>
        <v>0</v>
      </c>
      <c r="BP120" s="94">
        <f t="shared" si="34"/>
        <v>0</v>
      </c>
      <c r="BQ120" s="94">
        <f t="shared" si="34"/>
        <v>0</v>
      </c>
      <c r="BR120" s="94">
        <f t="shared" ref="BR120:CT120" si="35">BR97+BR98+BR99+BR100+BR101</f>
        <v>0</v>
      </c>
      <c r="BS120" s="94">
        <f t="shared" si="35"/>
        <v>0</v>
      </c>
      <c r="BT120" s="94">
        <f t="shared" si="35"/>
        <v>0</v>
      </c>
      <c r="BU120" s="94">
        <f t="shared" si="35"/>
        <v>0</v>
      </c>
      <c r="BV120" s="94">
        <f t="shared" si="35"/>
        <v>0</v>
      </c>
      <c r="BW120" s="94">
        <f t="shared" si="35"/>
        <v>0</v>
      </c>
      <c r="BX120" s="94">
        <f t="shared" si="35"/>
        <v>0</v>
      </c>
      <c r="BY120" s="94">
        <f t="shared" si="35"/>
        <v>0</v>
      </c>
      <c r="BZ120" s="94">
        <f t="shared" si="35"/>
        <v>0</v>
      </c>
      <c r="CA120" s="94">
        <f t="shared" si="35"/>
        <v>0</v>
      </c>
      <c r="CB120" s="94">
        <f t="shared" si="35"/>
        <v>0</v>
      </c>
      <c r="CC120" s="94">
        <f t="shared" si="35"/>
        <v>0</v>
      </c>
      <c r="CD120" s="94">
        <f t="shared" si="35"/>
        <v>0</v>
      </c>
      <c r="CE120" s="94">
        <f t="shared" si="35"/>
        <v>0</v>
      </c>
      <c r="CF120" s="94">
        <f t="shared" si="35"/>
        <v>0</v>
      </c>
      <c r="CG120" s="94">
        <f t="shared" si="35"/>
        <v>0</v>
      </c>
      <c r="CH120" s="94">
        <f t="shared" si="35"/>
        <v>0</v>
      </c>
      <c r="CI120" s="94">
        <f t="shared" si="35"/>
        <v>0</v>
      </c>
      <c r="CJ120" s="94">
        <f t="shared" si="35"/>
        <v>0</v>
      </c>
      <c r="CK120" s="94">
        <f t="shared" si="35"/>
        <v>0</v>
      </c>
      <c r="CL120" s="94">
        <f t="shared" si="35"/>
        <v>0</v>
      </c>
      <c r="CM120" s="94">
        <f t="shared" si="35"/>
        <v>0</v>
      </c>
      <c r="CN120" s="94">
        <f t="shared" si="35"/>
        <v>0</v>
      </c>
      <c r="CO120" s="94">
        <f t="shared" si="35"/>
        <v>0</v>
      </c>
      <c r="CP120" s="94">
        <f t="shared" si="35"/>
        <v>0</v>
      </c>
      <c r="CQ120" s="94">
        <f t="shared" si="35"/>
        <v>0</v>
      </c>
      <c r="CR120" s="94">
        <f t="shared" si="35"/>
        <v>0</v>
      </c>
      <c r="CS120" s="94">
        <f t="shared" si="35"/>
        <v>0</v>
      </c>
      <c r="CT120" s="94">
        <f t="shared" si="35"/>
        <v>0</v>
      </c>
    </row>
    <row r="121" spans="1:98" ht="12.75" customHeight="1" x14ac:dyDescent="0.2">
      <c r="A121" s="99">
        <v>52</v>
      </c>
      <c r="B121" s="136" t="s">
        <v>94</v>
      </c>
      <c r="C121" s="137"/>
      <c r="D121" s="138"/>
      <c r="E121" s="94">
        <f>E85+E89+E90+E91+E102+E103+E104+E105+E106+E111</f>
        <v>0</v>
      </c>
      <c r="F121" s="94">
        <f t="shared" ref="F121:BQ121" si="36">F85+F89+F90+F91+F102+F103+F104+F105+F106+F111</f>
        <v>0</v>
      </c>
      <c r="G121" s="94">
        <f t="shared" si="36"/>
        <v>0</v>
      </c>
      <c r="H121" s="94">
        <f t="shared" si="36"/>
        <v>0</v>
      </c>
      <c r="I121" s="94">
        <f t="shared" si="36"/>
        <v>0</v>
      </c>
      <c r="J121" s="94">
        <f t="shared" si="36"/>
        <v>0</v>
      </c>
      <c r="K121" s="94">
        <f t="shared" si="36"/>
        <v>0</v>
      </c>
      <c r="L121" s="94">
        <f t="shared" si="36"/>
        <v>0</v>
      </c>
      <c r="M121" s="94">
        <f t="shared" si="36"/>
        <v>0</v>
      </c>
      <c r="N121" s="94">
        <f t="shared" si="36"/>
        <v>0</v>
      </c>
      <c r="O121" s="94">
        <f t="shared" si="36"/>
        <v>0</v>
      </c>
      <c r="P121" s="94">
        <f t="shared" si="36"/>
        <v>0</v>
      </c>
      <c r="Q121" s="94">
        <f t="shared" si="36"/>
        <v>0</v>
      </c>
      <c r="R121" s="94">
        <f t="shared" si="36"/>
        <v>0</v>
      </c>
      <c r="S121" s="94">
        <f t="shared" si="36"/>
        <v>0</v>
      </c>
      <c r="T121" s="94">
        <f t="shared" si="36"/>
        <v>0</v>
      </c>
      <c r="U121" s="94">
        <f t="shared" si="36"/>
        <v>0</v>
      </c>
      <c r="V121" s="94">
        <f t="shared" si="36"/>
        <v>0</v>
      </c>
      <c r="W121" s="94">
        <f t="shared" si="36"/>
        <v>0</v>
      </c>
      <c r="X121" s="94">
        <f t="shared" si="36"/>
        <v>0</v>
      </c>
      <c r="Y121" s="94">
        <f t="shared" si="36"/>
        <v>0</v>
      </c>
      <c r="Z121" s="94">
        <f t="shared" si="36"/>
        <v>0</v>
      </c>
      <c r="AA121" s="94">
        <f t="shared" si="36"/>
        <v>0</v>
      </c>
      <c r="AB121" s="94">
        <f t="shared" si="36"/>
        <v>0</v>
      </c>
      <c r="AC121" s="94">
        <f t="shared" si="36"/>
        <v>0</v>
      </c>
      <c r="AD121" s="94">
        <f t="shared" si="36"/>
        <v>0</v>
      </c>
      <c r="AE121" s="94">
        <f t="shared" si="36"/>
        <v>0</v>
      </c>
      <c r="AF121" s="94">
        <f t="shared" si="36"/>
        <v>0</v>
      </c>
      <c r="AG121" s="94">
        <f t="shared" si="36"/>
        <v>0</v>
      </c>
      <c r="AH121" s="94">
        <f t="shared" si="36"/>
        <v>0</v>
      </c>
      <c r="AI121" s="94">
        <f t="shared" si="36"/>
        <v>0</v>
      </c>
      <c r="AJ121" s="94">
        <f t="shared" si="36"/>
        <v>0</v>
      </c>
      <c r="AK121" s="94">
        <f t="shared" si="36"/>
        <v>0</v>
      </c>
      <c r="AL121" s="94">
        <f t="shared" si="36"/>
        <v>0</v>
      </c>
      <c r="AM121" s="94">
        <f t="shared" si="36"/>
        <v>0</v>
      </c>
      <c r="AN121" s="94">
        <f t="shared" si="36"/>
        <v>0</v>
      </c>
      <c r="AO121" s="94">
        <f t="shared" si="36"/>
        <v>0</v>
      </c>
      <c r="AP121" s="94">
        <f t="shared" si="36"/>
        <v>0</v>
      </c>
      <c r="AQ121" s="94">
        <f t="shared" si="36"/>
        <v>0</v>
      </c>
      <c r="AR121" s="94">
        <f t="shared" si="36"/>
        <v>0</v>
      </c>
      <c r="AS121" s="94">
        <f t="shared" si="36"/>
        <v>0</v>
      </c>
      <c r="AT121" s="94">
        <f t="shared" si="36"/>
        <v>0</v>
      </c>
      <c r="AU121" s="94">
        <f t="shared" si="36"/>
        <v>0</v>
      </c>
      <c r="AV121" s="94">
        <f t="shared" si="36"/>
        <v>0</v>
      </c>
      <c r="AW121" s="94">
        <f t="shared" si="36"/>
        <v>0</v>
      </c>
      <c r="AX121" s="94">
        <f t="shared" si="36"/>
        <v>0</v>
      </c>
      <c r="AY121" s="94">
        <f t="shared" si="36"/>
        <v>0</v>
      </c>
      <c r="AZ121" s="94">
        <f t="shared" si="36"/>
        <v>0</v>
      </c>
      <c r="BA121" s="94">
        <f t="shared" si="36"/>
        <v>0</v>
      </c>
      <c r="BB121" s="94">
        <f t="shared" si="36"/>
        <v>0</v>
      </c>
      <c r="BC121" s="94">
        <f t="shared" si="36"/>
        <v>0</v>
      </c>
      <c r="BD121" s="94">
        <f t="shared" si="36"/>
        <v>0</v>
      </c>
      <c r="BE121" s="94">
        <f t="shared" si="36"/>
        <v>0</v>
      </c>
      <c r="BF121" s="94">
        <f t="shared" si="36"/>
        <v>0</v>
      </c>
      <c r="BG121" s="94">
        <f t="shared" si="36"/>
        <v>0</v>
      </c>
      <c r="BH121" s="94">
        <f t="shared" si="36"/>
        <v>0</v>
      </c>
      <c r="BI121" s="94">
        <f t="shared" si="36"/>
        <v>0</v>
      </c>
      <c r="BJ121" s="94">
        <f t="shared" si="36"/>
        <v>0</v>
      </c>
      <c r="BK121" s="94">
        <f t="shared" si="36"/>
        <v>0</v>
      </c>
      <c r="BL121" s="94">
        <f t="shared" si="36"/>
        <v>0</v>
      </c>
      <c r="BM121" s="94">
        <f t="shared" si="36"/>
        <v>0</v>
      </c>
      <c r="BN121" s="94">
        <f t="shared" si="36"/>
        <v>0</v>
      </c>
      <c r="BO121" s="94">
        <f t="shared" si="36"/>
        <v>0</v>
      </c>
      <c r="BP121" s="94">
        <f t="shared" si="36"/>
        <v>0</v>
      </c>
      <c r="BQ121" s="94">
        <f t="shared" si="36"/>
        <v>0</v>
      </c>
      <c r="BR121" s="94">
        <f t="shared" ref="BR121:CT121" si="37">BR85+BR89+BR90+BR91+BR102+BR103+BR104+BR105+BR106+BR111</f>
        <v>0</v>
      </c>
      <c r="BS121" s="94">
        <f t="shared" si="37"/>
        <v>0</v>
      </c>
      <c r="BT121" s="94">
        <f t="shared" si="37"/>
        <v>0</v>
      </c>
      <c r="BU121" s="94">
        <f t="shared" si="37"/>
        <v>0</v>
      </c>
      <c r="BV121" s="94">
        <f t="shared" si="37"/>
        <v>0</v>
      </c>
      <c r="BW121" s="94">
        <f t="shared" si="37"/>
        <v>0</v>
      </c>
      <c r="BX121" s="94">
        <f t="shared" si="37"/>
        <v>0</v>
      </c>
      <c r="BY121" s="94">
        <f t="shared" si="37"/>
        <v>0</v>
      </c>
      <c r="BZ121" s="94">
        <f t="shared" si="37"/>
        <v>0</v>
      </c>
      <c r="CA121" s="94">
        <f t="shared" si="37"/>
        <v>0</v>
      </c>
      <c r="CB121" s="94">
        <f t="shared" si="37"/>
        <v>0</v>
      </c>
      <c r="CC121" s="94">
        <f t="shared" si="37"/>
        <v>0</v>
      </c>
      <c r="CD121" s="94">
        <f t="shared" si="37"/>
        <v>0</v>
      </c>
      <c r="CE121" s="94">
        <f t="shared" si="37"/>
        <v>0</v>
      </c>
      <c r="CF121" s="94">
        <f t="shared" si="37"/>
        <v>0</v>
      </c>
      <c r="CG121" s="94">
        <f t="shared" si="37"/>
        <v>0</v>
      </c>
      <c r="CH121" s="94">
        <f t="shared" si="37"/>
        <v>0</v>
      </c>
      <c r="CI121" s="94">
        <f t="shared" si="37"/>
        <v>0</v>
      </c>
      <c r="CJ121" s="94">
        <f t="shared" si="37"/>
        <v>0</v>
      </c>
      <c r="CK121" s="94">
        <f t="shared" si="37"/>
        <v>0</v>
      </c>
      <c r="CL121" s="94">
        <f t="shared" si="37"/>
        <v>0</v>
      </c>
      <c r="CM121" s="94">
        <f t="shared" si="37"/>
        <v>0</v>
      </c>
      <c r="CN121" s="94">
        <f t="shared" si="37"/>
        <v>0</v>
      </c>
      <c r="CO121" s="94">
        <f t="shared" si="37"/>
        <v>0</v>
      </c>
      <c r="CP121" s="94">
        <f t="shared" si="37"/>
        <v>0</v>
      </c>
      <c r="CQ121" s="94">
        <f t="shared" si="37"/>
        <v>0</v>
      </c>
      <c r="CR121" s="94">
        <f t="shared" si="37"/>
        <v>0</v>
      </c>
      <c r="CS121" s="94">
        <f t="shared" si="37"/>
        <v>0</v>
      </c>
      <c r="CT121" s="94">
        <f t="shared" si="37"/>
        <v>0</v>
      </c>
    </row>
    <row r="122" spans="1:98" ht="12.75" customHeight="1" x14ac:dyDescent="0.2">
      <c r="A122" s="99">
        <v>53</v>
      </c>
      <c r="B122" s="136" t="s">
        <v>131</v>
      </c>
      <c r="C122" s="137"/>
      <c r="D122" s="138"/>
      <c r="E122" s="94">
        <f>E107+E108+E109</f>
        <v>0</v>
      </c>
      <c r="F122" s="94">
        <f t="shared" ref="F122:BQ122" si="38">F107+F108+F109</f>
        <v>0</v>
      </c>
      <c r="G122" s="94">
        <f t="shared" si="38"/>
        <v>0</v>
      </c>
      <c r="H122" s="94">
        <f t="shared" si="38"/>
        <v>0</v>
      </c>
      <c r="I122" s="94">
        <f t="shared" si="38"/>
        <v>0</v>
      </c>
      <c r="J122" s="94">
        <f t="shared" si="38"/>
        <v>0</v>
      </c>
      <c r="K122" s="94">
        <f t="shared" si="38"/>
        <v>0</v>
      </c>
      <c r="L122" s="94">
        <f t="shared" si="38"/>
        <v>0</v>
      </c>
      <c r="M122" s="94">
        <f t="shared" si="38"/>
        <v>0</v>
      </c>
      <c r="N122" s="94">
        <f t="shared" si="38"/>
        <v>0</v>
      </c>
      <c r="O122" s="94">
        <f t="shared" si="38"/>
        <v>0</v>
      </c>
      <c r="P122" s="94">
        <f t="shared" si="38"/>
        <v>0</v>
      </c>
      <c r="Q122" s="94">
        <f t="shared" si="38"/>
        <v>0</v>
      </c>
      <c r="R122" s="94">
        <f t="shared" si="38"/>
        <v>0</v>
      </c>
      <c r="S122" s="94">
        <f t="shared" si="38"/>
        <v>0</v>
      </c>
      <c r="T122" s="94">
        <f t="shared" si="38"/>
        <v>0</v>
      </c>
      <c r="U122" s="94">
        <f t="shared" si="38"/>
        <v>0</v>
      </c>
      <c r="V122" s="94">
        <f t="shared" si="38"/>
        <v>0</v>
      </c>
      <c r="W122" s="94">
        <f t="shared" si="38"/>
        <v>0</v>
      </c>
      <c r="X122" s="94">
        <f t="shared" si="38"/>
        <v>0</v>
      </c>
      <c r="Y122" s="94">
        <f t="shared" si="38"/>
        <v>0</v>
      </c>
      <c r="Z122" s="94">
        <f t="shared" si="38"/>
        <v>0</v>
      </c>
      <c r="AA122" s="94">
        <f t="shared" si="38"/>
        <v>0</v>
      </c>
      <c r="AB122" s="94">
        <f t="shared" si="38"/>
        <v>0</v>
      </c>
      <c r="AC122" s="94">
        <f t="shared" si="38"/>
        <v>0</v>
      </c>
      <c r="AD122" s="94">
        <f t="shared" si="38"/>
        <v>0</v>
      </c>
      <c r="AE122" s="94">
        <f t="shared" si="38"/>
        <v>0</v>
      </c>
      <c r="AF122" s="94">
        <f t="shared" si="38"/>
        <v>0</v>
      </c>
      <c r="AG122" s="94">
        <f t="shared" si="38"/>
        <v>0</v>
      </c>
      <c r="AH122" s="94">
        <f t="shared" si="38"/>
        <v>0</v>
      </c>
      <c r="AI122" s="94">
        <f t="shared" si="38"/>
        <v>0</v>
      </c>
      <c r="AJ122" s="94">
        <f t="shared" si="38"/>
        <v>0</v>
      </c>
      <c r="AK122" s="94">
        <f t="shared" si="38"/>
        <v>0</v>
      </c>
      <c r="AL122" s="94">
        <f t="shared" si="38"/>
        <v>0</v>
      </c>
      <c r="AM122" s="94">
        <f t="shared" si="38"/>
        <v>0</v>
      </c>
      <c r="AN122" s="94">
        <f t="shared" si="38"/>
        <v>0</v>
      </c>
      <c r="AO122" s="94">
        <f t="shared" si="38"/>
        <v>0</v>
      </c>
      <c r="AP122" s="94">
        <f t="shared" si="38"/>
        <v>0</v>
      </c>
      <c r="AQ122" s="94">
        <f t="shared" si="38"/>
        <v>0</v>
      </c>
      <c r="AR122" s="94">
        <f t="shared" si="38"/>
        <v>0</v>
      </c>
      <c r="AS122" s="94">
        <f t="shared" si="38"/>
        <v>0</v>
      </c>
      <c r="AT122" s="94">
        <f t="shared" si="38"/>
        <v>0</v>
      </c>
      <c r="AU122" s="94">
        <f t="shared" si="38"/>
        <v>0</v>
      </c>
      <c r="AV122" s="94">
        <f t="shared" si="38"/>
        <v>0</v>
      </c>
      <c r="AW122" s="94">
        <f t="shared" si="38"/>
        <v>0</v>
      </c>
      <c r="AX122" s="94">
        <f t="shared" si="38"/>
        <v>0</v>
      </c>
      <c r="AY122" s="94">
        <f t="shared" si="38"/>
        <v>0</v>
      </c>
      <c r="AZ122" s="94">
        <f t="shared" si="38"/>
        <v>0</v>
      </c>
      <c r="BA122" s="94">
        <f t="shared" si="38"/>
        <v>0</v>
      </c>
      <c r="BB122" s="94">
        <f t="shared" si="38"/>
        <v>0</v>
      </c>
      <c r="BC122" s="94">
        <f t="shared" si="38"/>
        <v>0</v>
      </c>
      <c r="BD122" s="94">
        <f t="shared" si="38"/>
        <v>0</v>
      </c>
      <c r="BE122" s="94">
        <f t="shared" si="38"/>
        <v>0</v>
      </c>
      <c r="BF122" s="94">
        <f t="shared" si="38"/>
        <v>0</v>
      </c>
      <c r="BG122" s="94">
        <f t="shared" si="38"/>
        <v>0</v>
      </c>
      <c r="BH122" s="94">
        <f t="shared" si="38"/>
        <v>0</v>
      </c>
      <c r="BI122" s="94">
        <f t="shared" si="38"/>
        <v>0</v>
      </c>
      <c r="BJ122" s="94">
        <f t="shared" si="38"/>
        <v>0</v>
      </c>
      <c r="BK122" s="94">
        <f t="shared" si="38"/>
        <v>0</v>
      </c>
      <c r="BL122" s="94">
        <f t="shared" si="38"/>
        <v>0</v>
      </c>
      <c r="BM122" s="94">
        <f t="shared" si="38"/>
        <v>0</v>
      </c>
      <c r="BN122" s="94">
        <f t="shared" si="38"/>
        <v>0</v>
      </c>
      <c r="BO122" s="94">
        <f t="shared" si="38"/>
        <v>0</v>
      </c>
      <c r="BP122" s="94">
        <f t="shared" si="38"/>
        <v>0</v>
      </c>
      <c r="BQ122" s="94">
        <f t="shared" si="38"/>
        <v>0</v>
      </c>
      <c r="BR122" s="94">
        <f t="shared" ref="BR122:CT122" si="39">BR107+BR108+BR109</f>
        <v>0</v>
      </c>
      <c r="BS122" s="94">
        <f t="shared" si="39"/>
        <v>0</v>
      </c>
      <c r="BT122" s="94">
        <f t="shared" si="39"/>
        <v>0</v>
      </c>
      <c r="BU122" s="94">
        <f t="shared" si="39"/>
        <v>0</v>
      </c>
      <c r="BV122" s="94">
        <f t="shared" si="39"/>
        <v>0</v>
      </c>
      <c r="BW122" s="94">
        <f t="shared" si="39"/>
        <v>0</v>
      </c>
      <c r="BX122" s="94">
        <f t="shared" si="39"/>
        <v>0</v>
      </c>
      <c r="BY122" s="94">
        <f t="shared" si="39"/>
        <v>0</v>
      </c>
      <c r="BZ122" s="94">
        <f t="shared" si="39"/>
        <v>0</v>
      </c>
      <c r="CA122" s="94">
        <f t="shared" si="39"/>
        <v>0</v>
      </c>
      <c r="CB122" s="94">
        <f t="shared" si="39"/>
        <v>0</v>
      </c>
      <c r="CC122" s="94">
        <f t="shared" si="39"/>
        <v>0</v>
      </c>
      <c r="CD122" s="94">
        <f t="shared" si="39"/>
        <v>0</v>
      </c>
      <c r="CE122" s="94">
        <f t="shared" si="39"/>
        <v>0</v>
      </c>
      <c r="CF122" s="94">
        <f t="shared" si="39"/>
        <v>0</v>
      </c>
      <c r="CG122" s="94">
        <f t="shared" si="39"/>
        <v>0</v>
      </c>
      <c r="CH122" s="94">
        <f t="shared" si="39"/>
        <v>0</v>
      </c>
      <c r="CI122" s="94">
        <f t="shared" si="39"/>
        <v>0</v>
      </c>
      <c r="CJ122" s="94">
        <f t="shared" si="39"/>
        <v>0</v>
      </c>
      <c r="CK122" s="94">
        <f t="shared" si="39"/>
        <v>0</v>
      </c>
      <c r="CL122" s="94">
        <f t="shared" si="39"/>
        <v>0</v>
      </c>
      <c r="CM122" s="94">
        <f t="shared" si="39"/>
        <v>0</v>
      </c>
      <c r="CN122" s="94">
        <f t="shared" si="39"/>
        <v>0</v>
      </c>
      <c r="CO122" s="94">
        <f t="shared" si="39"/>
        <v>0</v>
      </c>
      <c r="CP122" s="94">
        <f t="shared" si="39"/>
        <v>0</v>
      </c>
      <c r="CQ122" s="94">
        <f t="shared" si="39"/>
        <v>0</v>
      </c>
      <c r="CR122" s="94">
        <f t="shared" si="39"/>
        <v>0</v>
      </c>
      <c r="CS122" s="94">
        <f t="shared" si="39"/>
        <v>0</v>
      </c>
      <c r="CT122" s="94">
        <f t="shared" si="39"/>
        <v>0</v>
      </c>
    </row>
    <row r="123" spans="1:98" ht="12.75" customHeight="1" x14ac:dyDescent="0.2">
      <c r="A123" s="99">
        <v>54</v>
      </c>
      <c r="B123" s="136" t="s">
        <v>102</v>
      </c>
      <c r="C123" s="137"/>
      <c r="D123" s="138"/>
      <c r="E123" s="94">
        <f>E110+E113</f>
        <v>0</v>
      </c>
      <c r="F123" s="94">
        <f t="shared" ref="F123:BQ123" si="40">F110+F113</f>
        <v>0</v>
      </c>
      <c r="G123" s="94">
        <f t="shared" si="40"/>
        <v>0</v>
      </c>
      <c r="H123" s="94">
        <f t="shared" si="40"/>
        <v>0</v>
      </c>
      <c r="I123" s="94">
        <f t="shared" si="40"/>
        <v>0</v>
      </c>
      <c r="J123" s="94">
        <f t="shared" si="40"/>
        <v>0</v>
      </c>
      <c r="K123" s="94">
        <f t="shared" si="40"/>
        <v>0</v>
      </c>
      <c r="L123" s="94">
        <f t="shared" si="40"/>
        <v>0</v>
      </c>
      <c r="M123" s="94">
        <f t="shared" si="40"/>
        <v>0</v>
      </c>
      <c r="N123" s="94">
        <f t="shared" si="40"/>
        <v>0</v>
      </c>
      <c r="O123" s="94">
        <f t="shared" si="40"/>
        <v>0</v>
      </c>
      <c r="P123" s="94">
        <f t="shared" si="40"/>
        <v>0</v>
      </c>
      <c r="Q123" s="94">
        <f t="shared" si="40"/>
        <v>0</v>
      </c>
      <c r="R123" s="94">
        <f t="shared" si="40"/>
        <v>0</v>
      </c>
      <c r="S123" s="94">
        <f t="shared" si="40"/>
        <v>0</v>
      </c>
      <c r="T123" s="94">
        <f t="shared" si="40"/>
        <v>0</v>
      </c>
      <c r="U123" s="94">
        <f t="shared" si="40"/>
        <v>0</v>
      </c>
      <c r="V123" s="94">
        <f t="shared" si="40"/>
        <v>0</v>
      </c>
      <c r="W123" s="94">
        <f t="shared" si="40"/>
        <v>0</v>
      </c>
      <c r="X123" s="94">
        <f t="shared" si="40"/>
        <v>0</v>
      </c>
      <c r="Y123" s="94">
        <f t="shared" si="40"/>
        <v>0</v>
      </c>
      <c r="Z123" s="94">
        <f t="shared" si="40"/>
        <v>0</v>
      </c>
      <c r="AA123" s="94">
        <f t="shared" si="40"/>
        <v>0</v>
      </c>
      <c r="AB123" s="94">
        <f t="shared" si="40"/>
        <v>0</v>
      </c>
      <c r="AC123" s="94">
        <f t="shared" si="40"/>
        <v>0</v>
      </c>
      <c r="AD123" s="94">
        <f t="shared" si="40"/>
        <v>0</v>
      </c>
      <c r="AE123" s="94">
        <f t="shared" si="40"/>
        <v>0</v>
      </c>
      <c r="AF123" s="94">
        <f t="shared" si="40"/>
        <v>0</v>
      </c>
      <c r="AG123" s="94">
        <f t="shared" si="40"/>
        <v>0</v>
      </c>
      <c r="AH123" s="94">
        <f t="shared" si="40"/>
        <v>0</v>
      </c>
      <c r="AI123" s="94">
        <f t="shared" si="40"/>
        <v>0</v>
      </c>
      <c r="AJ123" s="94">
        <f t="shared" si="40"/>
        <v>0</v>
      </c>
      <c r="AK123" s="94">
        <f t="shared" si="40"/>
        <v>0</v>
      </c>
      <c r="AL123" s="94">
        <f t="shared" si="40"/>
        <v>0</v>
      </c>
      <c r="AM123" s="94">
        <f t="shared" si="40"/>
        <v>0</v>
      </c>
      <c r="AN123" s="94">
        <f t="shared" si="40"/>
        <v>0</v>
      </c>
      <c r="AO123" s="94">
        <f t="shared" si="40"/>
        <v>0</v>
      </c>
      <c r="AP123" s="94">
        <f t="shared" si="40"/>
        <v>0</v>
      </c>
      <c r="AQ123" s="94">
        <f t="shared" si="40"/>
        <v>0</v>
      </c>
      <c r="AR123" s="94">
        <f t="shared" si="40"/>
        <v>0</v>
      </c>
      <c r="AS123" s="94">
        <f t="shared" si="40"/>
        <v>0</v>
      </c>
      <c r="AT123" s="94">
        <f t="shared" si="40"/>
        <v>0</v>
      </c>
      <c r="AU123" s="94">
        <f t="shared" si="40"/>
        <v>0</v>
      </c>
      <c r="AV123" s="94">
        <f t="shared" si="40"/>
        <v>0</v>
      </c>
      <c r="AW123" s="94">
        <f t="shared" si="40"/>
        <v>0</v>
      </c>
      <c r="AX123" s="94">
        <f t="shared" si="40"/>
        <v>0</v>
      </c>
      <c r="AY123" s="94">
        <f t="shared" si="40"/>
        <v>0</v>
      </c>
      <c r="AZ123" s="94">
        <f t="shared" si="40"/>
        <v>0</v>
      </c>
      <c r="BA123" s="94">
        <f t="shared" si="40"/>
        <v>0</v>
      </c>
      <c r="BB123" s="94">
        <f t="shared" si="40"/>
        <v>0</v>
      </c>
      <c r="BC123" s="94">
        <f t="shared" si="40"/>
        <v>0</v>
      </c>
      <c r="BD123" s="94">
        <f t="shared" si="40"/>
        <v>0</v>
      </c>
      <c r="BE123" s="94">
        <f t="shared" si="40"/>
        <v>0</v>
      </c>
      <c r="BF123" s="94">
        <f t="shared" si="40"/>
        <v>0</v>
      </c>
      <c r="BG123" s="94">
        <f t="shared" si="40"/>
        <v>0</v>
      </c>
      <c r="BH123" s="94">
        <f t="shared" si="40"/>
        <v>0</v>
      </c>
      <c r="BI123" s="94">
        <f t="shared" si="40"/>
        <v>0</v>
      </c>
      <c r="BJ123" s="94">
        <f t="shared" si="40"/>
        <v>0</v>
      </c>
      <c r="BK123" s="94">
        <f t="shared" si="40"/>
        <v>0</v>
      </c>
      <c r="BL123" s="94">
        <f t="shared" si="40"/>
        <v>0</v>
      </c>
      <c r="BM123" s="94">
        <f t="shared" si="40"/>
        <v>0</v>
      </c>
      <c r="BN123" s="94">
        <f t="shared" si="40"/>
        <v>0</v>
      </c>
      <c r="BO123" s="94">
        <f t="shared" si="40"/>
        <v>0</v>
      </c>
      <c r="BP123" s="94">
        <f t="shared" si="40"/>
        <v>0</v>
      </c>
      <c r="BQ123" s="94">
        <f t="shared" si="40"/>
        <v>0</v>
      </c>
      <c r="BR123" s="94">
        <f t="shared" ref="BR123:CT123" si="41">BR110+BR113</f>
        <v>0</v>
      </c>
      <c r="BS123" s="94">
        <f t="shared" si="41"/>
        <v>0</v>
      </c>
      <c r="BT123" s="94">
        <f t="shared" si="41"/>
        <v>0</v>
      </c>
      <c r="BU123" s="94">
        <f t="shared" si="41"/>
        <v>0</v>
      </c>
      <c r="BV123" s="94">
        <f t="shared" si="41"/>
        <v>0</v>
      </c>
      <c r="BW123" s="94">
        <f t="shared" si="41"/>
        <v>0</v>
      </c>
      <c r="BX123" s="94">
        <f t="shared" si="41"/>
        <v>0</v>
      </c>
      <c r="BY123" s="94">
        <f t="shared" si="41"/>
        <v>0</v>
      </c>
      <c r="BZ123" s="94">
        <f t="shared" si="41"/>
        <v>0</v>
      </c>
      <c r="CA123" s="94">
        <f t="shared" si="41"/>
        <v>0</v>
      </c>
      <c r="CB123" s="94">
        <f t="shared" si="41"/>
        <v>0</v>
      </c>
      <c r="CC123" s="94">
        <f t="shared" si="41"/>
        <v>0</v>
      </c>
      <c r="CD123" s="94">
        <f t="shared" si="41"/>
        <v>0</v>
      </c>
      <c r="CE123" s="94">
        <f t="shared" si="41"/>
        <v>0</v>
      </c>
      <c r="CF123" s="94">
        <f t="shared" si="41"/>
        <v>0</v>
      </c>
      <c r="CG123" s="94">
        <f t="shared" si="41"/>
        <v>0</v>
      </c>
      <c r="CH123" s="94">
        <f t="shared" si="41"/>
        <v>0</v>
      </c>
      <c r="CI123" s="94">
        <f t="shared" si="41"/>
        <v>0</v>
      </c>
      <c r="CJ123" s="94">
        <f t="shared" si="41"/>
        <v>0</v>
      </c>
      <c r="CK123" s="94">
        <f t="shared" si="41"/>
        <v>0</v>
      </c>
      <c r="CL123" s="94">
        <f t="shared" si="41"/>
        <v>0</v>
      </c>
      <c r="CM123" s="94">
        <f t="shared" si="41"/>
        <v>0</v>
      </c>
      <c r="CN123" s="94">
        <f t="shared" si="41"/>
        <v>0</v>
      </c>
      <c r="CO123" s="94">
        <f t="shared" si="41"/>
        <v>0</v>
      </c>
      <c r="CP123" s="94">
        <f t="shared" si="41"/>
        <v>0</v>
      </c>
      <c r="CQ123" s="94">
        <f t="shared" si="41"/>
        <v>0</v>
      </c>
      <c r="CR123" s="94">
        <f t="shared" si="41"/>
        <v>0</v>
      </c>
      <c r="CS123" s="94">
        <f t="shared" si="41"/>
        <v>0</v>
      </c>
      <c r="CT123" s="94">
        <f t="shared" si="41"/>
        <v>0</v>
      </c>
    </row>
    <row r="124" spans="1:98" ht="12.75" customHeight="1" x14ac:dyDescent="0.2">
      <c r="A124" s="99">
        <v>55</v>
      </c>
      <c r="B124" s="136" t="s">
        <v>88</v>
      </c>
      <c r="C124" s="137"/>
      <c r="D124" s="138"/>
      <c r="E124" s="94">
        <f>E96</f>
        <v>0</v>
      </c>
      <c r="F124" s="94">
        <f t="shared" ref="F124:BQ124" si="42">F96</f>
        <v>0</v>
      </c>
      <c r="G124" s="94">
        <f t="shared" si="42"/>
        <v>0</v>
      </c>
      <c r="H124" s="94">
        <f t="shared" si="42"/>
        <v>0</v>
      </c>
      <c r="I124" s="94">
        <f t="shared" si="42"/>
        <v>0</v>
      </c>
      <c r="J124" s="94">
        <f t="shared" si="42"/>
        <v>0</v>
      </c>
      <c r="K124" s="94">
        <f t="shared" si="42"/>
        <v>0</v>
      </c>
      <c r="L124" s="94">
        <f t="shared" si="42"/>
        <v>0</v>
      </c>
      <c r="M124" s="94">
        <f t="shared" si="42"/>
        <v>0</v>
      </c>
      <c r="N124" s="94">
        <f t="shared" si="42"/>
        <v>0</v>
      </c>
      <c r="O124" s="94">
        <f t="shared" si="42"/>
        <v>0</v>
      </c>
      <c r="P124" s="94">
        <f t="shared" si="42"/>
        <v>0</v>
      </c>
      <c r="Q124" s="94">
        <f t="shared" si="42"/>
        <v>0</v>
      </c>
      <c r="R124" s="94">
        <f t="shared" si="42"/>
        <v>0</v>
      </c>
      <c r="S124" s="94">
        <f t="shared" si="42"/>
        <v>0</v>
      </c>
      <c r="T124" s="94">
        <f t="shared" si="42"/>
        <v>0</v>
      </c>
      <c r="U124" s="94">
        <f t="shared" si="42"/>
        <v>0</v>
      </c>
      <c r="V124" s="94">
        <f t="shared" si="42"/>
        <v>0</v>
      </c>
      <c r="W124" s="94">
        <f t="shared" si="42"/>
        <v>0</v>
      </c>
      <c r="X124" s="94">
        <f t="shared" si="42"/>
        <v>0</v>
      </c>
      <c r="Y124" s="94">
        <f t="shared" si="42"/>
        <v>0</v>
      </c>
      <c r="Z124" s="94">
        <f t="shared" si="42"/>
        <v>0</v>
      </c>
      <c r="AA124" s="94">
        <f t="shared" si="42"/>
        <v>0</v>
      </c>
      <c r="AB124" s="94">
        <f t="shared" si="42"/>
        <v>0</v>
      </c>
      <c r="AC124" s="94">
        <f t="shared" si="42"/>
        <v>0</v>
      </c>
      <c r="AD124" s="94">
        <f t="shared" si="42"/>
        <v>0</v>
      </c>
      <c r="AE124" s="94">
        <f t="shared" si="42"/>
        <v>0</v>
      </c>
      <c r="AF124" s="94">
        <f t="shared" si="42"/>
        <v>0</v>
      </c>
      <c r="AG124" s="94">
        <f t="shared" si="42"/>
        <v>0</v>
      </c>
      <c r="AH124" s="94">
        <f t="shared" si="42"/>
        <v>0</v>
      </c>
      <c r="AI124" s="94">
        <f t="shared" si="42"/>
        <v>0</v>
      </c>
      <c r="AJ124" s="94">
        <f t="shared" si="42"/>
        <v>0</v>
      </c>
      <c r="AK124" s="94">
        <f t="shared" si="42"/>
        <v>0</v>
      </c>
      <c r="AL124" s="94">
        <f t="shared" si="42"/>
        <v>0</v>
      </c>
      <c r="AM124" s="94">
        <f t="shared" si="42"/>
        <v>0</v>
      </c>
      <c r="AN124" s="94">
        <f t="shared" si="42"/>
        <v>0</v>
      </c>
      <c r="AO124" s="94">
        <f t="shared" si="42"/>
        <v>0</v>
      </c>
      <c r="AP124" s="94">
        <f t="shared" si="42"/>
        <v>0</v>
      </c>
      <c r="AQ124" s="94">
        <f t="shared" si="42"/>
        <v>0</v>
      </c>
      <c r="AR124" s="94">
        <f t="shared" si="42"/>
        <v>0</v>
      </c>
      <c r="AS124" s="94">
        <f t="shared" si="42"/>
        <v>0</v>
      </c>
      <c r="AT124" s="94">
        <f t="shared" si="42"/>
        <v>0</v>
      </c>
      <c r="AU124" s="94">
        <f t="shared" si="42"/>
        <v>0</v>
      </c>
      <c r="AV124" s="94">
        <f t="shared" si="42"/>
        <v>0</v>
      </c>
      <c r="AW124" s="94">
        <f t="shared" si="42"/>
        <v>0</v>
      </c>
      <c r="AX124" s="94">
        <f t="shared" si="42"/>
        <v>0</v>
      </c>
      <c r="AY124" s="94">
        <f t="shared" si="42"/>
        <v>0</v>
      </c>
      <c r="AZ124" s="94">
        <f t="shared" si="42"/>
        <v>0</v>
      </c>
      <c r="BA124" s="94">
        <f t="shared" si="42"/>
        <v>0</v>
      </c>
      <c r="BB124" s="94">
        <f t="shared" si="42"/>
        <v>0</v>
      </c>
      <c r="BC124" s="94">
        <f t="shared" si="42"/>
        <v>0</v>
      </c>
      <c r="BD124" s="94">
        <f t="shared" si="42"/>
        <v>0</v>
      </c>
      <c r="BE124" s="94">
        <f t="shared" si="42"/>
        <v>0</v>
      </c>
      <c r="BF124" s="94">
        <f t="shared" si="42"/>
        <v>0</v>
      </c>
      <c r="BG124" s="94">
        <f t="shared" si="42"/>
        <v>0</v>
      </c>
      <c r="BH124" s="94">
        <f t="shared" si="42"/>
        <v>0</v>
      </c>
      <c r="BI124" s="94">
        <f t="shared" si="42"/>
        <v>0</v>
      </c>
      <c r="BJ124" s="94">
        <f t="shared" si="42"/>
        <v>0</v>
      </c>
      <c r="BK124" s="94">
        <f t="shared" si="42"/>
        <v>0</v>
      </c>
      <c r="BL124" s="94">
        <f t="shared" si="42"/>
        <v>0</v>
      </c>
      <c r="BM124" s="94">
        <f t="shared" si="42"/>
        <v>0</v>
      </c>
      <c r="BN124" s="94">
        <f t="shared" si="42"/>
        <v>0</v>
      </c>
      <c r="BO124" s="94">
        <f t="shared" si="42"/>
        <v>0</v>
      </c>
      <c r="BP124" s="94">
        <f t="shared" si="42"/>
        <v>0</v>
      </c>
      <c r="BQ124" s="94">
        <f t="shared" si="42"/>
        <v>0</v>
      </c>
      <c r="BR124" s="94">
        <f t="shared" ref="BR124:CT124" si="43">BR96</f>
        <v>0</v>
      </c>
      <c r="BS124" s="94">
        <f t="shared" si="43"/>
        <v>0</v>
      </c>
      <c r="BT124" s="94">
        <f t="shared" si="43"/>
        <v>0</v>
      </c>
      <c r="BU124" s="94">
        <f t="shared" si="43"/>
        <v>0</v>
      </c>
      <c r="BV124" s="94">
        <f t="shared" si="43"/>
        <v>0</v>
      </c>
      <c r="BW124" s="94">
        <f t="shared" si="43"/>
        <v>0</v>
      </c>
      <c r="BX124" s="94">
        <f t="shared" si="43"/>
        <v>0</v>
      </c>
      <c r="BY124" s="94">
        <f t="shared" si="43"/>
        <v>0</v>
      </c>
      <c r="BZ124" s="94">
        <f t="shared" si="43"/>
        <v>0</v>
      </c>
      <c r="CA124" s="94">
        <f t="shared" si="43"/>
        <v>0</v>
      </c>
      <c r="CB124" s="94">
        <f t="shared" si="43"/>
        <v>0</v>
      </c>
      <c r="CC124" s="94">
        <f t="shared" si="43"/>
        <v>0</v>
      </c>
      <c r="CD124" s="94">
        <f t="shared" si="43"/>
        <v>0</v>
      </c>
      <c r="CE124" s="94">
        <f t="shared" si="43"/>
        <v>0</v>
      </c>
      <c r="CF124" s="94">
        <f t="shared" si="43"/>
        <v>0</v>
      </c>
      <c r="CG124" s="94">
        <f t="shared" si="43"/>
        <v>0</v>
      </c>
      <c r="CH124" s="94">
        <f t="shared" si="43"/>
        <v>0</v>
      </c>
      <c r="CI124" s="94">
        <f t="shared" si="43"/>
        <v>0</v>
      </c>
      <c r="CJ124" s="94">
        <f t="shared" si="43"/>
        <v>0</v>
      </c>
      <c r="CK124" s="94">
        <f t="shared" si="43"/>
        <v>0</v>
      </c>
      <c r="CL124" s="94">
        <f t="shared" si="43"/>
        <v>0</v>
      </c>
      <c r="CM124" s="94">
        <f t="shared" si="43"/>
        <v>0</v>
      </c>
      <c r="CN124" s="94">
        <f t="shared" si="43"/>
        <v>0</v>
      </c>
      <c r="CO124" s="94">
        <f t="shared" si="43"/>
        <v>0</v>
      </c>
      <c r="CP124" s="94">
        <f t="shared" si="43"/>
        <v>0</v>
      </c>
      <c r="CQ124" s="94">
        <f t="shared" si="43"/>
        <v>0</v>
      </c>
      <c r="CR124" s="94">
        <f t="shared" si="43"/>
        <v>0</v>
      </c>
      <c r="CS124" s="94">
        <f t="shared" si="43"/>
        <v>0</v>
      </c>
      <c r="CT124" s="94">
        <f t="shared" si="43"/>
        <v>0</v>
      </c>
    </row>
    <row r="125" spans="1:98" ht="12.75" customHeight="1" x14ac:dyDescent="0.2">
      <c r="A125" s="99"/>
      <c r="B125" s="133"/>
      <c r="C125" s="134"/>
      <c r="D125" s="135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  <c r="T125" s="94"/>
      <c r="U125" s="94"/>
      <c r="V125" s="94"/>
      <c r="W125" s="94"/>
      <c r="X125" s="94"/>
      <c r="Y125" s="94"/>
      <c r="Z125" s="94"/>
      <c r="AA125" s="94"/>
      <c r="AB125" s="94"/>
      <c r="AC125" s="94"/>
      <c r="AD125" s="94"/>
      <c r="AE125" s="94"/>
      <c r="AF125" s="94"/>
      <c r="AG125" s="94"/>
      <c r="AH125" s="94"/>
      <c r="AI125" s="94"/>
      <c r="AJ125" s="94"/>
      <c r="AK125" s="94"/>
      <c r="AL125" s="94"/>
      <c r="AM125" s="94"/>
      <c r="AN125" s="94"/>
      <c r="AO125" s="94"/>
      <c r="AP125" s="94"/>
      <c r="AQ125" s="94"/>
      <c r="AR125" s="94"/>
      <c r="AS125" s="94"/>
      <c r="AT125" s="94"/>
      <c r="AU125" s="94"/>
      <c r="AV125" s="94"/>
      <c r="AW125" s="94"/>
      <c r="AX125" s="94"/>
      <c r="AY125" s="94"/>
      <c r="AZ125" s="94"/>
      <c r="BA125" s="94"/>
      <c r="BB125" s="94"/>
      <c r="BC125" s="94"/>
      <c r="BD125" s="94"/>
      <c r="BE125" s="94"/>
      <c r="BF125" s="94"/>
      <c r="BG125" s="94"/>
      <c r="BH125" s="94"/>
      <c r="BI125" s="94"/>
      <c r="BJ125" s="94"/>
      <c r="BK125" s="94"/>
      <c r="BL125" s="94"/>
      <c r="BM125" s="94"/>
      <c r="BN125" s="94"/>
      <c r="BO125" s="94"/>
      <c r="BP125" s="94"/>
      <c r="BQ125" s="94"/>
      <c r="BR125" s="94"/>
      <c r="BS125" s="94"/>
      <c r="BT125" s="94"/>
      <c r="BU125" s="94"/>
      <c r="BV125" s="94"/>
      <c r="BW125" s="94"/>
      <c r="BX125" s="94"/>
      <c r="BY125" s="94"/>
      <c r="BZ125" s="94"/>
      <c r="CA125" s="94"/>
      <c r="CB125" s="94"/>
      <c r="CC125" s="94"/>
      <c r="CD125" s="94"/>
      <c r="CE125" s="94"/>
      <c r="CF125" s="94"/>
      <c r="CG125" s="94"/>
      <c r="CH125" s="94"/>
      <c r="CI125" s="94"/>
      <c r="CJ125" s="94"/>
      <c r="CK125" s="94"/>
      <c r="CL125" s="94"/>
      <c r="CM125" s="94"/>
      <c r="CN125" s="94"/>
      <c r="CO125" s="94"/>
      <c r="CP125" s="94"/>
      <c r="CQ125" s="94"/>
      <c r="CR125" s="94"/>
      <c r="CS125" s="94"/>
      <c r="CT125" s="94"/>
    </row>
  </sheetData>
  <mergeCells count="128">
    <mergeCell ref="B117:D117"/>
    <mergeCell ref="B118:D118"/>
    <mergeCell ref="B119:D119"/>
    <mergeCell ref="B120:D120"/>
    <mergeCell ref="B124:D124"/>
    <mergeCell ref="B123:D123"/>
    <mergeCell ref="B122:D122"/>
    <mergeCell ref="B121:D121"/>
    <mergeCell ref="B108:D108"/>
    <mergeCell ref="B109:D109"/>
    <mergeCell ref="B110:D110"/>
    <mergeCell ref="B111:D111"/>
    <mergeCell ref="B112:D112"/>
    <mergeCell ref="B113:D113"/>
    <mergeCell ref="B114:D114"/>
    <mergeCell ref="B115:D115"/>
    <mergeCell ref="B116:D116"/>
    <mergeCell ref="B87:D87"/>
    <mergeCell ref="B89:D89"/>
    <mergeCell ref="B102:D102"/>
    <mergeCell ref="B103:D103"/>
    <mergeCell ref="B104:D104"/>
    <mergeCell ref="B105:D105"/>
    <mergeCell ref="B106:D106"/>
    <mergeCell ref="B107:D107"/>
    <mergeCell ref="B96:D96"/>
    <mergeCell ref="B98:D98"/>
    <mergeCell ref="B99:D99"/>
    <mergeCell ref="B100:D100"/>
    <mergeCell ref="B101:D101"/>
    <mergeCell ref="B97:D97"/>
    <mergeCell ref="CK68:CK69"/>
    <mergeCell ref="CL68:CL69"/>
    <mergeCell ref="CM68:CM69"/>
    <mergeCell ref="CN68:CN69"/>
    <mergeCell ref="CO68:CO69"/>
    <mergeCell ref="B70:D70"/>
    <mergeCell ref="BY68:BZ68"/>
    <mergeCell ref="CA68:CB68"/>
    <mergeCell ref="CC68:CC69"/>
    <mergeCell ref="CD68:CD69"/>
    <mergeCell ref="CE68:CE69"/>
    <mergeCell ref="CF68:CF69"/>
    <mergeCell ref="BN68:BO68"/>
    <mergeCell ref="BP68:BQ68"/>
    <mergeCell ref="BR68:BR69"/>
    <mergeCell ref="BS68:BT68"/>
    <mergeCell ref="BU68:BV68"/>
    <mergeCell ref="BW68:BX68"/>
    <mergeCell ref="BC68:BD68"/>
    <mergeCell ref="BE68:BF68"/>
    <mergeCell ref="BG68:BG69"/>
    <mergeCell ref="BH68:BI68"/>
    <mergeCell ref="BJ68:BK68"/>
    <mergeCell ref="BL68:BM68"/>
    <mergeCell ref="CT67:CT69"/>
    <mergeCell ref="E68:F68"/>
    <mergeCell ref="G68:H68"/>
    <mergeCell ref="I68:J68"/>
    <mergeCell ref="K68:L68"/>
    <mergeCell ref="M68:N68"/>
    <mergeCell ref="O68:O69"/>
    <mergeCell ref="P68:Q68"/>
    <mergeCell ref="R68:S68"/>
    <mergeCell ref="T68:U68"/>
    <mergeCell ref="CD67:CI67"/>
    <mergeCell ref="CJ67:CO67"/>
    <mergeCell ref="CP67:CP69"/>
    <mergeCell ref="CQ67:CQ69"/>
    <mergeCell ref="CR67:CR69"/>
    <mergeCell ref="CS67:CS69"/>
    <mergeCell ref="CG68:CG69"/>
    <mergeCell ref="CH68:CH69"/>
    <mergeCell ref="AR68:AS68"/>
    <mergeCell ref="AT68:AU68"/>
    <mergeCell ref="AV68:AV69"/>
    <mergeCell ref="AW68:AX68"/>
    <mergeCell ref="AY68:AZ68"/>
    <mergeCell ref="BA68:BB68"/>
    <mergeCell ref="B4:J4"/>
    <mergeCell ref="B45:C45"/>
    <mergeCell ref="B46:C46"/>
    <mergeCell ref="B47:C47"/>
    <mergeCell ref="V68:W68"/>
    <mergeCell ref="X68:Y68"/>
    <mergeCell ref="Z68:Z69"/>
    <mergeCell ref="AA68:AB68"/>
    <mergeCell ref="AC68:AD68"/>
    <mergeCell ref="E67:O67"/>
    <mergeCell ref="CI68:CI69"/>
    <mergeCell ref="CJ68:CJ69"/>
    <mergeCell ref="P67:Z67"/>
    <mergeCell ref="AA67:AK67"/>
    <mergeCell ref="AL67:AV67"/>
    <mergeCell ref="AW67:BG67"/>
    <mergeCell ref="BH67:BR67"/>
    <mergeCell ref="BS67:CC67"/>
    <mergeCell ref="AE68:AF68"/>
    <mergeCell ref="AG68:AH68"/>
    <mergeCell ref="AI68:AJ68"/>
    <mergeCell ref="AK68:AK69"/>
    <mergeCell ref="AL68:AM68"/>
    <mergeCell ref="AN68:AO68"/>
    <mergeCell ref="AP68:AQ68"/>
    <mergeCell ref="B125:D125"/>
    <mergeCell ref="A67:A69"/>
    <mergeCell ref="B67:D69"/>
    <mergeCell ref="B77:D77"/>
    <mergeCell ref="B78:D78"/>
    <mergeCell ref="B81:D81"/>
    <mergeCell ref="B82:D82"/>
    <mergeCell ref="B83:D83"/>
    <mergeCell ref="B71:D71"/>
    <mergeCell ref="B72:D72"/>
    <mergeCell ref="B73:D73"/>
    <mergeCell ref="B74:D74"/>
    <mergeCell ref="B75:D75"/>
    <mergeCell ref="B76:D76"/>
    <mergeCell ref="B80:D80"/>
    <mergeCell ref="B90:D90"/>
    <mergeCell ref="B91:D91"/>
    <mergeCell ref="B92:D92"/>
    <mergeCell ref="B93:D93"/>
    <mergeCell ref="B94:D94"/>
    <mergeCell ref="B95:D95"/>
    <mergeCell ref="B84:D84"/>
    <mergeCell ref="B85:D85"/>
    <mergeCell ref="B86:D86"/>
  </mergeCells>
  <printOptions horizontalCentered="1" verticalCentered="1"/>
  <pageMargins left="0.19685039370078741" right="0.19685039370078741" top="0.19685039370078741" bottom="0.19685039370078741" header="0" footer="0"/>
  <pageSetup paperSize="9" scale="8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25"/>
  <sheetViews>
    <sheetView showGridLines="0" topLeftCell="A13" zoomScaleNormal="100" zoomScaleSheetLayoutView="100" workbookViewId="0">
      <selection activeCell="F17" sqref="F17"/>
    </sheetView>
  </sheetViews>
  <sheetFormatPr baseColWidth="10" defaultColWidth="11.42578125" defaultRowHeight="12.75" customHeight="1" x14ac:dyDescent="0.2"/>
  <cols>
    <col min="1" max="1" width="4.7109375" style="1" customWidth="1"/>
    <col min="2" max="2" width="32.28515625" style="1" customWidth="1"/>
    <col min="3" max="3" width="6.28515625" style="2" customWidth="1"/>
    <col min="4" max="10" width="10" style="1" customWidth="1"/>
    <col min="11" max="14" width="8.7109375" style="1" customWidth="1"/>
    <col min="15" max="21" width="11.42578125" style="1"/>
    <col min="22" max="23" width="8.7109375" style="1" customWidth="1"/>
    <col min="24" max="32" width="11.42578125" style="1"/>
    <col min="33" max="34" width="8.7109375" style="1" customWidth="1"/>
    <col min="35" max="43" width="11.42578125" style="1"/>
    <col min="44" max="45" width="8.7109375" style="1" customWidth="1"/>
    <col min="46" max="54" width="11.42578125" style="1"/>
    <col min="55" max="56" width="8.7109375" style="1" customWidth="1"/>
    <col min="57" max="65" width="11.42578125" style="1"/>
    <col min="66" max="67" width="8.7109375" style="1" customWidth="1"/>
    <col min="68" max="76" width="11.42578125" style="1"/>
    <col min="77" max="78" width="8.7109375" style="1" customWidth="1"/>
    <col min="79" max="16384" width="11.42578125" style="1"/>
  </cols>
  <sheetData>
    <row r="1" spans="2:78" customFormat="1" ht="12.75" customHeight="1" x14ac:dyDescent="0.2"/>
    <row r="2" spans="2:78" customFormat="1" ht="12.75" customHeight="1" x14ac:dyDescent="0.2"/>
    <row r="3" spans="2:78" customFormat="1" ht="12.75" customHeight="1" x14ac:dyDescent="0.2"/>
    <row r="4" spans="2:78" s="18" customFormat="1" ht="12.75" customHeight="1" x14ac:dyDescent="0.2">
      <c r="B4" s="166" t="s">
        <v>26</v>
      </c>
      <c r="C4" s="167"/>
      <c r="D4" s="167"/>
      <c r="E4" s="167"/>
      <c r="F4" s="167"/>
      <c r="G4" s="167"/>
      <c r="H4" s="167"/>
      <c r="I4" s="167"/>
      <c r="J4" s="168"/>
      <c r="K4"/>
      <c r="L4"/>
      <c r="M4"/>
      <c r="N4"/>
      <c r="V4"/>
      <c r="W4"/>
      <c r="AG4"/>
      <c r="AH4"/>
      <c r="AR4"/>
      <c r="AS4"/>
      <c r="BC4"/>
      <c r="BD4"/>
      <c r="BN4"/>
      <c r="BO4"/>
      <c r="BY4"/>
      <c r="BZ4"/>
    </row>
    <row r="5" spans="2:78" s="18" customFormat="1" ht="12.75" customHeight="1" x14ac:dyDescent="0.2">
      <c r="B5" s="70"/>
      <c r="C5"/>
      <c r="D5"/>
      <c r="E5" s="72"/>
      <c r="F5" s="72"/>
      <c r="G5"/>
      <c r="H5" s="74"/>
      <c r="I5"/>
      <c r="J5"/>
    </row>
    <row r="6" spans="2:78" s="18" customFormat="1" ht="12.75" customHeight="1" x14ac:dyDescent="0.2">
      <c r="B6" s="77" t="s">
        <v>39</v>
      </c>
      <c r="C6" s="100" t="s">
        <v>71</v>
      </c>
      <c r="D6" s="79"/>
      <c r="E6" s="80"/>
      <c r="F6" s="81"/>
      <c r="G6" s="82" t="s">
        <v>40</v>
      </c>
      <c r="H6" s="83"/>
      <c r="I6" s="84"/>
      <c r="J6" s="85"/>
    </row>
    <row r="7" spans="2:78" s="18" customFormat="1" ht="3" customHeight="1" x14ac:dyDescent="0.2">
      <c r="B7" s="77"/>
      <c r="C7" s="86"/>
      <c r="D7" s="86"/>
      <c r="E7" s="86"/>
      <c r="F7" s="81"/>
      <c r="G7" s="86"/>
      <c r="H7" s="83"/>
      <c r="I7" s="86"/>
      <c r="J7" s="85"/>
    </row>
    <row r="8" spans="2:78" s="18" customFormat="1" ht="12.75" customHeight="1" x14ac:dyDescent="0.2">
      <c r="B8" s="77" t="s">
        <v>41</v>
      </c>
      <c r="C8" s="78" t="str">
        <f>VLOOKUP($F$8,$A$70:$CT$125,2)</f>
        <v>CONSOLIDADO</v>
      </c>
      <c r="D8" s="79"/>
      <c r="E8" s="80"/>
      <c r="F8" s="102">
        <v>1</v>
      </c>
      <c r="G8" s="82" t="s">
        <v>42</v>
      </c>
      <c r="H8" s="83"/>
      <c r="I8" s="84"/>
      <c r="J8" s="85"/>
    </row>
    <row r="9" spans="2:78" s="18" customFormat="1" ht="3" customHeight="1" x14ac:dyDescent="0.2">
      <c r="B9" s="87"/>
      <c r="C9" s="88"/>
      <c r="D9" s="88"/>
      <c r="E9" s="88"/>
      <c r="F9" s="81"/>
      <c r="G9" s="89"/>
      <c r="H9" s="83"/>
      <c r="I9" s="88"/>
      <c r="J9" s="85"/>
    </row>
    <row r="10" spans="2:78" s="18" customFormat="1" ht="12.75" customHeight="1" x14ac:dyDescent="0.2">
      <c r="B10" s="77" t="s">
        <v>43</v>
      </c>
      <c r="C10" s="100" t="s">
        <v>119</v>
      </c>
      <c r="D10" s="103"/>
      <c r="E10" s="80"/>
      <c r="F10" s="81"/>
      <c r="G10" s="90" t="s">
        <v>44</v>
      </c>
      <c r="H10" s="83"/>
      <c r="I10" s="84"/>
      <c r="J10" s="85"/>
    </row>
    <row r="11" spans="2:78" s="18" customFormat="1" ht="3" customHeight="1" x14ac:dyDescent="0.2">
      <c r="B11" s="77"/>
      <c r="C11" s="91"/>
      <c r="D11" s="91"/>
      <c r="E11" s="91"/>
      <c r="F11" s="81"/>
      <c r="G11" s="92"/>
      <c r="H11" s="83"/>
      <c r="I11" s="83"/>
      <c r="J11" s="85"/>
    </row>
    <row r="12" spans="2:78" s="18" customFormat="1" ht="12.75" customHeight="1" x14ac:dyDescent="0.2">
      <c r="B12" s="77" t="s">
        <v>45</v>
      </c>
      <c r="C12" s="101">
        <v>2021</v>
      </c>
      <c r="D12" s="88"/>
      <c r="E12" s="88"/>
      <c r="F12" s="81"/>
      <c r="G12" s="82" t="s">
        <v>46</v>
      </c>
      <c r="H12" s="93"/>
      <c r="I12" s="84"/>
      <c r="J12" s="85"/>
    </row>
    <row r="13" spans="2:78" s="18" customFormat="1" ht="3" customHeight="1" thickBot="1" x14ac:dyDescent="0.25">
      <c r="B13" s="12"/>
      <c r="C13" s="13"/>
      <c r="D13" s="14"/>
      <c r="E13" s="14"/>
      <c r="F13" s="15"/>
      <c r="G13" s="15"/>
      <c r="H13" s="15"/>
      <c r="I13" s="15"/>
      <c r="J13" s="16"/>
    </row>
    <row r="14" spans="2:78" s="18" customFormat="1" ht="12.75" customHeight="1" x14ac:dyDescent="0.2">
      <c r="B14" s="17"/>
      <c r="C14" s="17"/>
      <c r="D14" s="17"/>
      <c r="E14" s="17"/>
      <c r="F14" s="17"/>
      <c r="G14" s="17"/>
      <c r="H14" s="17"/>
    </row>
    <row r="15" spans="2:78" s="18" customFormat="1" ht="12.75" customHeight="1" x14ac:dyDescent="0.2">
      <c r="B15" s="5" t="s">
        <v>37</v>
      </c>
      <c r="C15" s="5" t="s">
        <v>6</v>
      </c>
      <c r="D15" s="5" t="s">
        <v>0</v>
      </c>
      <c r="E15" s="5" t="s">
        <v>33</v>
      </c>
      <c r="F15" s="5" t="s">
        <v>47</v>
      </c>
      <c r="G15" s="5" t="s">
        <v>48</v>
      </c>
      <c r="H15" s="5" t="s">
        <v>49</v>
      </c>
      <c r="I15" s="6" t="s">
        <v>50</v>
      </c>
      <c r="J15" s="106" t="s">
        <v>2</v>
      </c>
    </row>
    <row r="16" spans="2:78" s="18" customFormat="1" ht="12.75" customHeight="1" x14ac:dyDescent="0.2">
      <c r="B16" s="19" t="s">
        <v>17</v>
      </c>
      <c r="C16" s="20" t="s">
        <v>7</v>
      </c>
      <c r="D16" s="21">
        <f t="shared" ref="D16:D24" si="0">SUM(E16:I16)</f>
        <v>0</v>
      </c>
      <c r="E16" s="21">
        <f t="shared" ref="E16:J19" si="1">SUM(E17:E18)</f>
        <v>0</v>
      </c>
      <c r="F16" s="21">
        <f t="shared" si="1"/>
        <v>0</v>
      </c>
      <c r="G16" s="21">
        <f t="shared" si="1"/>
        <v>0</v>
      </c>
      <c r="H16" s="21">
        <f t="shared" si="1"/>
        <v>0</v>
      </c>
      <c r="I16" s="21">
        <f t="shared" si="1"/>
        <v>0</v>
      </c>
      <c r="J16" s="21">
        <f t="shared" si="1"/>
        <v>0</v>
      </c>
    </row>
    <row r="17" spans="2:10" s="18" customFormat="1" ht="12.75" customHeight="1" x14ac:dyDescent="0.2">
      <c r="B17" s="19"/>
      <c r="C17" s="20" t="s">
        <v>8</v>
      </c>
      <c r="D17" s="21">
        <f t="shared" si="0"/>
        <v>0</v>
      </c>
      <c r="E17" s="21">
        <f>E20+E23</f>
        <v>0</v>
      </c>
      <c r="F17" s="21">
        <f t="shared" ref="F17:J18" si="2">F20+F23</f>
        <v>0</v>
      </c>
      <c r="G17" s="21">
        <f t="shared" si="2"/>
        <v>0</v>
      </c>
      <c r="H17" s="21">
        <f t="shared" si="2"/>
        <v>0</v>
      </c>
      <c r="I17" s="21">
        <f t="shared" si="2"/>
        <v>0</v>
      </c>
      <c r="J17" s="22">
        <v>0</v>
      </c>
    </row>
    <row r="18" spans="2:10" s="11" customFormat="1" ht="12.75" customHeight="1" thickBot="1" x14ac:dyDescent="0.25">
      <c r="B18" s="19"/>
      <c r="C18" s="20" t="s">
        <v>9</v>
      </c>
      <c r="D18" s="21">
        <f t="shared" si="0"/>
        <v>0</v>
      </c>
      <c r="E18" s="21">
        <f>E21+E24</f>
        <v>0</v>
      </c>
      <c r="F18" s="21">
        <f t="shared" si="2"/>
        <v>0</v>
      </c>
      <c r="G18" s="21">
        <f t="shared" si="2"/>
        <v>0</v>
      </c>
      <c r="H18" s="21">
        <f t="shared" si="2"/>
        <v>0</v>
      </c>
      <c r="I18" s="21">
        <f t="shared" si="2"/>
        <v>0</v>
      </c>
      <c r="J18" s="21">
        <f t="shared" si="2"/>
        <v>0</v>
      </c>
    </row>
    <row r="19" spans="2:10" s="11" customFormat="1" ht="12.75" customHeight="1" x14ac:dyDescent="0.2">
      <c r="B19" s="23" t="s">
        <v>27</v>
      </c>
      <c r="C19" s="20" t="s">
        <v>7</v>
      </c>
      <c r="D19" s="21">
        <f t="shared" si="0"/>
        <v>0</v>
      </c>
      <c r="E19" s="21">
        <f t="shared" si="1"/>
        <v>0</v>
      </c>
      <c r="F19" s="21">
        <f t="shared" si="1"/>
        <v>0</v>
      </c>
      <c r="G19" s="21">
        <f t="shared" si="1"/>
        <v>0</v>
      </c>
      <c r="H19" s="21">
        <f t="shared" si="1"/>
        <v>0</v>
      </c>
      <c r="I19" s="21">
        <f t="shared" si="1"/>
        <v>0</v>
      </c>
      <c r="J19" s="21">
        <f t="shared" si="1"/>
        <v>0</v>
      </c>
    </row>
    <row r="20" spans="2:10" s="11" customFormat="1" ht="12.75" customHeight="1" x14ac:dyDescent="0.2">
      <c r="B20" s="8"/>
      <c r="C20" s="20" t="s">
        <v>8</v>
      </c>
      <c r="D20" s="21">
        <f t="shared" si="0"/>
        <v>0</v>
      </c>
      <c r="E20" s="24">
        <f>VLOOKUP($F$8,$A$70:$CT$125,5)</f>
        <v>0</v>
      </c>
      <c r="F20" s="24">
        <f>VLOOKUP($F$8,$A$70:$CT$125,7)</f>
        <v>0</v>
      </c>
      <c r="G20" s="24">
        <f>VLOOKUP($F$8,$A$70:$CT$125,9)</f>
        <v>0</v>
      </c>
      <c r="H20" s="24">
        <f>VLOOKUP($F$8,$A$70:$CT$125,11)</f>
        <v>0</v>
      </c>
      <c r="I20" s="24">
        <f>VLOOKUP($F$8,$A$70:$CT$125,13)</f>
        <v>0</v>
      </c>
      <c r="J20" s="22">
        <v>0</v>
      </c>
    </row>
    <row r="21" spans="2:10" s="11" customFormat="1" ht="12.75" customHeight="1" thickBot="1" x14ac:dyDescent="0.25">
      <c r="B21" s="27"/>
      <c r="C21" s="20" t="s">
        <v>9</v>
      </c>
      <c r="D21" s="21">
        <f t="shared" si="0"/>
        <v>0</v>
      </c>
      <c r="E21" s="24">
        <f>VLOOKUP($F$8,$A$70:$CT$125,6)</f>
        <v>0</v>
      </c>
      <c r="F21" s="24">
        <f>VLOOKUP($F$8,$A$70:$CT$125,8)</f>
        <v>0</v>
      </c>
      <c r="G21" s="24">
        <f>VLOOKUP($F$8,$A$70:$CT$125,10)</f>
        <v>0</v>
      </c>
      <c r="H21" s="24">
        <f>VLOOKUP($F$8,$A$70:$CT$125,12)</f>
        <v>0</v>
      </c>
      <c r="I21" s="24">
        <f>VLOOKUP($F$8,$A$70:$CT$125,14)</f>
        <v>0</v>
      </c>
      <c r="J21" s="28">
        <f>VLOOKUP($F$8,$A$70:$CT$125,15)</f>
        <v>0</v>
      </c>
    </row>
    <row r="22" spans="2:10" s="11" customFormat="1" ht="12.75" customHeight="1" x14ac:dyDescent="0.2">
      <c r="B22" s="23" t="s">
        <v>32</v>
      </c>
      <c r="C22" s="20" t="s">
        <v>7</v>
      </c>
      <c r="D22" s="21">
        <f t="shared" si="0"/>
        <v>0</v>
      </c>
      <c r="E22" s="21">
        <f t="shared" ref="E22:J22" si="3">SUM(E23:E24)</f>
        <v>0</v>
      </c>
      <c r="F22" s="21">
        <f t="shared" si="3"/>
        <v>0</v>
      </c>
      <c r="G22" s="21">
        <f t="shared" si="3"/>
        <v>0</v>
      </c>
      <c r="H22" s="21">
        <f t="shared" si="3"/>
        <v>0</v>
      </c>
      <c r="I22" s="21">
        <f t="shared" si="3"/>
        <v>0</v>
      </c>
      <c r="J22" s="21">
        <f t="shared" si="3"/>
        <v>0</v>
      </c>
    </row>
    <row r="23" spans="2:10" s="18" customFormat="1" ht="12.75" customHeight="1" x14ac:dyDescent="0.2">
      <c r="B23" s="29"/>
      <c r="C23" s="20" t="s">
        <v>8</v>
      </c>
      <c r="D23" s="21">
        <f t="shared" si="0"/>
        <v>0</v>
      </c>
      <c r="E23" s="25">
        <f>VLOOKUP($F$8,$A$70:$CT$125,16)</f>
        <v>0</v>
      </c>
      <c r="F23" s="25">
        <f>VLOOKUP($F$8,$A$70:$CT$125,18)</f>
        <v>0</v>
      </c>
      <c r="G23" s="25">
        <f>VLOOKUP($F$8,$A$70:$CT$125,20)</f>
        <v>0</v>
      </c>
      <c r="H23" s="25">
        <f>VLOOKUP($F$8,$A$70:$CT$125,22)</f>
        <v>0</v>
      </c>
      <c r="I23" s="25">
        <f>VLOOKUP($F$8,$A$70:$CT$125,24)</f>
        <v>0</v>
      </c>
      <c r="J23" s="22">
        <v>0</v>
      </c>
    </row>
    <row r="24" spans="2:10" s="41" customFormat="1" ht="12.75" customHeight="1" thickBot="1" x14ac:dyDescent="0.25">
      <c r="B24" s="30"/>
      <c r="C24" s="20" t="s">
        <v>9</v>
      </c>
      <c r="D24" s="21">
        <f t="shared" si="0"/>
        <v>0</v>
      </c>
      <c r="E24" s="25">
        <f>VLOOKUP($F$8,$A$70:$CT$125,17)</f>
        <v>0</v>
      </c>
      <c r="F24" s="25">
        <f>VLOOKUP($F$8,$A$70:$CT$125,19)</f>
        <v>0</v>
      </c>
      <c r="G24" s="25">
        <f>VLOOKUP($F$8,$A$70:$CT$125,21)</f>
        <v>0</v>
      </c>
      <c r="H24" s="25">
        <f>VLOOKUP($F$8,$A$70:$CT$125,23)</f>
        <v>0</v>
      </c>
      <c r="I24" s="25">
        <f>VLOOKUP($F$8,$A$70:$CT$125,25)</f>
        <v>0</v>
      </c>
      <c r="J24" s="28">
        <f>VLOOKUP($F$8,$A$70:$CT$125,26)</f>
        <v>0</v>
      </c>
    </row>
    <row r="25" spans="2:10" s="41" customFormat="1" ht="12.75" customHeight="1" x14ac:dyDescent="0.2">
      <c r="B25" s="17"/>
      <c r="C25" s="17"/>
      <c r="D25" s="17"/>
      <c r="E25" s="17"/>
      <c r="F25" s="17"/>
      <c r="G25" s="17"/>
      <c r="H25" s="17"/>
      <c r="I25" s="18"/>
      <c r="J25" s="18"/>
    </row>
    <row r="26" spans="2:10" s="41" customFormat="1" ht="12.75" customHeight="1" x14ac:dyDescent="0.2">
      <c r="B26" s="31" t="s">
        <v>16</v>
      </c>
      <c r="C26" s="32"/>
      <c r="D26" s="33"/>
      <c r="E26" s="33"/>
      <c r="F26" s="33"/>
      <c r="G26" s="33"/>
      <c r="H26" s="33"/>
      <c r="I26" s="33"/>
      <c r="J26" s="33"/>
    </row>
    <row r="27" spans="2:10" s="41" customFormat="1" ht="12.75" customHeight="1" x14ac:dyDescent="0.2">
      <c r="B27" s="4" t="s">
        <v>38</v>
      </c>
      <c r="C27" s="5" t="s">
        <v>6</v>
      </c>
      <c r="D27" s="5" t="s">
        <v>0</v>
      </c>
      <c r="E27" s="5" t="s">
        <v>33</v>
      </c>
      <c r="F27" s="5" t="s">
        <v>47</v>
      </c>
      <c r="G27" s="5" t="s">
        <v>48</v>
      </c>
      <c r="H27" s="5" t="s">
        <v>49</v>
      </c>
      <c r="I27" s="6" t="s">
        <v>50</v>
      </c>
      <c r="J27" s="106" t="s">
        <v>2</v>
      </c>
    </row>
    <row r="28" spans="2:10" s="41" customFormat="1" ht="12.75" customHeight="1" x14ac:dyDescent="0.2">
      <c r="B28" s="34" t="s">
        <v>3</v>
      </c>
      <c r="C28" s="10" t="s">
        <v>7</v>
      </c>
      <c r="D28" s="21">
        <f t="shared" ref="D28:D42" si="4">SUM(E28:I28)</f>
        <v>0</v>
      </c>
      <c r="E28" s="21">
        <f t="shared" ref="E28:J28" si="5">SUM(E29:E30)</f>
        <v>0</v>
      </c>
      <c r="F28" s="21">
        <f t="shared" si="5"/>
        <v>0</v>
      </c>
      <c r="G28" s="21">
        <f t="shared" si="5"/>
        <v>0</v>
      </c>
      <c r="H28" s="21">
        <f t="shared" si="5"/>
        <v>0</v>
      </c>
      <c r="I28" s="21">
        <f t="shared" si="5"/>
        <v>0</v>
      </c>
      <c r="J28" s="21">
        <f t="shared" si="5"/>
        <v>0</v>
      </c>
    </row>
    <row r="29" spans="2:10" s="18" customFormat="1" ht="12.75" customHeight="1" x14ac:dyDescent="0.2">
      <c r="B29" s="29"/>
      <c r="C29" s="10" t="s">
        <v>8</v>
      </c>
      <c r="D29" s="21">
        <f t="shared" si="4"/>
        <v>0</v>
      </c>
      <c r="E29" s="21">
        <f t="shared" ref="E29:I30" si="6">E32+E35+E38+E41</f>
        <v>0</v>
      </c>
      <c r="F29" s="21">
        <f t="shared" si="6"/>
        <v>0</v>
      </c>
      <c r="G29" s="21">
        <f t="shared" si="6"/>
        <v>0</v>
      </c>
      <c r="H29" s="21">
        <f t="shared" si="6"/>
        <v>0</v>
      </c>
      <c r="I29" s="21">
        <f t="shared" si="6"/>
        <v>0</v>
      </c>
      <c r="J29" s="22">
        <v>0</v>
      </c>
    </row>
    <row r="30" spans="2:10" s="18" customFormat="1" ht="12.75" customHeight="1" x14ac:dyDescent="0.2">
      <c r="B30" s="35"/>
      <c r="C30" s="10" t="s">
        <v>9</v>
      </c>
      <c r="D30" s="21">
        <f t="shared" si="4"/>
        <v>0</v>
      </c>
      <c r="E30" s="21">
        <f t="shared" si="6"/>
        <v>0</v>
      </c>
      <c r="F30" s="21">
        <f t="shared" si="6"/>
        <v>0</v>
      </c>
      <c r="G30" s="21">
        <f t="shared" si="6"/>
        <v>0</v>
      </c>
      <c r="H30" s="21">
        <f t="shared" si="6"/>
        <v>0</v>
      </c>
      <c r="I30" s="21">
        <f t="shared" si="6"/>
        <v>0</v>
      </c>
      <c r="J30" s="21">
        <f>J33+J36+J39+J42</f>
        <v>0</v>
      </c>
    </row>
    <row r="31" spans="2:10" s="18" customFormat="1" ht="12.75" customHeight="1" x14ac:dyDescent="0.2">
      <c r="B31" s="36" t="s">
        <v>28</v>
      </c>
      <c r="C31" s="10" t="s">
        <v>7</v>
      </c>
      <c r="D31" s="21">
        <f t="shared" si="4"/>
        <v>0</v>
      </c>
      <c r="E31" s="21">
        <f t="shared" ref="E31:J31" si="7">SUM(E32:E33)</f>
        <v>0</v>
      </c>
      <c r="F31" s="21">
        <f t="shared" si="7"/>
        <v>0</v>
      </c>
      <c r="G31" s="21">
        <f t="shared" si="7"/>
        <v>0</v>
      </c>
      <c r="H31" s="21">
        <f t="shared" si="7"/>
        <v>0</v>
      </c>
      <c r="I31" s="21">
        <f t="shared" si="7"/>
        <v>0</v>
      </c>
      <c r="J31" s="21">
        <f t="shared" si="7"/>
        <v>0</v>
      </c>
    </row>
    <row r="32" spans="2:10" s="18" customFormat="1" ht="12.75" customHeight="1" x14ac:dyDescent="0.2">
      <c r="B32" s="29"/>
      <c r="C32" s="10" t="s">
        <v>8</v>
      </c>
      <c r="D32" s="21">
        <f t="shared" si="4"/>
        <v>0</v>
      </c>
      <c r="E32" s="25">
        <f>VLOOKUP($F$8,$A$70:$CT$125,27)</f>
        <v>0</v>
      </c>
      <c r="F32" s="25">
        <f>VLOOKUP($F$8,$A$70:$CT$125,29)</f>
        <v>0</v>
      </c>
      <c r="G32" s="25">
        <f>VLOOKUP($F$8,$A$70:$CT$125,31)</f>
        <v>0</v>
      </c>
      <c r="H32" s="25">
        <f>VLOOKUP($F$8,$A$70:$CT$125,33)</f>
        <v>0</v>
      </c>
      <c r="I32" s="26">
        <f>VLOOKUP($F$8,$A$70:$CT$125,35)</f>
        <v>0</v>
      </c>
      <c r="J32" s="22">
        <v>0</v>
      </c>
    </row>
    <row r="33" spans="2:10" s="18" customFormat="1" ht="12.75" customHeight="1" x14ac:dyDescent="0.2">
      <c r="B33" s="35"/>
      <c r="C33" s="10" t="s">
        <v>9</v>
      </c>
      <c r="D33" s="21">
        <f t="shared" si="4"/>
        <v>0</v>
      </c>
      <c r="E33" s="25">
        <f>VLOOKUP($F$8,$A$70:$CT$125,28)</f>
        <v>0</v>
      </c>
      <c r="F33" s="25">
        <f>VLOOKUP($F$8,$A$70:$CT$125,30)</f>
        <v>0</v>
      </c>
      <c r="G33" s="25">
        <f>VLOOKUP($F$8,$A$70:$CT$125,32)</f>
        <v>0</v>
      </c>
      <c r="H33" s="25">
        <f>VLOOKUP($F$8,$A$70:$CT$125,34)</f>
        <v>0</v>
      </c>
      <c r="I33" s="26">
        <f>VLOOKUP($F$8,$A$70:$CT$125,36)</f>
        <v>0</v>
      </c>
      <c r="J33" s="28">
        <f>VLOOKUP($F$8,$A$70:$CT$125,37)</f>
        <v>0</v>
      </c>
    </row>
    <row r="34" spans="2:10" s="18" customFormat="1" ht="12.75" customHeight="1" x14ac:dyDescent="0.2">
      <c r="B34" s="36" t="s">
        <v>29</v>
      </c>
      <c r="C34" s="10" t="s">
        <v>7</v>
      </c>
      <c r="D34" s="21">
        <f t="shared" si="4"/>
        <v>0</v>
      </c>
      <c r="E34" s="21">
        <f t="shared" ref="E34:J34" si="8">SUM(E35:E36)</f>
        <v>0</v>
      </c>
      <c r="F34" s="21">
        <f t="shared" si="8"/>
        <v>0</v>
      </c>
      <c r="G34" s="21">
        <f t="shared" si="8"/>
        <v>0</v>
      </c>
      <c r="H34" s="21">
        <f t="shared" si="8"/>
        <v>0</v>
      </c>
      <c r="I34" s="21">
        <f t="shared" si="8"/>
        <v>0</v>
      </c>
      <c r="J34" s="21">
        <f t="shared" si="8"/>
        <v>0</v>
      </c>
    </row>
    <row r="35" spans="2:10" s="41" customFormat="1" ht="12.75" customHeight="1" x14ac:dyDescent="0.2">
      <c r="B35" s="29"/>
      <c r="C35" s="10" t="s">
        <v>8</v>
      </c>
      <c r="D35" s="21">
        <f t="shared" si="4"/>
        <v>0</v>
      </c>
      <c r="E35" s="25">
        <f>VLOOKUP($F$8,$A$70:$CT$125,38)</f>
        <v>0</v>
      </c>
      <c r="F35" s="25">
        <f>VLOOKUP($F$8,$A$70:$CT$125,40)</f>
        <v>0</v>
      </c>
      <c r="G35" s="25">
        <f>VLOOKUP($F$8,$A$70:$CT$125,42)</f>
        <v>0</v>
      </c>
      <c r="H35" s="25">
        <f>VLOOKUP($F$8,$A$70:$CT$125,44)</f>
        <v>0</v>
      </c>
      <c r="I35" s="26">
        <f>VLOOKUP($F$8,$A$70:$CT$125,46)</f>
        <v>0</v>
      </c>
      <c r="J35" s="22">
        <v>0</v>
      </c>
    </row>
    <row r="36" spans="2:10" s="41" customFormat="1" ht="12.75" customHeight="1" x14ac:dyDescent="0.2">
      <c r="B36" s="35"/>
      <c r="C36" s="10" t="s">
        <v>9</v>
      </c>
      <c r="D36" s="21">
        <f t="shared" si="4"/>
        <v>0</v>
      </c>
      <c r="E36" s="25">
        <f>VLOOKUP($F$8,$A$70:$CT$125,39)</f>
        <v>0</v>
      </c>
      <c r="F36" s="25">
        <f>VLOOKUP($F$8,$A$70:$CT$125,41)</f>
        <v>0</v>
      </c>
      <c r="G36" s="25">
        <f>VLOOKUP($F$8,$A$70:$CT$125,43)</f>
        <v>0</v>
      </c>
      <c r="H36" s="25">
        <f>VLOOKUP($F$8,$A$70:$CT$125,45)</f>
        <v>0</v>
      </c>
      <c r="I36" s="26">
        <f>VLOOKUP($F$8,$A$70:$CT$125,47)</f>
        <v>0</v>
      </c>
      <c r="J36" s="28">
        <f>VLOOKUP($F$8,$A$70:$CT$125,48)</f>
        <v>0</v>
      </c>
    </row>
    <row r="37" spans="2:10" s="41" customFormat="1" ht="12.75" customHeight="1" x14ac:dyDescent="0.2">
      <c r="B37" s="36" t="s">
        <v>30</v>
      </c>
      <c r="C37" s="10" t="s">
        <v>7</v>
      </c>
      <c r="D37" s="21">
        <f t="shared" si="4"/>
        <v>0</v>
      </c>
      <c r="E37" s="21">
        <f t="shared" ref="E37:J37" si="9">SUM(E38:E39)</f>
        <v>0</v>
      </c>
      <c r="F37" s="21">
        <f t="shared" si="9"/>
        <v>0</v>
      </c>
      <c r="G37" s="21">
        <f t="shared" si="9"/>
        <v>0</v>
      </c>
      <c r="H37" s="21">
        <f t="shared" si="9"/>
        <v>0</v>
      </c>
      <c r="I37" s="21">
        <f t="shared" si="9"/>
        <v>0</v>
      </c>
      <c r="J37" s="21">
        <f t="shared" si="9"/>
        <v>0</v>
      </c>
    </row>
    <row r="38" spans="2:10" s="41" customFormat="1" ht="12.75" customHeight="1" x14ac:dyDescent="0.2">
      <c r="B38" s="29"/>
      <c r="C38" s="10" t="s">
        <v>8</v>
      </c>
      <c r="D38" s="21">
        <f t="shared" si="4"/>
        <v>0</v>
      </c>
      <c r="E38" s="25">
        <f>VLOOKUP($F$8,$A$70:$CT$125,49)</f>
        <v>0</v>
      </c>
      <c r="F38" s="25">
        <f>VLOOKUP($F$8,$A$70:$CT$125,51)</f>
        <v>0</v>
      </c>
      <c r="G38" s="25">
        <f>VLOOKUP($F$8,$A$70:$CT$125,53)</f>
        <v>0</v>
      </c>
      <c r="H38" s="25">
        <f>VLOOKUP($F$8,$A$70:$CT$125,55)</f>
        <v>0</v>
      </c>
      <c r="I38" s="26">
        <f>VLOOKUP($F$8,$A$70:$CT$125,57)</f>
        <v>0</v>
      </c>
      <c r="J38" s="22">
        <v>0</v>
      </c>
    </row>
    <row r="39" spans="2:10" s="41" customFormat="1" ht="12.75" customHeight="1" x14ac:dyDescent="0.2">
      <c r="B39" s="35"/>
      <c r="C39" s="10" t="s">
        <v>9</v>
      </c>
      <c r="D39" s="21">
        <f t="shared" si="4"/>
        <v>0</v>
      </c>
      <c r="E39" s="25">
        <f>VLOOKUP($F$8,$A$70:$CT$125,50)</f>
        <v>0</v>
      </c>
      <c r="F39" s="25">
        <f>VLOOKUP($F$8,$A$70:$CT$125,52)</f>
        <v>0</v>
      </c>
      <c r="G39" s="25">
        <f>VLOOKUP($F$8,$A$70:$CT$125,54)</f>
        <v>0</v>
      </c>
      <c r="H39" s="25">
        <f>VLOOKUP($F$8,$A$70:$CT$125,56)</f>
        <v>0</v>
      </c>
      <c r="I39" s="26">
        <f>VLOOKUP($F$8,$A$70:$CT$125,58)</f>
        <v>0</v>
      </c>
      <c r="J39" s="28">
        <f>VLOOKUP($F$8,$A$70:$CT$125,59)</f>
        <v>0</v>
      </c>
    </row>
    <row r="40" spans="2:10" s="41" customFormat="1" ht="12.75" customHeight="1" x14ac:dyDescent="0.2">
      <c r="B40" s="36" t="s">
        <v>31</v>
      </c>
      <c r="C40" s="10" t="s">
        <v>7</v>
      </c>
      <c r="D40" s="21">
        <f t="shared" si="4"/>
        <v>0</v>
      </c>
      <c r="E40" s="21">
        <f t="shared" ref="E40:J40" si="10">SUM(E41:E42)</f>
        <v>0</v>
      </c>
      <c r="F40" s="21">
        <f t="shared" si="10"/>
        <v>0</v>
      </c>
      <c r="G40" s="21">
        <f t="shared" si="10"/>
        <v>0</v>
      </c>
      <c r="H40" s="21">
        <f t="shared" si="10"/>
        <v>0</v>
      </c>
      <c r="I40" s="21">
        <f t="shared" si="10"/>
        <v>0</v>
      </c>
      <c r="J40" s="21">
        <f t="shared" si="10"/>
        <v>0</v>
      </c>
    </row>
    <row r="41" spans="2:10" s="41" customFormat="1" ht="12.75" customHeight="1" x14ac:dyDescent="0.2">
      <c r="B41" s="29"/>
      <c r="C41" s="10" t="s">
        <v>8</v>
      </c>
      <c r="D41" s="21">
        <f t="shared" si="4"/>
        <v>0</v>
      </c>
      <c r="E41" s="25">
        <f>VLOOKUP($F$8,$A$70:$CT$125,60)</f>
        <v>0</v>
      </c>
      <c r="F41" s="25">
        <f>VLOOKUP($F$8,$A$70:$CT$125,62)</f>
        <v>0</v>
      </c>
      <c r="G41" s="25">
        <f>VLOOKUP($F$8,$A$70:$CT$125,64)</f>
        <v>0</v>
      </c>
      <c r="H41" s="25">
        <f>VLOOKUP($F$8,$A$70:$CT$125,66)</f>
        <v>0</v>
      </c>
      <c r="I41" s="26">
        <f>VLOOKUP($F$8,$A$70:$CT$125,68)</f>
        <v>0</v>
      </c>
      <c r="J41" s="22">
        <v>0</v>
      </c>
    </row>
    <row r="42" spans="2:10" s="41" customFormat="1" ht="12.75" customHeight="1" x14ac:dyDescent="0.2">
      <c r="B42" s="35"/>
      <c r="C42" s="10" t="s">
        <v>9</v>
      </c>
      <c r="D42" s="21">
        <f t="shared" si="4"/>
        <v>0</v>
      </c>
      <c r="E42" s="25">
        <f>VLOOKUP($F$8,$A$70:$CT$125,61)</f>
        <v>0</v>
      </c>
      <c r="F42" s="25">
        <f>VLOOKUP($F$8,$A$70:$CT$125,63)</f>
        <v>0</v>
      </c>
      <c r="G42" s="25">
        <f>VLOOKUP($F$8,$A$70:$CT$125,65)</f>
        <v>0</v>
      </c>
      <c r="H42" s="25">
        <f>VLOOKUP($F$8,$A$70:$CT$125,67)</f>
        <v>0</v>
      </c>
      <c r="I42" s="26">
        <f>VLOOKUP($F$8,$A$70:$CT$125,69)</f>
        <v>0</v>
      </c>
      <c r="J42" s="28">
        <f>VLOOKUP($F$8,$A$70:$CT$125,70)</f>
        <v>0</v>
      </c>
    </row>
    <row r="43" spans="2:10" s="41" customFormat="1" ht="12.75" customHeight="1" x14ac:dyDescent="0.2">
      <c r="B43"/>
      <c r="C43"/>
      <c r="D43" s="3"/>
      <c r="E43"/>
      <c r="F43"/>
      <c r="G43"/>
      <c r="H43"/>
      <c r="I43"/>
      <c r="J43"/>
    </row>
    <row r="44" spans="2:10" s="41" customFormat="1" ht="12.75" customHeight="1" x14ac:dyDescent="0.2">
      <c r="B44" s="31" t="s">
        <v>23</v>
      </c>
      <c r="C44"/>
      <c r="D44" s="18"/>
    </row>
    <row r="45" spans="2:10" s="41" customFormat="1" ht="12.75" customHeight="1" x14ac:dyDescent="0.2">
      <c r="B45" s="169" t="s">
        <v>10</v>
      </c>
      <c r="C45" s="170"/>
      <c r="D45" s="5" t="s">
        <v>0</v>
      </c>
      <c r="E45" s="5" t="s">
        <v>51</v>
      </c>
      <c r="F45" s="5" t="s">
        <v>52</v>
      </c>
      <c r="G45" s="5" t="s">
        <v>48</v>
      </c>
      <c r="H45" s="5" t="s">
        <v>49</v>
      </c>
      <c r="I45" s="5" t="s">
        <v>50</v>
      </c>
      <c r="J45" s="5" t="s">
        <v>2</v>
      </c>
    </row>
    <row r="46" spans="2:10" s="41" customFormat="1" ht="12.75" customHeight="1" x14ac:dyDescent="0.2">
      <c r="B46" s="171" t="s">
        <v>11</v>
      </c>
      <c r="C46" s="172"/>
      <c r="D46" s="21">
        <f>SUM(E46:I46)</f>
        <v>0</v>
      </c>
      <c r="E46" s="25">
        <f>VLOOKUP($F$8,$A$70:$CT$125,71)</f>
        <v>0</v>
      </c>
      <c r="F46" s="25">
        <f>VLOOKUP($F$8,$A$70:$CT$125,72)</f>
        <v>0</v>
      </c>
      <c r="G46" s="25">
        <f>VLOOKUP($F$8,$A$70:$CT$125,73)</f>
        <v>0</v>
      </c>
      <c r="H46" s="25">
        <f>VLOOKUP($F$8,$A$70:$CT$125,74)</f>
        <v>0</v>
      </c>
      <c r="I46" s="26">
        <f>VLOOKUP($F$8,$A$70:$CT$125,75)</f>
        <v>0</v>
      </c>
      <c r="J46" s="26">
        <f>VLOOKUP($F$8,$A$70:$CT$125,76)</f>
        <v>0</v>
      </c>
    </row>
    <row r="47" spans="2:10" s="41" customFormat="1" ht="12.75" customHeight="1" x14ac:dyDescent="0.2">
      <c r="B47" s="171" t="s">
        <v>12</v>
      </c>
      <c r="C47" s="172"/>
      <c r="D47" s="21">
        <f>SUM(E47:I47)</f>
        <v>0</v>
      </c>
      <c r="E47" s="25">
        <f>VLOOKUP($F$8,$A$70:$CT$125,77)</f>
        <v>0</v>
      </c>
      <c r="F47" s="25">
        <f>VLOOKUP($F$8,$A$70:$CT$125,78)</f>
        <v>0</v>
      </c>
      <c r="G47" s="25">
        <f>VLOOKUP($F$8,$A$70:$CT$125,79)</f>
        <v>0</v>
      </c>
      <c r="H47" s="25">
        <f>VLOOKUP($F$8,$A$70:$CT$125,80)</f>
        <v>0</v>
      </c>
      <c r="I47" s="26">
        <f>VLOOKUP($F$8,$A$70:$CT$125,81)</f>
        <v>0</v>
      </c>
      <c r="J47" s="26">
        <f>VLOOKUP($F$8,$A$70:$CT$125,82)</f>
        <v>0</v>
      </c>
    </row>
    <row r="48" spans="2:10" s="41" customFormat="1" ht="12.75" customHeight="1" x14ac:dyDescent="0.2">
      <c r="B48"/>
      <c r="C48"/>
      <c r="D48"/>
      <c r="E48" s="45"/>
    </row>
    <row r="49" spans="2:98" s="41" customFormat="1" ht="12.75" customHeight="1" x14ac:dyDescent="0.2">
      <c r="B49" t="s">
        <v>21</v>
      </c>
      <c r="C49" s="106" t="s">
        <v>6</v>
      </c>
      <c r="D49" s="5" t="s">
        <v>0</v>
      </c>
      <c r="E49" s="5" t="s">
        <v>33</v>
      </c>
      <c r="F49" s="5" t="s">
        <v>47</v>
      </c>
      <c r="G49" s="5" t="s">
        <v>48</v>
      </c>
      <c r="H49" s="5" t="s">
        <v>49</v>
      </c>
      <c r="I49" s="6" t="s">
        <v>50</v>
      </c>
      <c r="J49" s="106" t="s">
        <v>2</v>
      </c>
    </row>
    <row r="50" spans="2:98" s="41" customFormat="1" ht="12.75" customHeight="1" x14ac:dyDescent="0.2">
      <c r="B50" t="s">
        <v>22</v>
      </c>
      <c r="C50" t="s">
        <v>7</v>
      </c>
      <c r="D50" s="21">
        <f>SUM(E50:I50)</f>
        <v>0</v>
      </c>
      <c r="E50" s="21">
        <f t="shared" ref="E50:J50" si="11">SUM(E51:E52)</f>
        <v>0</v>
      </c>
      <c r="F50" s="21">
        <f t="shared" si="11"/>
        <v>0</v>
      </c>
      <c r="G50" s="21">
        <f t="shared" si="11"/>
        <v>0</v>
      </c>
      <c r="H50" s="21">
        <f t="shared" si="11"/>
        <v>0</v>
      </c>
      <c r="I50" s="21">
        <f t="shared" si="11"/>
        <v>0</v>
      </c>
      <c r="J50" s="21">
        <f t="shared" si="11"/>
        <v>0</v>
      </c>
    </row>
    <row r="51" spans="2:98" s="41" customFormat="1" ht="12.75" customHeight="1" x14ac:dyDescent="0.2">
      <c r="B51"/>
      <c r="C51" t="s">
        <v>8</v>
      </c>
      <c r="D51" s="21">
        <f>SUM(E51:I51)</f>
        <v>0</v>
      </c>
      <c r="E51" s="25">
        <f>VLOOKUP($F$8,$A$70:$CT$125,83)</f>
        <v>0</v>
      </c>
      <c r="F51" s="25">
        <f>VLOOKUP($F$8,$A$70:$CT$125,85)</f>
        <v>0</v>
      </c>
      <c r="G51" s="25">
        <f>VLOOKUP($F$8,$A$70:$CT$125,87)</f>
        <v>0</v>
      </c>
      <c r="H51" s="25">
        <f>VLOOKUP($F$8,$A$70:$CT$125,89)</f>
        <v>0</v>
      </c>
      <c r="I51" s="26">
        <f>VLOOKUP($F$8,$A$70:$CT$125,91)</f>
        <v>0</v>
      </c>
      <c r="J51" s="22">
        <v>0</v>
      </c>
    </row>
    <row r="52" spans="2:98" s="41" customFormat="1" ht="12.75" customHeight="1" x14ac:dyDescent="0.2">
      <c r="B52"/>
      <c r="C52" t="s">
        <v>9</v>
      </c>
      <c r="D52" s="21">
        <f>SUM(E52:I52)</f>
        <v>0</v>
      </c>
      <c r="E52" s="25">
        <f>VLOOKUP($F$8,$A$70:$CT$125,84)</f>
        <v>0</v>
      </c>
      <c r="F52" s="25">
        <f>VLOOKUP($F$8,$A$70:$CT$125,86)</f>
        <v>0</v>
      </c>
      <c r="G52" s="25">
        <f>VLOOKUP($F$8,$A$70:$CT$125,88)</f>
        <v>0</v>
      </c>
      <c r="H52" s="25">
        <f>VLOOKUP($F$8,$A$70:$CT$125,90)</f>
        <v>0</v>
      </c>
      <c r="I52" s="26">
        <f>VLOOKUP($F$8,$A$70:$CT$125,92)</f>
        <v>0</v>
      </c>
      <c r="J52" s="28">
        <f>VLOOKUP($F$8,$A$70:$CT$125,93)</f>
        <v>0</v>
      </c>
    </row>
    <row r="53" spans="2:98" s="41" customFormat="1" ht="12.75" customHeight="1" x14ac:dyDescent="0.2">
      <c r="B53"/>
      <c r="C53"/>
      <c r="D53"/>
      <c r="E53"/>
      <c r="F53"/>
      <c r="G53"/>
      <c r="H53"/>
      <c r="I53"/>
      <c r="J53"/>
    </row>
    <row r="54" spans="2:98" s="41" customFormat="1" ht="12.75" customHeight="1" x14ac:dyDescent="0.2">
      <c r="B54" t="s">
        <v>24</v>
      </c>
      <c r="C54"/>
      <c r="D54" s="18"/>
      <c r="F54"/>
      <c r="G54"/>
      <c r="H54" s="18"/>
      <c r="I54" s="18"/>
      <c r="J54" s="18"/>
    </row>
    <row r="55" spans="2:98" s="41" customFormat="1" ht="12.75" customHeight="1" x14ac:dyDescent="0.2">
      <c r="B55" s="4" t="s">
        <v>5</v>
      </c>
      <c r="C55" s="5" t="s">
        <v>4</v>
      </c>
      <c r="D55" s="18"/>
      <c r="F55"/>
      <c r="G55"/>
      <c r="H55" s="18"/>
      <c r="I55" s="18"/>
      <c r="J55" s="18"/>
    </row>
    <row r="56" spans="2:98" s="41" customFormat="1" ht="12.75" customHeight="1" x14ac:dyDescent="0.2">
      <c r="B56" t="s">
        <v>13</v>
      </c>
      <c r="C56" s="25">
        <f>VLOOKUP($F$8,$A$70:$CT$125,94)</f>
        <v>0</v>
      </c>
      <c r="D56" s="18"/>
      <c r="F56"/>
      <c r="G56"/>
      <c r="H56" s="18"/>
      <c r="I56" s="18"/>
      <c r="J56" s="18"/>
    </row>
    <row r="57" spans="2:98" s="41" customFormat="1" ht="12.75" customHeight="1" x14ac:dyDescent="0.2">
      <c r="B57" t="s">
        <v>14</v>
      </c>
      <c r="C57" s="25">
        <f>VLOOKUP($F$8,$A$70:$CT$125,95)</f>
        <v>0</v>
      </c>
      <c r="D57" s="18"/>
      <c r="F57"/>
      <c r="G57"/>
      <c r="H57" s="18"/>
      <c r="I57" s="18"/>
      <c r="J57" s="18"/>
    </row>
    <row r="58" spans="2:98" s="41" customFormat="1" ht="12.75" customHeight="1" x14ac:dyDescent="0.2">
      <c r="B58" t="s">
        <v>18</v>
      </c>
      <c r="C58" s="25">
        <f>VLOOKUP($F$8,$A$70:$CT$125,96)</f>
        <v>0</v>
      </c>
      <c r="D58" s="18"/>
      <c r="F58"/>
      <c r="G58"/>
      <c r="H58" s="18"/>
      <c r="I58" s="18"/>
      <c r="J58" s="18"/>
    </row>
    <row r="59" spans="2:98" s="41" customFormat="1" ht="12.75" customHeight="1" x14ac:dyDescent="0.2">
      <c r="B59"/>
      <c r="C59"/>
      <c r="D59" s="18"/>
      <c r="F59"/>
      <c r="G59"/>
      <c r="H59" s="18"/>
      <c r="I59" s="18"/>
      <c r="J59" s="18"/>
    </row>
    <row r="60" spans="2:98" s="41" customFormat="1" ht="12.75" customHeight="1" x14ac:dyDescent="0.2">
      <c r="B60" s="4" t="s">
        <v>25</v>
      </c>
      <c r="C60" s="5" t="s">
        <v>19</v>
      </c>
    </row>
    <row r="61" spans="2:98" s="41" customFormat="1" ht="12.75" customHeight="1" x14ac:dyDescent="0.2">
      <c r="B61" t="s">
        <v>20</v>
      </c>
      <c r="C61" s="25">
        <f>VLOOKUP($F$8,$A$70:$CT$125,97)</f>
        <v>0</v>
      </c>
    </row>
    <row r="62" spans="2:98" s="41" customFormat="1" ht="12.75" customHeight="1" x14ac:dyDescent="0.2">
      <c r="B62" t="s">
        <v>15</v>
      </c>
      <c r="C62" s="25">
        <f>VLOOKUP($F$8,$A$70:$CT$125,98)</f>
        <v>0</v>
      </c>
    </row>
    <row r="64" spans="2:98" s="96" customFormat="1" ht="13.15" customHeight="1" x14ac:dyDescent="0.25">
      <c r="E64" s="97">
        <v>5</v>
      </c>
      <c r="F64" s="97">
        <v>6</v>
      </c>
      <c r="G64" s="97">
        <v>7</v>
      </c>
      <c r="H64" s="97">
        <v>8</v>
      </c>
      <c r="I64" s="97">
        <v>9</v>
      </c>
      <c r="J64" s="97">
        <v>10</v>
      </c>
      <c r="K64" s="97">
        <v>11</v>
      </c>
      <c r="L64" s="97">
        <v>12</v>
      </c>
      <c r="M64" s="97">
        <v>13</v>
      </c>
      <c r="N64" s="97">
        <v>14</v>
      </c>
      <c r="O64" s="97">
        <v>15</v>
      </c>
      <c r="P64" s="97">
        <v>16</v>
      </c>
      <c r="Q64" s="97">
        <v>17</v>
      </c>
      <c r="R64" s="97">
        <v>18</v>
      </c>
      <c r="S64" s="97">
        <v>19</v>
      </c>
      <c r="T64" s="97">
        <v>20</v>
      </c>
      <c r="U64" s="97">
        <v>21</v>
      </c>
      <c r="V64" s="97">
        <v>22</v>
      </c>
      <c r="W64" s="97">
        <v>23</v>
      </c>
      <c r="X64" s="97">
        <v>24</v>
      </c>
      <c r="Y64" s="97">
        <v>25</v>
      </c>
      <c r="Z64" s="97">
        <v>26</v>
      </c>
      <c r="AA64" s="97">
        <v>27</v>
      </c>
      <c r="AB64" s="97">
        <v>28</v>
      </c>
      <c r="AC64" s="97">
        <v>29</v>
      </c>
      <c r="AD64" s="97">
        <v>30</v>
      </c>
      <c r="AE64" s="97">
        <v>31</v>
      </c>
      <c r="AF64" s="97">
        <v>32</v>
      </c>
      <c r="AG64" s="97">
        <v>33</v>
      </c>
      <c r="AH64" s="97">
        <v>34</v>
      </c>
      <c r="AI64" s="97">
        <v>35</v>
      </c>
      <c r="AJ64" s="97">
        <v>36</v>
      </c>
      <c r="AK64" s="97">
        <v>37</v>
      </c>
      <c r="AL64" s="97">
        <v>38</v>
      </c>
      <c r="AM64" s="97">
        <v>39</v>
      </c>
      <c r="AN64" s="97">
        <v>40</v>
      </c>
      <c r="AO64" s="97">
        <v>41</v>
      </c>
      <c r="AP64" s="97">
        <v>42</v>
      </c>
      <c r="AQ64" s="97">
        <v>43</v>
      </c>
      <c r="AR64" s="97">
        <v>44</v>
      </c>
      <c r="AS64" s="97">
        <v>45</v>
      </c>
      <c r="AT64" s="97">
        <v>46</v>
      </c>
      <c r="AU64" s="97">
        <v>47</v>
      </c>
      <c r="AV64" s="97">
        <v>48</v>
      </c>
      <c r="AW64" s="97">
        <v>49</v>
      </c>
      <c r="AX64" s="97">
        <v>50</v>
      </c>
      <c r="AY64" s="97">
        <v>51</v>
      </c>
      <c r="AZ64" s="97">
        <v>52</v>
      </c>
      <c r="BA64" s="97">
        <v>53</v>
      </c>
      <c r="BB64" s="97">
        <v>54</v>
      </c>
      <c r="BC64" s="97">
        <v>55</v>
      </c>
      <c r="BD64" s="97">
        <v>56</v>
      </c>
      <c r="BE64" s="97">
        <v>57</v>
      </c>
      <c r="BF64" s="97">
        <v>58</v>
      </c>
      <c r="BG64" s="97">
        <v>59</v>
      </c>
      <c r="BH64" s="97">
        <v>60</v>
      </c>
      <c r="BI64" s="97">
        <v>61</v>
      </c>
      <c r="BJ64" s="97">
        <v>62</v>
      </c>
      <c r="BK64" s="97">
        <v>63</v>
      </c>
      <c r="BL64" s="97">
        <v>64</v>
      </c>
      <c r="BM64" s="97">
        <v>65</v>
      </c>
      <c r="BN64" s="97">
        <v>66</v>
      </c>
      <c r="BO64" s="97">
        <v>67</v>
      </c>
      <c r="BP64" s="97">
        <v>68</v>
      </c>
      <c r="BQ64" s="97">
        <v>69</v>
      </c>
      <c r="BR64" s="97">
        <v>70</v>
      </c>
      <c r="BS64" s="97">
        <v>71</v>
      </c>
      <c r="BT64" s="97">
        <v>72</v>
      </c>
      <c r="BU64" s="97">
        <v>73</v>
      </c>
      <c r="BV64" s="97">
        <v>74</v>
      </c>
      <c r="BW64" s="97">
        <v>75</v>
      </c>
      <c r="BX64" s="97">
        <v>76</v>
      </c>
      <c r="BY64" s="97">
        <v>77</v>
      </c>
      <c r="BZ64" s="97">
        <v>78</v>
      </c>
      <c r="CA64" s="97">
        <v>79</v>
      </c>
      <c r="CB64" s="97">
        <v>80</v>
      </c>
      <c r="CC64" s="97">
        <v>81</v>
      </c>
      <c r="CD64" s="97">
        <v>82</v>
      </c>
      <c r="CE64" s="97">
        <v>83</v>
      </c>
      <c r="CF64" s="97">
        <v>84</v>
      </c>
      <c r="CG64" s="97">
        <v>85</v>
      </c>
      <c r="CH64" s="97">
        <v>86</v>
      </c>
      <c r="CI64" s="97">
        <v>87</v>
      </c>
      <c r="CJ64" s="97">
        <v>88</v>
      </c>
      <c r="CK64" s="97">
        <v>89</v>
      </c>
      <c r="CL64" s="97">
        <v>90</v>
      </c>
      <c r="CM64" s="97">
        <v>91</v>
      </c>
      <c r="CN64" s="97">
        <v>92</v>
      </c>
      <c r="CO64" s="97">
        <v>93</v>
      </c>
      <c r="CP64" s="97">
        <v>94</v>
      </c>
      <c r="CQ64" s="97">
        <v>95</v>
      </c>
      <c r="CR64" s="97">
        <v>96</v>
      </c>
      <c r="CS64" s="97">
        <v>97</v>
      </c>
      <c r="CT64" s="97">
        <v>98</v>
      </c>
    </row>
    <row r="65" spans="1:98" s="96" customFormat="1" ht="13.5" x14ac:dyDescent="0.25">
      <c r="A65" s="97"/>
      <c r="B65" s="97"/>
      <c r="C65" s="97"/>
      <c r="D65" s="97"/>
      <c r="E65" s="97">
        <v>1</v>
      </c>
      <c r="F65" s="97">
        <v>2</v>
      </c>
      <c r="G65" s="97">
        <v>3</v>
      </c>
      <c r="H65" s="97">
        <v>4</v>
      </c>
      <c r="I65" s="97">
        <v>5</v>
      </c>
      <c r="J65" s="97">
        <v>6</v>
      </c>
      <c r="K65" s="97">
        <v>7</v>
      </c>
      <c r="L65" s="97">
        <v>8</v>
      </c>
      <c r="M65" s="97">
        <v>9</v>
      </c>
      <c r="N65" s="97">
        <v>10</v>
      </c>
      <c r="O65" s="97">
        <v>11</v>
      </c>
      <c r="P65" s="97">
        <v>12</v>
      </c>
      <c r="Q65" s="97">
        <v>13</v>
      </c>
      <c r="R65" s="97">
        <v>14</v>
      </c>
      <c r="S65" s="97">
        <v>15</v>
      </c>
      <c r="T65" s="97">
        <v>16</v>
      </c>
      <c r="U65" s="97">
        <v>17</v>
      </c>
      <c r="V65" s="97">
        <v>18</v>
      </c>
      <c r="W65" s="97">
        <v>19</v>
      </c>
      <c r="X65" s="97">
        <v>20</v>
      </c>
      <c r="Y65" s="97">
        <v>21</v>
      </c>
      <c r="Z65" s="97">
        <v>22</v>
      </c>
      <c r="AA65" s="97">
        <v>23</v>
      </c>
      <c r="AB65" s="97">
        <v>24</v>
      </c>
      <c r="AC65" s="97">
        <v>25</v>
      </c>
      <c r="AD65" s="97">
        <v>26</v>
      </c>
      <c r="AE65" s="97">
        <v>27</v>
      </c>
      <c r="AF65" s="97">
        <v>28</v>
      </c>
      <c r="AG65" s="97">
        <v>29</v>
      </c>
      <c r="AH65" s="97">
        <v>30</v>
      </c>
      <c r="AI65" s="97">
        <v>31</v>
      </c>
      <c r="AJ65" s="97">
        <v>32</v>
      </c>
      <c r="AK65" s="97">
        <v>33</v>
      </c>
      <c r="AL65" s="97">
        <v>34</v>
      </c>
      <c r="AM65" s="97">
        <v>35</v>
      </c>
      <c r="AN65" s="97">
        <v>36</v>
      </c>
      <c r="AO65" s="97">
        <v>37</v>
      </c>
      <c r="AP65" s="97">
        <v>38</v>
      </c>
      <c r="AQ65" s="97">
        <v>39</v>
      </c>
      <c r="AR65" s="97">
        <v>40</v>
      </c>
      <c r="AS65" s="97">
        <v>41</v>
      </c>
      <c r="AT65" s="97">
        <v>42</v>
      </c>
      <c r="AU65" s="97">
        <v>43</v>
      </c>
      <c r="AV65" s="97">
        <v>44</v>
      </c>
      <c r="AW65" s="97">
        <v>45</v>
      </c>
      <c r="AX65" s="97">
        <v>46</v>
      </c>
      <c r="AY65" s="97">
        <v>47</v>
      </c>
      <c r="AZ65" s="97">
        <v>48</v>
      </c>
      <c r="BA65" s="97">
        <v>49</v>
      </c>
      <c r="BB65" s="97">
        <v>50</v>
      </c>
      <c r="BC65" s="97">
        <v>51</v>
      </c>
      <c r="BD65" s="97">
        <v>52</v>
      </c>
      <c r="BE65" s="97">
        <v>53</v>
      </c>
      <c r="BF65" s="97">
        <v>54</v>
      </c>
      <c r="BG65" s="97">
        <v>55</v>
      </c>
      <c r="BH65" s="97">
        <v>56</v>
      </c>
      <c r="BI65" s="97">
        <v>57</v>
      </c>
      <c r="BJ65" s="97">
        <v>58</v>
      </c>
      <c r="BK65" s="97">
        <v>59</v>
      </c>
      <c r="BL65" s="97">
        <v>60</v>
      </c>
      <c r="BM65" s="97">
        <v>61</v>
      </c>
      <c r="BN65" s="97">
        <v>62</v>
      </c>
      <c r="BO65" s="97">
        <v>63</v>
      </c>
      <c r="BP65" s="97">
        <v>64</v>
      </c>
      <c r="BQ65" s="97">
        <v>65</v>
      </c>
      <c r="BR65" s="97">
        <v>66</v>
      </c>
      <c r="BS65" s="97">
        <v>67</v>
      </c>
      <c r="BT65" s="97">
        <v>68</v>
      </c>
      <c r="BU65" s="97">
        <v>69</v>
      </c>
      <c r="BV65" s="97">
        <v>70</v>
      </c>
      <c r="BW65" s="97">
        <v>71</v>
      </c>
      <c r="BX65" s="97">
        <v>72</v>
      </c>
      <c r="BY65" s="97">
        <v>73</v>
      </c>
      <c r="BZ65" s="97">
        <v>74</v>
      </c>
      <c r="CA65" s="97">
        <v>75</v>
      </c>
      <c r="CB65" s="97">
        <v>76</v>
      </c>
      <c r="CC65" s="97">
        <v>77</v>
      </c>
      <c r="CD65" s="97">
        <v>78</v>
      </c>
      <c r="CE65" s="97">
        <v>79</v>
      </c>
      <c r="CF65" s="97">
        <v>80</v>
      </c>
      <c r="CG65" s="97">
        <v>81</v>
      </c>
      <c r="CH65" s="97">
        <v>82</v>
      </c>
      <c r="CI65" s="97">
        <v>83</v>
      </c>
      <c r="CJ65" s="97">
        <v>84</v>
      </c>
      <c r="CK65" s="97">
        <v>85</v>
      </c>
      <c r="CL65" s="97">
        <v>86</v>
      </c>
      <c r="CM65" s="97">
        <v>87</v>
      </c>
      <c r="CN65" s="97">
        <v>88</v>
      </c>
      <c r="CO65" s="97">
        <v>89</v>
      </c>
      <c r="CP65" s="97">
        <v>90</v>
      </c>
      <c r="CQ65" s="97">
        <v>91</v>
      </c>
      <c r="CR65" s="97">
        <v>92</v>
      </c>
      <c r="CS65" s="97">
        <v>93</v>
      </c>
      <c r="CT65" s="97">
        <v>94</v>
      </c>
    </row>
    <row r="66" spans="1:98" s="96" customFormat="1" ht="14.25" thickBot="1" x14ac:dyDescent="0.3">
      <c r="A66" s="97"/>
      <c r="B66" s="97"/>
      <c r="C66" s="97"/>
      <c r="D66" s="97"/>
      <c r="E66" s="97">
        <v>1</v>
      </c>
      <c r="F66" s="97">
        <v>2</v>
      </c>
      <c r="G66" s="97">
        <v>3</v>
      </c>
      <c r="H66" s="97">
        <v>4</v>
      </c>
      <c r="I66" s="97">
        <v>5</v>
      </c>
      <c r="J66" s="97">
        <v>6</v>
      </c>
      <c r="K66" s="97">
        <v>7</v>
      </c>
      <c r="L66" s="97">
        <v>8</v>
      </c>
      <c r="M66" s="97">
        <v>9</v>
      </c>
      <c r="N66" s="97">
        <v>10</v>
      </c>
      <c r="O66" s="97">
        <v>11</v>
      </c>
      <c r="P66" s="97">
        <v>12</v>
      </c>
      <c r="Q66" s="97">
        <v>13</v>
      </c>
      <c r="R66" s="97">
        <v>14</v>
      </c>
      <c r="S66" s="97">
        <v>15</v>
      </c>
      <c r="T66" s="97">
        <v>16</v>
      </c>
      <c r="U66" s="97">
        <v>17</v>
      </c>
      <c r="V66" s="97">
        <v>18</v>
      </c>
      <c r="W66" s="97">
        <v>19</v>
      </c>
      <c r="X66" s="97">
        <v>20</v>
      </c>
      <c r="Y66" s="97">
        <v>21</v>
      </c>
      <c r="Z66" s="97">
        <v>22</v>
      </c>
      <c r="AA66" s="97">
        <v>23</v>
      </c>
      <c r="AB66" s="97">
        <v>24</v>
      </c>
      <c r="AC66" s="97">
        <v>25</v>
      </c>
      <c r="AD66" s="97">
        <v>26</v>
      </c>
      <c r="AE66" s="97">
        <v>27</v>
      </c>
      <c r="AF66" s="97">
        <v>28</v>
      </c>
      <c r="AG66" s="97">
        <v>29</v>
      </c>
      <c r="AH66" s="97">
        <v>30</v>
      </c>
      <c r="AI66" s="97">
        <v>31</v>
      </c>
      <c r="AJ66" s="97">
        <v>32</v>
      </c>
      <c r="AK66" s="97">
        <v>33</v>
      </c>
      <c r="AL66" s="97">
        <v>34</v>
      </c>
      <c r="AM66" s="97">
        <v>35</v>
      </c>
      <c r="AN66" s="97">
        <v>36</v>
      </c>
      <c r="AO66" s="97">
        <v>37</v>
      </c>
      <c r="AP66" s="97">
        <v>38</v>
      </c>
      <c r="AQ66" s="97">
        <v>39</v>
      </c>
      <c r="AR66" s="97">
        <v>40</v>
      </c>
      <c r="AS66" s="97">
        <v>41</v>
      </c>
      <c r="AT66" s="97">
        <v>42</v>
      </c>
      <c r="AU66" s="97">
        <v>43</v>
      </c>
      <c r="AV66" s="97">
        <v>44</v>
      </c>
      <c r="AW66" s="97">
        <v>45</v>
      </c>
      <c r="AX66" s="97">
        <v>46</v>
      </c>
      <c r="AY66" s="97">
        <v>47</v>
      </c>
      <c r="AZ66" s="97">
        <v>48</v>
      </c>
      <c r="BA66" s="97">
        <v>49</v>
      </c>
      <c r="BB66" s="97">
        <v>50</v>
      </c>
      <c r="BC66" s="97">
        <v>51</v>
      </c>
      <c r="BD66" s="97">
        <v>52</v>
      </c>
      <c r="BE66" s="97">
        <v>53</v>
      </c>
      <c r="BF66" s="97">
        <v>54</v>
      </c>
      <c r="BG66" s="97">
        <v>55</v>
      </c>
      <c r="BH66" s="97">
        <v>56</v>
      </c>
      <c r="BI66" s="97">
        <v>57</v>
      </c>
      <c r="BJ66" s="97">
        <v>58</v>
      </c>
      <c r="BK66" s="97">
        <v>59</v>
      </c>
      <c r="BL66" s="97">
        <v>60</v>
      </c>
      <c r="BM66" s="97">
        <v>61</v>
      </c>
      <c r="BN66" s="97">
        <v>62</v>
      </c>
      <c r="BO66" s="97">
        <v>63</v>
      </c>
      <c r="BP66" s="97">
        <v>64</v>
      </c>
      <c r="BQ66" s="97">
        <v>65</v>
      </c>
      <c r="BR66" s="97">
        <v>66</v>
      </c>
      <c r="BS66" s="97">
        <v>67</v>
      </c>
      <c r="BT66" s="97">
        <v>68</v>
      </c>
      <c r="BU66" s="97">
        <v>69</v>
      </c>
      <c r="BV66" s="97">
        <v>70</v>
      </c>
      <c r="BW66" s="97">
        <v>71</v>
      </c>
      <c r="BX66" s="97">
        <v>72</v>
      </c>
      <c r="BY66" s="97">
        <v>73</v>
      </c>
      <c r="BZ66" s="97">
        <v>74</v>
      </c>
      <c r="CA66" s="97">
        <v>75</v>
      </c>
      <c r="CB66" s="97">
        <v>76</v>
      </c>
      <c r="CC66" s="97">
        <v>77</v>
      </c>
      <c r="CD66" s="97">
        <v>78</v>
      </c>
      <c r="CE66" s="97">
        <v>79</v>
      </c>
      <c r="CF66" s="97">
        <v>80</v>
      </c>
      <c r="CG66" s="97">
        <v>81</v>
      </c>
      <c r="CH66" s="97">
        <v>82</v>
      </c>
      <c r="CI66" s="97">
        <v>83</v>
      </c>
      <c r="CJ66" s="97">
        <v>84</v>
      </c>
      <c r="CK66" s="97">
        <v>85</v>
      </c>
      <c r="CL66" s="97">
        <v>86</v>
      </c>
      <c r="CM66" s="97">
        <v>87</v>
      </c>
      <c r="CN66" s="97">
        <v>88</v>
      </c>
      <c r="CO66" s="97">
        <v>89</v>
      </c>
      <c r="CP66" s="97">
        <v>90</v>
      </c>
      <c r="CQ66" s="97">
        <v>91</v>
      </c>
      <c r="CR66" s="97">
        <v>92</v>
      </c>
      <c r="CS66" s="97">
        <v>93</v>
      </c>
      <c r="CT66" s="97">
        <v>94</v>
      </c>
    </row>
    <row r="67" spans="1:98" s="95" customFormat="1" ht="13.5" thickTop="1" x14ac:dyDescent="0.2">
      <c r="A67" s="147" t="s">
        <v>19</v>
      </c>
      <c r="B67" s="150" t="s">
        <v>53</v>
      </c>
      <c r="C67" s="151"/>
      <c r="D67" s="152"/>
      <c r="E67" s="159" t="s">
        <v>54</v>
      </c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 t="s">
        <v>55</v>
      </c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 t="s">
        <v>56</v>
      </c>
      <c r="AB67" s="159"/>
      <c r="AC67" s="159"/>
      <c r="AD67" s="159"/>
      <c r="AE67" s="159"/>
      <c r="AF67" s="159"/>
      <c r="AG67" s="159"/>
      <c r="AH67" s="159"/>
      <c r="AI67" s="159"/>
      <c r="AJ67" s="159"/>
      <c r="AK67" s="159"/>
      <c r="AL67" s="159" t="s">
        <v>57</v>
      </c>
      <c r="AM67" s="159"/>
      <c r="AN67" s="159"/>
      <c r="AO67" s="159"/>
      <c r="AP67" s="159"/>
      <c r="AQ67" s="159"/>
      <c r="AR67" s="159"/>
      <c r="AS67" s="159"/>
      <c r="AT67" s="159"/>
      <c r="AU67" s="159"/>
      <c r="AV67" s="159"/>
      <c r="AW67" s="159" t="s">
        <v>58</v>
      </c>
      <c r="AX67" s="159"/>
      <c r="AY67" s="159"/>
      <c r="AZ67" s="159"/>
      <c r="BA67" s="159"/>
      <c r="BB67" s="159"/>
      <c r="BC67" s="159"/>
      <c r="BD67" s="159"/>
      <c r="BE67" s="159"/>
      <c r="BF67" s="159"/>
      <c r="BG67" s="159"/>
      <c r="BH67" s="159" t="s">
        <v>59</v>
      </c>
      <c r="BI67" s="159"/>
      <c r="BJ67" s="159"/>
      <c r="BK67" s="159"/>
      <c r="BL67" s="159"/>
      <c r="BM67" s="159"/>
      <c r="BN67" s="159"/>
      <c r="BO67" s="159"/>
      <c r="BP67" s="159"/>
      <c r="BQ67" s="159"/>
      <c r="BR67" s="159"/>
      <c r="BS67" s="159" t="s">
        <v>60</v>
      </c>
      <c r="BT67" s="159"/>
      <c r="BU67" s="159"/>
      <c r="BV67" s="159"/>
      <c r="BW67" s="159"/>
      <c r="BX67" s="159"/>
      <c r="BY67" s="159"/>
      <c r="BZ67" s="159"/>
      <c r="CA67" s="159"/>
      <c r="CB67" s="159"/>
      <c r="CC67" s="159"/>
      <c r="CD67" s="159" t="s">
        <v>61</v>
      </c>
      <c r="CE67" s="159"/>
      <c r="CF67" s="159"/>
      <c r="CG67" s="159"/>
      <c r="CH67" s="159"/>
      <c r="CI67" s="159"/>
      <c r="CJ67" s="159" t="s">
        <v>62</v>
      </c>
      <c r="CK67" s="159"/>
      <c r="CL67" s="159"/>
      <c r="CM67" s="159"/>
      <c r="CN67" s="159"/>
      <c r="CO67" s="159"/>
      <c r="CP67" s="160" t="s">
        <v>63</v>
      </c>
      <c r="CQ67" s="160" t="s">
        <v>64</v>
      </c>
      <c r="CR67" s="160" t="s">
        <v>65</v>
      </c>
      <c r="CS67" s="160" t="s">
        <v>66</v>
      </c>
      <c r="CT67" s="163" t="s">
        <v>67</v>
      </c>
    </row>
    <row r="68" spans="1:98" s="95" customFormat="1" x14ac:dyDescent="0.2">
      <c r="A68" s="148"/>
      <c r="B68" s="153"/>
      <c r="C68" s="154"/>
      <c r="D68" s="155"/>
      <c r="E68" s="146" t="s">
        <v>69</v>
      </c>
      <c r="F68" s="146"/>
      <c r="G68" s="146" t="s">
        <v>34</v>
      </c>
      <c r="H68" s="146"/>
      <c r="I68" s="146" t="s">
        <v>36</v>
      </c>
      <c r="J68" s="146"/>
      <c r="K68" s="146" t="s">
        <v>35</v>
      </c>
      <c r="L68" s="146"/>
      <c r="M68" s="146" t="s">
        <v>1</v>
      </c>
      <c r="N68" s="146"/>
      <c r="O68" s="146" t="s">
        <v>2</v>
      </c>
      <c r="P68" s="146" t="s">
        <v>69</v>
      </c>
      <c r="Q68" s="146"/>
      <c r="R68" s="146" t="s">
        <v>34</v>
      </c>
      <c r="S68" s="146"/>
      <c r="T68" s="146" t="s">
        <v>36</v>
      </c>
      <c r="U68" s="146"/>
      <c r="V68" s="146" t="s">
        <v>35</v>
      </c>
      <c r="W68" s="146"/>
      <c r="X68" s="146" t="s">
        <v>1</v>
      </c>
      <c r="Y68" s="146"/>
      <c r="Z68" s="146" t="s">
        <v>2</v>
      </c>
      <c r="AA68" s="146" t="s">
        <v>69</v>
      </c>
      <c r="AB68" s="146"/>
      <c r="AC68" s="146" t="s">
        <v>34</v>
      </c>
      <c r="AD68" s="146"/>
      <c r="AE68" s="146" t="s">
        <v>36</v>
      </c>
      <c r="AF68" s="146"/>
      <c r="AG68" s="146" t="s">
        <v>35</v>
      </c>
      <c r="AH68" s="146"/>
      <c r="AI68" s="146" t="s">
        <v>1</v>
      </c>
      <c r="AJ68" s="146"/>
      <c r="AK68" s="146" t="s">
        <v>2</v>
      </c>
      <c r="AL68" s="146" t="s">
        <v>69</v>
      </c>
      <c r="AM68" s="146"/>
      <c r="AN68" s="146" t="s">
        <v>34</v>
      </c>
      <c r="AO68" s="146"/>
      <c r="AP68" s="146" t="s">
        <v>36</v>
      </c>
      <c r="AQ68" s="146"/>
      <c r="AR68" s="146" t="s">
        <v>35</v>
      </c>
      <c r="AS68" s="146"/>
      <c r="AT68" s="146" t="s">
        <v>1</v>
      </c>
      <c r="AU68" s="146"/>
      <c r="AV68" s="146" t="s">
        <v>2</v>
      </c>
      <c r="AW68" s="146" t="s">
        <v>69</v>
      </c>
      <c r="AX68" s="146"/>
      <c r="AY68" s="146" t="s">
        <v>34</v>
      </c>
      <c r="AZ68" s="146"/>
      <c r="BA68" s="146" t="s">
        <v>36</v>
      </c>
      <c r="BB68" s="146"/>
      <c r="BC68" s="146" t="s">
        <v>35</v>
      </c>
      <c r="BD68" s="146"/>
      <c r="BE68" s="146" t="s">
        <v>1</v>
      </c>
      <c r="BF68" s="146"/>
      <c r="BG68" s="146" t="s">
        <v>2</v>
      </c>
      <c r="BH68" s="146" t="s">
        <v>69</v>
      </c>
      <c r="BI68" s="146"/>
      <c r="BJ68" s="146" t="s">
        <v>34</v>
      </c>
      <c r="BK68" s="146"/>
      <c r="BL68" s="146" t="s">
        <v>36</v>
      </c>
      <c r="BM68" s="146"/>
      <c r="BN68" s="146" t="s">
        <v>35</v>
      </c>
      <c r="BO68" s="146"/>
      <c r="BP68" s="146" t="s">
        <v>1</v>
      </c>
      <c r="BQ68" s="146"/>
      <c r="BR68" s="146" t="s">
        <v>2</v>
      </c>
      <c r="BS68" s="146" t="s">
        <v>69</v>
      </c>
      <c r="BT68" s="146"/>
      <c r="BU68" s="146" t="s">
        <v>34</v>
      </c>
      <c r="BV68" s="146"/>
      <c r="BW68" s="146" t="s">
        <v>36</v>
      </c>
      <c r="BX68" s="146"/>
      <c r="BY68" s="146" t="s">
        <v>35</v>
      </c>
      <c r="BZ68" s="146"/>
      <c r="CA68" s="146" t="s">
        <v>1</v>
      </c>
      <c r="CB68" s="146"/>
      <c r="CC68" s="146" t="s">
        <v>2</v>
      </c>
      <c r="CD68" s="173" t="s">
        <v>69</v>
      </c>
      <c r="CE68" s="173" t="s">
        <v>34</v>
      </c>
      <c r="CF68" s="173" t="s">
        <v>36</v>
      </c>
      <c r="CG68" s="173" t="s">
        <v>35</v>
      </c>
      <c r="CH68" s="173" t="s">
        <v>1</v>
      </c>
      <c r="CI68" s="173" t="s">
        <v>2</v>
      </c>
      <c r="CJ68" s="173" t="s">
        <v>69</v>
      </c>
      <c r="CK68" s="173" t="s">
        <v>34</v>
      </c>
      <c r="CL68" s="173" t="s">
        <v>36</v>
      </c>
      <c r="CM68" s="173" t="s">
        <v>35</v>
      </c>
      <c r="CN68" s="173" t="s">
        <v>1</v>
      </c>
      <c r="CO68" s="173" t="s">
        <v>2</v>
      </c>
      <c r="CP68" s="161"/>
      <c r="CQ68" s="161"/>
      <c r="CR68" s="161"/>
      <c r="CS68" s="161"/>
      <c r="CT68" s="164"/>
    </row>
    <row r="69" spans="1:98" s="95" customFormat="1" x14ac:dyDescent="0.2">
      <c r="A69" s="149"/>
      <c r="B69" s="156"/>
      <c r="C69" s="157"/>
      <c r="D69" s="158"/>
      <c r="E69" s="98" t="s">
        <v>8</v>
      </c>
      <c r="F69" s="98" t="s">
        <v>9</v>
      </c>
      <c r="G69" s="98" t="s">
        <v>8</v>
      </c>
      <c r="H69" s="98" t="s">
        <v>9</v>
      </c>
      <c r="I69" s="98" t="s">
        <v>8</v>
      </c>
      <c r="J69" s="98" t="s">
        <v>9</v>
      </c>
      <c r="K69" s="98" t="s">
        <v>8</v>
      </c>
      <c r="L69" s="98" t="s">
        <v>9</v>
      </c>
      <c r="M69" s="98" t="s">
        <v>8</v>
      </c>
      <c r="N69" s="98" t="s">
        <v>9</v>
      </c>
      <c r="O69" s="146"/>
      <c r="P69" s="98" t="s">
        <v>8</v>
      </c>
      <c r="Q69" s="98" t="s">
        <v>9</v>
      </c>
      <c r="R69" s="98" t="s">
        <v>8</v>
      </c>
      <c r="S69" s="98" t="s">
        <v>9</v>
      </c>
      <c r="T69" s="98" t="s">
        <v>8</v>
      </c>
      <c r="U69" s="98" t="s">
        <v>9</v>
      </c>
      <c r="V69" s="98" t="s">
        <v>8</v>
      </c>
      <c r="W69" s="98" t="s">
        <v>9</v>
      </c>
      <c r="X69" s="98" t="s">
        <v>8</v>
      </c>
      <c r="Y69" s="98" t="s">
        <v>9</v>
      </c>
      <c r="Z69" s="146"/>
      <c r="AA69" s="98" t="s">
        <v>8</v>
      </c>
      <c r="AB69" s="98" t="s">
        <v>9</v>
      </c>
      <c r="AC69" s="98" t="s">
        <v>8</v>
      </c>
      <c r="AD69" s="98" t="s">
        <v>9</v>
      </c>
      <c r="AE69" s="98" t="s">
        <v>8</v>
      </c>
      <c r="AF69" s="98" t="s">
        <v>9</v>
      </c>
      <c r="AG69" s="98" t="s">
        <v>8</v>
      </c>
      <c r="AH69" s="98" t="s">
        <v>9</v>
      </c>
      <c r="AI69" s="98" t="s">
        <v>8</v>
      </c>
      <c r="AJ69" s="98" t="s">
        <v>9</v>
      </c>
      <c r="AK69" s="146"/>
      <c r="AL69" s="98" t="s">
        <v>8</v>
      </c>
      <c r="AM69" s="98" t="s">
        <v>9</v>
      </c>
      <c r="AN69" s="98" t="s">
        <v>8</v>
      </c>
      <c r="AO69" s="98" t="s">
        <v>9</v>
      </c>
      <c r="AP69" s="98" t="s">
        <v>8</v>
      </c>
      <c r="AQ69" s="98" t="s">
        <v>9</v>
      </c>
      <c r="AR69" s="98" t="s">
        <v>8</v>
      </c>
      <c r="AS69" s="98" t="s">
        <v>9</v>
      </c>
      <c r="AT69" s="98" t="s">
        <v>8</v>
      </c>
      <c r="AU69" s="98" t="s">
        <v>9</v>
      </c>
      <c r="AV69" s="146"/>
      <c r="AW69" s="98" t="s">
        <v>8</v>
      </c>
      <c r="AX69" s="98" t="s">
        <v>9</v>
      </c>
      <c r="AY69" s="98" t="s">
        <v>8</v>
      </c>
      <c r="AZ69" s="98" t="s">
        <v>9</v>
      </c>
      <c r="BA69" s="98" t="s">
        <v>8</v>
      </c>
      <c r="BB69" s="98" t="s">
        <v>9</v>
      </c>
      <c r="BC69" s="98" t="s">
        <v>8</v>
      </c>
      <c r="BD69" s="98" t="s">
        <v>9</v>
      </c>
      <c r="BE69" s="98" t="s">
        <v>8</v>
      </c>
      <c r="BF69" s="98" t="s">
        <v>9</v>
      </c>
      <c r="BG69" s="146"/>
      <c r="BH69" s="98" t="s">
        <v>8</v>
      </c>
      <c r="BI69" s="98" t="s">
        <v>9</v>
      </c>
      <c r="BJ69" s="98" t="s">
        <v>8</v>
      </c>
      <c r="BK69" s="98" t="s">
        <v>9</v>
      </c>
      <c r="BL69" s="98" t="s">
        <v>8</v>
      </c>
      <c r="BM69" s="98" t="s">
        <v>9</v>
      </c>
      <c r="BN69" s="98" t="s">
        <v>8</v>
      </c>
      <c r="BO69" s="98" t="s">
        <v>9</v>
      </c>
      <c r="BP69" s="98" t="s">
        <v>8</v>
      </c>
      <c r="BQ69" s="98" t="s">
        <v>9</v>
      </c>
      <c r="BR69" s="146"/>
      <c r="BS69" s="98" t="s">
        <v>8</v>
      </c>
      <c r="BT69" s="98" t="s">
        <v>9</v>
      </c>
      <c r="BU69" s="98" t="s">
        <v>8</v>
      </c>
      <c r="BV69" s="98" t="s">
        <v>9</v>
      </c>
      <c r="BW69" s="98" t="s">
        <v>8</v>
      </c>
      <c r="BX69" s="98" t="s">
        <v>9</v>
      </c>
      <c r="BY69" s="98" t="s">
        <v>8</v>
      </c>
      <c r="BZ69" s="98" t="s">
        <v>9</v>
      </c>
      <c r="CA69" s="98" t="s">
        <v>8</v>
      </c>
      <c r="CB69" s="98" t="s">
        <v>9</v>
      </c>
      <c r="CC69" s="146"/>
      <c r="CD69" s="174"/>
      <c r="CE69" s="174"/>
      <c r="CF69" s="174"/>
      <c r="CG69" s="174"/>
      <c r="CH69" s="174"/>
      <c r="CI69" s="174"/>
      <c r="CJ69" s="174"/>
      <c r="CK69" s="174"/>
      <c r="CL69" s="174"/>
      <c r="CM69" s="174"/>
      <c r="CN69" s="174"/>
      <c r="CO69" s="174"/>
      <c r="CP69" s="162"/>
      <c r="CQ69" s="162"/>
      <c r="CR69" s="162"/>
      <c r="CS69" s="162"/>
      <c r="CT69" s="165"/>
    </row>
    <row r="70" spans="1:98" s="9" customFormat="1" ht="12" customHeight="1" x14ac:dyDescent="0.2">
      <c r="A70" s="116">
        <v>1</v>
      </c>
      <c r="B70" s="142" t="s">
        <v>68</v>
      </c>
      <c r="C70" s="142"/>
      <c r="D70" s="142"/>
      <c r="E70" s="117">
        <f>SUM(E71:E79)</f>
        <v>0</v>
      </c>
      <c r="F70" s="117">
        <f t="shared" ref="F70:BQ70" si="12">SUM(F71:F79)</f>
        <v>0</v>
      </c>
      <c r="G70" s="117">
        <f t="shared" si="12"/>
        <v>0</v>
      </c>
      <c r="H70" s="117">
        <f t="shared" si="12"/>
        <v>0</v>
      </c>
      <c r="I70" s="117">
        <f t="shared" si="12"/>
        <v>0</v>
      </c>
      <c r="J70" s="117">
        <f t="shared" si="12"/>
        <v>0</v>
      </c>
      <c r="K70" s="117">
        <f t="shared" si="12"/>
        <v>0</v>
      </c>
      <c r="L70" s="117">
        <f t="shared" si="12"/>
        <v>0</v>
      </c>
      <c r="M70" s="117">
        <f t="shared" si="12"/>
        <v>0</v>
      </c>
      <c r="N70" s="117">
        <f t="shared" si="12"/>
        <v>0</v>
      </c>
      <c r="O70" s="117">
        <f t="shared" si="12"/>
        <v>0</v>
      </c>
      <c r="P70" s="117">
        <f t="shared" si="12"/>
        <v>0</v>
      </c>
      <c r="Q70" s="117">
        <f t="shared" si="12"/>
        <v>0</v>
      </c>
      <c r="R70" s="117">
        <f t="shared" si="12"/>
        <v>0</v>
      </c>
      <c r="S70" s="117">
        <f t="shared" si="12"/>
        <v>0</v>
      </c>
      <c r="T70" s="117">
        <f t="shared" si="12"/>
        <v>0</v>
      </c>
      <c r="U70" s="117">
        <f t="shared" si="12"/>
        <v>0</v>
      </c>
      <c r="V70" s="117">
        <f t="shared" si="12"/>
        <v>0</v>
      </c>
      <c r="W70" s="117">
        <f t="shared" si="12"/>
        <v>0</v>
      </c>
      <c r="X70" s="117">
        <f t="shared" si="12"/>
        <v>0</v>
      </c>
      <c r="Y70" s="117">
        <f t="shared" si="12"/>
        <v>0</v>
      </c>
      <c r="Z70" s="117">
        <f t="shared" si="12"/>
        <v>0</v>
      </c>
      <c r="AA70" s="117">
        <f t="shared" si="12"/>
        <v>0</v>
      </c>
      <c r="AB70" s="117">
        <f t="shared" si="12"/>
        <v>0</v>
      </c>
      <c r="AC70" s="117">
        <f t="shared" si="12"/>
        <v>0</v>
      </c>
      <c r="AD70" s="117">
        <f t="shared" si="12"/>
        <v>0</v>
      </c>
      <c r="AE70" s="117">
        <f t="shared" si="12"/>
        <v>0</v>
      </c>
      <c r="AF70" s="117">
        <f t="shared" si="12"/>
        <v>0</v>
      </c>
      <c r="AG70" s="117">
        <f t="shared" si="12"/>
        <v>0</v>
      </c>
      <c r="AH70" s="117">
        <f t="shared" si="12"/>
        <v>0</v>
      </c>
      <c r="AI70" s="117">
        <f t="shared" si="12"/>
        <v>0</v>
      </c>
      <c r="AJ70" s="117">
        <f t="shared" si="12"/>
        <v>0</v>
      </c>
      <c r="AK70" s="117">
        <f t="shared" si="12"/>
        <v>0</v>
      </c>
      <c r="AL70" s="117">
        <f t="shared" si="12"/>
        <v>0</v>
      </c>
      <c r="AM70" s="117">
        <f t="shared" si="12"/>
        <v>0</v>
      </c>
      <c r="AN70" s="117">
        <f t="shared" si="12"/>
        <v>0</v>
      </c>
      <c r="AO70" s="117">
        <f t="shared" si="12"/>
        <v>0</v>
      </c>
      <c r="AP70" s="117">
        <f t="shared" si="12"/>
        <v>0</v>
      </c>
      <c r="AQ70" s="117">
        <f t="shared" si="12"/>
        <v>0</v>
      </c>
      <c r="AR70" s="117">
        <f t="shared" si="12"/>
        <v>0</v>
      </c>
      <c r="AS70" s="117">
        <f t="shared" si="12"/>
        <v>0</v>
      </c>
      <c r="AT70" s="117">
        <f t="shared" si="12"/>
        <v>0</v>
      </c>
      <c r="AU70" s="117">
        <f t="shared" si="12"/>
        <v>0</v>
      </c>
      <c r="AV70" s="117">
        <f t="shared" si="12"/>
        <v>0</v>
      </c>
      <c r="AW70" s="117">
        <f t="shared" si="12"/>
        <v>0</v>
      </c>
      <c r="AX70" s="117">
        <f t="shared" si="12"/>
        <v>0</v>
      </c>
      <c r="AY70" s="117">
        <f t="shared" si="12"/>
        <v>0</v>
      </c>
      <c r="AZ70" s="117">
        <f t="shared" si="12"/>
        <v>0</v>
      </c>
      <c r="BA70" s="117">
        <f t="shared" si="12"/>
        <v>0</v>
      </c>
      <c r="BB70" s="117">
        <f t="shared" si="12"/>
        <v>0</v>
      </c>
      <c r="BC70" s="117">
        <f t="shared" si="12"/>
        <v>0</v>
      </c>
      <c r="BD70" s="117">
        <f t="shared" si="12"/>
        <v>0</v>
      </c>
      <c r="BE70" s="117">
        <f t="shared" si="12"/>
        <v>0</v>
      </c>
      <c r="BF70" s="117">
        <f t="shared" si="12"/>
        <v>0</v>
      </c>
      <c r="BG70" s="117">
        <f t="shared" si="12"/>
        <v>0</v>
      </c>
      <c r="BH70" s="117">
        <f t="shared" si="12"/>
        <v>0</v>
      </c>
      <c r="BI70" s="117">
        <f t="shared" si="12"/>
        <v>0</v>
      </c>
      <c r="BJ70" s="117">
        <f t="shared" si="12"/>
        <v>0</v>
      </c>
      <c r="BK70" s="117">
        <f t="shared" si="12"/>
        <v>0</v>
      </c>
      <c r="BL70" s="117">
        <f t="shared" si="12"/>
        <v>0</v>
      </c>
      <c r="BM70" s="117">
        <f t="shared" si="12"/>
        <v>0</v>
      </c>
      <c r="BN70" s="117">
        <f t="shared" si="12"/>
        <v>0</v>
      </c>
      <c r="BO70" s="117">
        <f t="shared" si="12"/>
        <v>0</v>
      </c>
      <c r="BP70" s="117">
        <f t="shared" si="12"/>
        <v>0</v>
      </c>
      <c r="BQ70" s="117">
        <f t="shared" si="12"/>
        <v>0</v>
      </c>
      <c r="BR70" s="117">
        <f t="shared" ref="BR70:CT70" si="13">SUM(BR71:BR79)</f>
        <v>0</v>
      </c>
      <c r="BS70" s="117">
        <f t="shared" si="13"/>
        <v>0</v>
      </c>
      <c r="BT70" s="117">
        <f t="shared" si="13"/>
        <v>0</v>
      </c>
      <c r="BU70" s="117">
        <f t="shared" si="13"/>
        <v>0</v>
      </c>
      <c r="BV70" s="117">
        <f t="shared" si="13"/>
        <v>0</v>
      </c>
      <c r="BW70" s="117">
        <f t="shared" si="13"/>
        <v>0</v>
      </c>
      <c r="BX70" s="117">
        <f t="shared" si="13"/>
        <v>0</v>
      </c>
      <c r="BY70" s="117">
        <f t="shared" si="13"/>
        <v>0</v>
      </c>
      <c r="BZ70" s="117">
        <f t="shared" si="13"/>
        <v>0</v>
      </c>
      <c r="CA70" s="117">
        <f t="shared" si="13"/>
        <v>0</v>
      </c>
      <c r="CB70" s="117">
        <f t="shared" si="13"/>
        <v>0</v>
      </c>
      <c r="CC70" s="117">
        <f t="shared" si="13"/>
        <v>0</v>
      </c>
      <c r="CD70" s="117">
        <f t="shared" si="13"/>
        <v>0</v>
      </c>
      <c r="CE70" s="117">
        <f t="shared" si="13"/>
        <v>0</v>
      </c>
      <c r="CF70" s="117">
        <f t="shared" si="13"/>
        <v>0</v>
      </c>
      <c r="CG70" s="117">
        <f t="shared" si="13"/>
        <v>0</v>
      </c>
      <c r="CH70" s="117">
        <f t="shared" si="13"/>
        <v>0</v>
      </c>
      <c r="CI70" s="117">
        <f t="shared" si="13"/>
        <v>0</v>
      </c>
      <c r="CJ70" s="117">
        <f t="shared" si="13"/>
        <v>0</v>
      </c>
      <c r="CK70" s="117">
        <f t="shared" si="13"/>
        <v>0</v>
      </c>
      <c r="CL70" s="117">
        <f t="shared" si="13"/>
        <v>0</v>
      </c>
      <c r="CM70" s="117">
        <f t="shared" si="13"/>
        <v>0</v>
      </c>
      <c r="CN70" s="117">
        <f t="shared" si="13"/>
        <v>0</v>
      </c>
      <c r="CO70" s="117">
        <f t="shared" si="13"/>
        <v>0</v>
      </c>
      <c r="CP70" s="117">
        <f t="shared" si="13"/>
        <v>0</v>
      </c>
      <c r="CQ70" s="117">
        <f t="shared" si="13"/>
        <v>0</v>
      </c>
      <c r="CR70" s="117">
        <f t="shared" si="13"/>
        <v>0</v>
      </c>
      <c r="CS70" s="117">
        <f t="shared" si="13"/>
        <v>0</v>
      </c>
      <c r="CT70" s="117">
        <f t="shared" si="13"/>
        <v>0</v>
      </c>
    </row>
    <row r="71" spans="1:98" s="9" customFormat="1" ht="12" customHeight="1" x14ac:dyDescent="0.2">
      <c r="A71" s="118">
        <v>2</v>
      </c>
      <c r="B71" s="121" t="s">
        <v>121</v>
      </c>
      <c r="C71" s="122"/>
      <c r="D71" s="123"/>
      <c r="E71" s="119">
        <f>SUM(E80:E88)</f>
        <v>0</v>
      </c>
      <c r="F71" s="119">
        <f t="shared" ref="F71:BQ71" si="14">SUM(F80:F88)</f>
        <v>0</v>
      </c>
      <c r="G71" s="119">
        <f t="shared" si="14"/>
        <v>0</v>
      </c>
      <c r="H71" s="119">
        <f t="shared" si="14"/>
        <v>0</v>
      </c>
      <c r="I71" s="119">
        <f t="shared" si="14"/>
        <v>0</v>
      </c>
      <c r="J71" s="119">
        <f t="shared" si="14"/>
        <v>0</v>
      </c>
      <c r="K71" s="119">
        <f t="shared" si="14"/>
        <v>0</v>
      </c>
      <c r="L71" s="119">
        <f t="shared" si="14"/>
        <v>0</v>
      </c>
      <c r="M71" s="119">
        <f t="shared" si="14"/>
        <v>0</v>
      </c>
      <c r="N71" s="119">
        <f t="shared" si="14"/>
        <v>0</v>
      </c>
      <c r="O71" s="119">
        <f t="shared" si="14"/>
        <v>0</v>
      </c>
      <c r="P71" s="119">
        <f t="shared" si="14"/>
        <v>0</v>
      </c>
      <c r="Q71" s="119">
        <f t="shared" si="14"/>
        <v>0</v>
      </c>
      <c r="R71" s="119">
        <f t="shared" si="14"/>
        <v>0</v>
      </c>
      <c r="S71" s="119">
        <f t="shared" si="14"/>
        <v>0</v>
      </c>
      <c r="T71" s="119">
        <f t="shared" si="14"/>
        <v>0</v>
      </c>
      <c r="U71" s="119">
        <f t="shared" si="14"/>
        <v>0</v>
      </c>
      <c r="V71" s="119">
        <f t="shared" si="14"/>
        <v>0</v>
      </c>
      <c r="W71" s="119">
        <f t="shared" si="14"/>
        <v>0</v>
      </c>
      <c r="X71" s="119">
        <f t="shared" si="14"/>
        <v>0</v>
      </c>
      <c r="Y71" s="119">
        <f t="shared" si="14"/>
        <v>0</v>
      </c>
      <c r="Z71" s="119">
        <f t="shared" si="14"/>
        <v>0</v>
      </c>
      <c r="AA71" s="119">
        <f t="shared" si="14"/>
        <v>0</v>
      </c>
      <c r="AB71" s="119">
        <f t="shared" si="14"/>
        <v>0</v>
      </c>
      <c r="AC71" s="119">
        <f t="shared" si="14"/>
        <v>0</v>
      </c>
      <c r="AD71" s="119">
        <f t="shared" si="14"/>
        <v>0</v>
      </c>
      <c r="AE71" s="119">
        <f t="shared" si="14"/>
        <v>0</v>
      </c>
      <c r="AF71" s="119">
        <f t="shared" si="14"/>
        <v>0</v>
      </c>
      <c r="AG71" s="119">
        <f t="shared" si="14"/>
        <v>0</v>
      </c>
      <c r="AH71" s="119">
        <f t="shared" si="14"/>
        <v>0</v>
      </c>
      <c r="AI71" s="119">
        <f t="shared" si="14"/>
        <v>0</v>
      </c>
      <c r="AJ71" s="119">
        <f t="shared" si="14"/>
        <v>0</v>
      </c>
      <c r="AK71" s="119">
        <f t="shared" si="14"/>
        <v>0</v>
      </c>
      <c r="AL71" s="119">
        <f t="shared" si="14"/>
        <v>0</v>
      </c>
      <c r="AM71" s="119">
        <f t="shared" si="14"/>
        <v>0</v>
      </c>
      <c r="AN71" s="119">
        <f t="shared" si="14"/>
        <v>0</v>
      </c>
      <c r="AO71" s="119">
        <f t="shared" si="14"/>
        <v>0</v>
      </c>
      <c r="AP71" s="119">
        <f t="shared" si="14"/>
        <v>0</v>
      </c>
      <c r="AQ71" s="119">
        <f t="shared" si="14"/>
        <v>0</v>
      </c>
      <c r="AR71" s="119">
        <f t="shared" si="14"/>
        <v>0</v>
      </c>
      <c r="AS71" s="119">
        <f t="shared" si="14"/>
        <v>0</v>
      </c>
      <c r="AT71" s="119">
        <f t="shared" si="14"/>
        <v>0</v>
      </c>
      <c r="AU71" s="119">
        <f t="shared" si="14"/>
        <v>0</v>
      </c>
      <c r="AV71" s="119">
        <f t="shared" si="14"/>
        <v>0</v>
      </c>
      <c r="AW71" s="119">
        <f t="shared" si="14"/>
        <v>0</v>
      </c>
      <c r="AX71" s="119">
        <f t="shared" si="14"/>
        <v>0</v>
      </c>
      <c r="AY71" s="119">
        <f t="shared" si="14"/>
        <v>0</v>
      </c>
      <c r="AZ71" s="119">
        <f t="shared" si="14"/>
        <v>0</v>
      </c>
      <c r="BA71" s="119">
        <f t="shared" si="14"/>
        <v>0</v>
      </c>
      <c r="BB71" s="119">
        <f t="shared" si="14"/>
        <v>0</v>
      </c>
      <c r="BC71" s="119">
        <f t="shared" si="14"/>
        <v>0</v>
      </c>
      <c r="BD71" s="119">
        <f t="shared" si="14"/>
        <v>0</v>
      </c>
      <c r="BE71" s="119">
        <f t="shared" si="14"/>
        <v>0</v>
      </c>
      <c r="BF71" s="119">
        <f t="shared" si="14"/>
        <v>0</v>
      </c>
      <c r="BG71" s="119">
        <f t="shared" si="14"/>
        <v>0</v>
      </c>
      <c r="BH71" s="119">
        <f t="shared" si="14"/>
        <v>0</v>
      </c>
      <c r="BI71" s="119">
        <f t="shared" si="14"/>
        <v>0</v>
      </c>
      <c r="BJ71" s="119">
        <f t="shared" si="14"/>
        <v>0</v>
      </c>
      <c r="BK71" s="119">
        <f t="shared" si="14"/>
        <v>0</v>
      </c>
      <c r="BL71" s="119">
        <f t="shared" si="14"/>
        <v>0</v>
      </c>
      <c r="BM71" s="119">
        <f t="shared" si="14"/>
        <v>0</v>
      </c>
      <c r="BN71" s="119">
        <f t="shared" si="14"/>
        <v>0</v>
      </c>
      <c r="BO71" s="119">
        <f t="shared" si="14"/>
        <v>0</v>
      </c>
      <c r="BP71" s="119">
        <f t="shared" si="14"/>
        <v>0</v>
      </c>
      <c r="BQ71" s="119">
        <f t="shared" si="14"/>
        <v>0</v>
      </c>
      <c r="BR71" s="119">
        <f t="shared" ref="BR71:CT71" si="15">SUM(BR80:BR88)</f>
        <v>0</v>
      </c>
      <c r="BS71" s="119">
        <f t="shared" si="15"/>
        <v>0</v>
      </c>
      <c r="BT71" s="119">
        <f t="shared" si="15"/>
        <v>0</v>
      </c>
      <c r="BU71" s="119">
        <f t="shared" si="15"/>
        <v>0</v>
      </c>
      <c r="BV71" s="119">
        <f t="shared" si="15"/>
        <v>0</v>
      </c>
      <c r="BW71" s="119">
        <f t="shared" si="15"/>
        <v>0</v>
      </c>
      <c r="BX71" s="119">
        <f t="shared" si="15"/>
        <v>0</v>
      </c>
      <c r="BY71" s="119">
        <f t="shared" si="15"/>
        <v>0</v>
      </c>
      <c r="BZ71" s="119">
        <f t="shared" si="15"/>
        <v>0</v>
      </c>
      <c r="CA71" s="119">
        <f t="shared" si="15"/>
        <v>0</v>
      </c>
      <c r="CB71" s="119">
        <f t="shared" si="15"/>
        <v>0</v>
      </c>
      <c r="CC71" s="119">
        <f t="shared" si="15"/>
        <v>0</v>
      </c>
      <c r="CD71" s="119">
        <f t="shared" si="15"/>
        <v>0</v>
      </c>
      <c r="CE71" s="119">
        <f t="shared" si="15"/>
        <v>0</v>
      </c>
      <c r="CF71" s="119">
        <f t="shared" si="15"/>
        <v>0</v>
      </c>
      <c r="CG71" s="119">
        <f t="shared" si="15"/>
        <v>0</v>
      </c>
      <c r="CH71" s="119">
        <f t="shared" si="15"/>
        <v>0</v>
      </c>
      <c r="CI71" s="119">
        <f t="shared" si="15"/>
        <v>0</v>
      </c>
      <c r="CJ71" s="119">
        <f t="shared" si="15"/>
        <v>0</v>
      </c>
      <c r="CK71" s="119">
        <f t="shared" si="15"/>
        <v>0</v>
      </c>
      <c r="CL71" s="119">
        <f t="shared" si="15"/>
        <v>0</v>
      </c>
      <c r="CM71" s="119">
        <f t="shared" si="15"/>
        <v>0</v>
      </c>
      <c r="CN71" s="119">
        <f t="shared" si="15"/>
        <v>0</v>
      </c>
      <c r="CO71" s="119">
        <f t="shared" si="15"/>
        <v>0</v>
      </c>
      <c r="CP71" s="119">
        <f t="shared" si="15"/>
        <v>0</v>
      </c>
      <c r="CQ71" s="119">
        <f t="shared" si="15"/>
        <v>0</v>
      </c>
      <c r="CR71" s="119">
        <f t="shared" si="15"/>
        <v>0</v>
      </c>
      <c r="CS71" s="119">
        <f t="shared" si="15"/>
        <v>0</v>
      </c>
      <c r="CT71" s="119">
        <f t="shared" si="15"/>
        <v>0</v>
      </c>
    </row>
    <row r="72" spans="1:98" s="9" customFormat="1" ht="12" customHeight="1" x14ac:dyDescent="0.2">
      <c r="A72" s="118">
        <v>3</v>
      </c>
      <c r="B72" s="121" t="s">
        <v>122</v>
      </c>
      <c r="C72" s="124"/>
      <c r="D72" s="125"/>
      <c r="E72" s="119">
        <f>SUM(E89:E91)</f>
        <v>0</v>
      </c>
      <c r="F72" s="119">
        <f t="shared" ref="F72:BQ72" si="16">SUM(F89:F91)</f>
        <v>0</v>
      </c>
      <c r="G72" s="119">
        <f t="shared" si="16"/>
        <v>0</v>
      </c>
      <c r="H72" s="119">
        <f t="shared" si="16"/>
        <v>0</v>
      </c>
      <c r="I72" s="119">
        <f t="shared" si="16"/>
        <v>0</v>
      </c>
      <c r="J72" s="119">
        <f t="shared" si="16"/>
        <v>0</v>
      </c>
      <c r="K72" s="119">
        <f t="shared" si="16"/>
        <v>0</v>
      </c>
      <c r="L72" s="119">
        <f t="shared" si="16"/>
        <v>0</v>
      </c>
      <c r="M72" s="119">
        <f t="shared" si="16"/>
        <v>0</v>
      </c>
      <c r="N72" s="119">
        <f t="shared" si="16"/>
        <v>0</v>
      </c>
      <c r="O72" s="119">
        <f t="shared" si="16"/>
        <v>0</v>
      </c>
      <c r="P72" s="119">
        <f t="shared" si="16"/>
        <v>0</v>
      </c>
      <c r="Q72" s="119">
        <f t="shared" si="16"/>
        <v>0</v>
      </c>
      <c r="R72" s="119">
        <f t="shared" si="16"/>
        <v>0</v>
      </c>
      <c r="S72" s="119">
        <f t="shared" si="16"/>
        <v>0</v>
      </c>
      <c r="T72" s="119">
        <f t="shared" si="16"/>
        <v>0</v>
      </c>
      <c r="U72" s="119">
        <f t="shared" si="16"/>
        <v>0</v>
      </c>
      <c r="V72" s="119">
        <f t="shared" si="16"/>
        <v>0</v>
      </c>
      <c r="W72" s="119">
        <f t="shared" si="16"/>
        <v>0</v>
      </c>
      <c r="X72" s="119">
        <f t="shared" si="16"/>
        <v>0</v>
      </c>
      <c r="Y72" s="119">
        <f t="shared" si="16"/>
        <v>0</v>
      </c>
      <c r="Z72" s="119">
        <f t="shared" si="16"/>
        <v>0</v>
      </c>
      <c r="AA72" s="119">
        <f t="shared" si="16"/>
        <v>0</v>
      </c>
      <c r="AB72" s="119">
        <f t="shared" si="16"/>
        <v>0</v>
      </c>
      <c r="AC72" s="119">
        <f t="shared" si="16"/>
        <v>0</v>
      </c>
      <c r="AD72" s="119">
        <f t="shared" si="16"/>
        <v>0</v>
      </c>
      <c r="AE72" s="119">
        <f t="shared" si="16"/>
        <v>0</v>
      </c>
      <c r="AF72" s="119">
        <f t="shared" si="16"/>
        <v>0</v>
      </c>
      <c r="AG72" s="119">
        <f t="shared" si="16"/>
        <v>0</v>
      </c>
      <c r="AH72" s="119">
        <f t="shared" si="16"/>
        <v>0</v>
      </c>
      <c r="AI72" s="119">
        <f t="shared" si="16"/>
        <v>0</v>
      </c>
      <c r="AJ72" s="119">
        <f t="shared" si="16"/>
        <v>0</v>
      </c>
      <c r="AK72" s="119">
        <f t="shared" si="16"/>
        <v>0</v>
      </c>
      <c r="AL72" s="119">
        <f t="shared" si="16"/>
        <v>0</v>
      </c>
      <c r="AM72" s="119">
        <f t="shared" si="16"/>
        <v>0</v>
      </c>
      <c r="AN72" s="119">
        <f t="shared" si="16"/>
        <v>0</v>
      </c>
      <c r="AO72" s="119">
        <f t="shared" si="16"/>
        <v>0</v>
      </c>
      <c r="AP72" s="119">
        <f t="shared" si="16"/>
        <v>0</v>
      </c>
      <c r="AQ72" s="119">
        <f t="shared" si="16"/>
        <v>0</v>
      </c>
      <c r="AR72" s="119">
        <f t="shared" si="16"/>
        <v>0</v>
      </c>
      <c r="AS72" s="119">
        <f t="shared" si="16"/>
        <v>0</v>
      </c>
      <c r="AT72" s="119">
        <f t="shared" si="16"/>
        <v>0</v>
      </c>
      <c r="AU72" s="119">
        <f t="shared" si="16"/>
        <v>0</v>
      </c>
      <c r="AV72" s="119">
        <f t="shared" si="16"/>
        <v>0</v>
      </c>
      <c r="AW72" s="119">
        <f t="shared" si="16"/>
        <v>0</v>
      </c>
      <c r="AX72" s="119">
        <f t="shared" si="16"/>
        <v>0</v>
      </c>
      <c r="AY72" s="119">
        <f t="shared" si="16"/>
        <v>0</v>
      </c>
      <c r="AZ72" s="119">
        <f t="shared" si="16"/>
        <v>0</v>
      </c>
      <c r="BA72" s="119">
        <f t="shared" si="16"/>
        <v>0</v>
      </c>
      <c r="BB72" s="119">
        <f t="shared" si="16"/>
        <v>0</v>
      </c>
      <c r="BC72" s="119">
        <f t="shared" si="16"/>
        <v>0</v>
      </c>
      <c r="BD72" s="119">
        <f t="shared" si="16"/>
        <v>0</v>
      </c>
      <c r="BE72" s="119">
        <f t="shared" si="16"/>
        <v>0</v>
      </c>
      <c r="BF72" s="119">
        <f t="shared" si="16"/>
        <v>0</v>
      </c>
      <c r="BG72" s="119">
        <f t="shared" si="16"/>
        <v>0</v>
      </c>
      <c r="BH72" s="119">
        <f t="shared" si="16"/>
        <v>0</v>
      </c>
      <c r="BI72" s="119">
        <f t="shared" si="16"/>
        <v>0</v>
      </c>
      <c r="BJ72" s="119">
        <f t="shared" si="16"/>
        <v>0</v>
      </c>
      <c r="BK72" s="119">
        <f t="shared" si="16"/>
        <v>0</v>
      </c>
      <c r="BL72" s="119">
        <f t="shared" si="16"/>
        <v>0</v>
      </c>
      <c r="BM72" s="119">
        <f t="shared" si="16"/>
        <v>0</v>
      </c>
      <c r="BN72" s="119">
        <f t="shared" si="16"/>
        <v>0</v>
      </c>
      <c r="BO72" s="119">
        <f t="shared" si="16"/>
        <v>0</v>
      </c>
      <c r="BP72" s="119">
        <f t="shared" si="16"/>
        <v>0</v>
      </c>
      <c r="BQ72" s="119">
        <f t="shared" si="16"/>
        <v>0</v>
      </c>
      <c r="BR72" s="119">
        <f t="shared" ref="BR72:CT72" si="17">SUM(BR89:BR91)</f>
        <v>0</v>
      </c>
      <c r="BS72" s="119">
        <f t="shared" si="17"/>
        <v>0</v>
      </c>
      <c r="BT72" s="119">
        <f t="shared" si="17"/>
        <v>0</v>
      </c>
      <c r="BU72" s="119">
        <f t="shared" si="17"/>
        <v>0</v>
      </c>
      <c r="BV72" s="119">
        <f t="shared" si="17"/>
        <v>0</v>
      </c>
      <c r="BW72" s="119">
        <f t="shared" si="17"/>
        <v>0</v>
      </c>
      <c r="BX72" s="119">
        <f t="shared" si="17"/>
        <v>0</v>
      </c>
      <c r="BY72" s="119">
        <f t="shared" si="17"/>
        <v>0</v>
      </c>
      <c r="BZ72" s="119">
        <f t="shared" si="17"/>
        <v>0</v>
      </c>
      <c r="CA72" s="119">
        <f t="shared" si="17"/>
        <v>0</v>
      </c>
      <c r="CB72" s="119">
        <f t="shared" si="17"/>
        <v>0</v>
      </c>
      <c r="CC72" s="119">
        <f t="shared" si="17"/>
        <v>0</v>
      </c>
      <c r="CD72" s="119">
        <f t="shared" si="17"/>
        <v>0</v>
      </c>
      <c r="CE72" s="119">
        <f t="shared" si="17"/>
        <v>0</v>
      </c>
      <c r="CF72" s="119">
        <f t="shared" si="17"/>
        <v>0</v>
      </c>
      <c r="CG72" s="119">
        <f t="shared" si="17"/>
        <v>0</v>
      </c>
      <c r="CH72" s="119">
        <f t="shared" si="17"/>
        <v>0</v>
      </c>
      <c r="CI72" s="119">
        <f t="shared" si="17"/>
        <v>0</v>
      </c>
      <c r="CJ72" s="119">
        <f t="shared" si="17"/>
        <v>0</v>
      </c>
      <c r="CK72" s="119">
        <f t="shared" si="17"/>
        <v>0</v>
      </c>
      <c r="CL72" s="119">
        <f t="shared" si="17"/>
        <v>0</v>
      </c>
      <c r="CM72" s="119">
        <f t="shared" si="17"/>
        <v>0</v>
      </c>
      <c r="CN72" s="119">
        <f t="shared" si="17"/>
        <v>0</v>
      </c>
      <c r="CO72" s="119">
        <f t="shared" si="17"/>
        <v>0</v>
      </c>
      <c r="CP72" s="119">
        <f t="shared" si="17"/>
        <v>0</v>
      </c>
      <c r="CQ72" s="119">
        <f t="shared" si="17"/>
        <v>0</v>
      </c>
      <c r="CR72" s="119">
        <f t="shared" si="17"/>
        <v>0</v>
      </c>
      <c r="CS72" s="119">
        <f t="shared" si="17"/>
        <v>0</v>
      </c>
      <c r="CT72" s="119">
        <f t="shared" si="17"/>
        <v>0</v>
      </c>
    </row>
    <row r="73" spans="1:98" s="9" customFormat="1" ht="12" customHeight="1" x14ac:dyDescent="0.2">
      <c r="A73" s="118">
        <v>4</v>
      </c>
      <c r="B73" s="121" t="s">
        <v>123</v>
      </c>
      <c r="C73" s="124"/>
      <c r="D73" s="125"/>
      <c r="E73" s="119">
        <f>SUM(E92:E94)</f>
        <v>0</v>
      </c>
      <c r="F73" s="119">
        <f t="shared" ref="F73:BQ73" si="18">SUM(F92:F94)</f>
        <v>0</v>
      </c>
      <c r="G73" s="119">
        <f t="shared" si="18"/>
        <v>0</v>
      </c>
      <c r="H73" s="119">
        <f t="shared" si="18"/>
        <v>0</v>
      </c>
      <c r="I73" s="119">
        <f t="shared" si="18"/>
        <v>0</v>
      </c>
      <c r="J73" s="119">
        <f t="shared" si="18"/>
        <v>0</v>
      </c>
      <c r="K73" s="119">
        <f t="shared" si="18"/>
        <v>0</v>
      </c>
      <c r="L73" s="119">
        <f t="shared" si="18"/>
        <v>0</v>
      </c>
      <c r="M73" s="119">
        <f t="shared" si="18"/>
        <v>0</v>
      </c>
      <c r="N73" s="119">
        <f t="shared" si="18"/>
        <v>0</v>
      </c>
      <c r="O73" s="119">
        <f t="shared" si="18"/>
        <v>0</v>
      </c>
      <c r="P73" s="119">
        <f t="shared" si="18"/>
        <v>0</v>
      </c>
      <c r="Q73" s="119">
        <f t="shared" si="18"/>
        <v>0</v>
      </c>
      <c r="R73" s="119">
        <f t="shared" si="18"/>
        <v>0</v>
      </c>
      <c r="S73" s="119">
        <f t="shared" si="18"/>
        <v>0</v>
      </c>
      <c r="T73" s="119">
        <f t="shared" si="18"/>
        <v>0</v>
      </c>
      <c r="U73" s="119">
        <f t="shared" si="18"/>
        <v>0</v>
      </c>
      <c r="V73" s="119">
        <f t="shared" si="18"/>
        <v>0</v>
      </c>
      <c r="W73" s="119">
        <f t="shared" si="18"/>
        <v>0</v>
      </c>
      <c r="X73" s="119">
        <f t="shared" si="18"/>
        <v>0</v>
      </c>
      <c r="Y73" s="119">
        <f t="shared" si="18"/>
        <v>0</v>
      </c>
      <c r="Z73" s="119">
        <f t="shared" si="18"/>
        <v>0</v>
      </c>
      <c r="AA73" s="119">
        <f t="shared" si="18"/>
        <v>0</v>
      </c>
      <c r="AB73" s="119">
        <f t="shared" si="18"/>
        <v>0</v>
      </c>
      <c r="AC73" s="119">
        <f t="shared" si="18"/>
        <v>0</v>
      </c>
      <c r="AD73" s="119">
        <f t="shared" si="18"/>
        <v>0</v>
      </c>
      <c r="AE73" s="119">
        <f t="shared" si="18"/>
        <v>0</v>
      </c>
      <c r="AF73" s="119">
        <f t="shared" si="18"/>
        <v>0</v>
      </c>
      <c r="AG73" s="119">
        <f t="shared" si="18"/>
        <v>0</v>
      </c>
      <c r="AH73" s="119">
        <f t="shared" si="18"/>
        <v>0</v>
      </c>
      <c r="AI73" s="119">
        <f t="shared" si="18"/>
        <v>0</v>
      </c>
      <c r="AJ73" s="119">
        <f t="shared" si="18"/>
        <v>0</v>
      </c>
      <c r="AK73" s="119">
        <f t="shared" si="18"/>
        <v>0</v>
      </c>
      <c r="AL73" s="119">
        <f t="shared" si="18"/>
        <v>0</v>
      </c>
      <c r="AM73" s="119">
        <f t="shared" si="18"/>
        <v>0</v>
      </c>
      <c r="AN73" s="119">
        <f t="shared" si="18"/>
        <v>0</v>
      </c>
      <c r="AO73" s="119">
        <f t="shared" si="18"/>
        <v>0</v>
      </c>
      <c r="AP73" s="119">
        <f t="shared" si="18"/>
        <v>0</v>
      </c>
      <c r="AQ73" s="119">
        <f t="shared" si="18"/>
        <v>0</v>
      </c>
      <c r="AR73" s="119">
        <f t="shared" si="18"/>
        <v>0</v>
      </c>
      <c r="AS73" s="119">
        <f t="shared" si="18"/>
        <v>0</v>
      </c>
      <c r="AT73" s="119">
        <f t="shared" si="18"/>
        <v>0</v>
      </c>
      <c r="AU73" s="119">
        <f t="shared" si="18"/>
        <v>0</v>
      </c>
      <c r="AV73" s="119">
        <f t="shared" si="18"/>
        <v>0</v>
      </c>
      <c r="AW73" s="119">
        <f t="shared" si="18"/>
        <v>0</v>
      </c>
      <c r="AX73" s="119">
        <f t="shared" si="18"/>
        <v>0</v>
      </c>
      <c r="AY73" s="119">
        <f t="shared" si="18"/>
        <v>0</v>
      </c>
      <c r="AZ73" s="119">
        <f t="shared" si="18"/>
        <v>0</v>
      </c>
      <c r="BA73" s="119">
        <f t="shared" si="18"/>
        <v>0</v>
      </c>
      <c r="BB73" s="119">
        <f t="shared" si="18"/>
        <v>0</v>
      </c>
      <c r="BC73" s="119">
        <f t="shared" si="18"/>
        <v>0</v>
      </c>
      <c r="BD73" s="119">
        <f t="shared" si="18"/>
        <v>0</v>
      </c>
      <c r="BE73" s="119">
        <f t="shared" si="18"/>
        <v>0</v>
      </c>
      <c r="BF73" s="119">
        <f t="shared" si="18"/>
        <v>0</v>
      </c>
      <c r="BG73" s="119">
        <f t="shared" si="18"/>
        <v>0</v>
      </c>
      <c r="BH73" s="119">
        <f t="shared" si="18"/>
        <v>0</v>
      </c>
      <c r="BI73" s="119">
        <f t="shared" si="18"/>
        <v>0</v>
      </c>
      <c r="BJ73" s="119">
        <f t="shared" si="18"/>
        <v>0</v>
      </c>
      <c r="BK73" s="119">
        <f t="shared" si="18"/>
        <v>0</v>
      </c>
      <c r="BL73" s="119">
        <f t="shared" si="18"/>
        <v>0</v>
      </c>
      <c r="BM73" s="119">
        <f t="shared" si="18"/>
        <v>0</v>
      </c>
      <c r="BN73" s="119">
        <f t="shared" si="18"/>
        <v>0</v>
      </c>
      <c r="BO73" s="119">
        <f t="shared" si="18"/>
        <v>0</v>
      </c>
      <c r="BP73" s="119">
        <f t="shared" si="18"/>
        <v>0</v>
      </c>
      <c r="BQ73" s="119">
        <f t="shared" si="18"/>
        <v>0</v>
      </c>
      <c r="BR73" s="119">
        <f t="shared" ref="BR73:CT73" si="19">SUM(BR92:BR94)</f>
        <v>0</v>
      </c>
      <c r="BS73" s="119">
        <f t="shared" si="19"/>
        <v>0</v>
      </c>
      <c r="BT73" s="119">
        <f t="shared" si="19"/>
        <v>0</v>
      </c>
      <c r="BU73" s="119">
        <f t="shared" si="19"/>
        <v>0</v>
      </c>
      <c r="BV73" s="119">
        <f t="shared" si="19"/>
        <v>0</v>
      </c>
      <c r="BW73" s="119">
        <f t="shared" si="19"/>
        <v>0</v>
      </c>
      <c r="BX73" s="119">
        <f t="shared" si="19"/>
        <v>0</v>
      </c>
      <c r="BY73" s="119">
        <f t="shared" si="19"/>
        <v>0</v>
      </c>
      <c r="BZ73" s="119">
        <f t="shared" si="19"/>
        <v>0</v>
      </c>
      <c r="CA73" s="119">
        <f t="shared" si="19"/>
        <v>0</v>
      </c>
      <c r="CB73" s="119">
        <f t="shared" si="19"/>
        <v>0</v>
      </c>
      <c r="CC73" s="119">
        <f t="shared" si="19"/>
        <v>0</v>
      </c>
      <c r="CD73" s="119">
        <f t="shared" si="19"/>
        <v>0</v>
      </c>
      <c r="CE73" s="119">
        <f t="shared" si="19"/>
        <v>0</v>
      </c>
      <c r="CF73" s="119">
        <f t="shared" si="19"/>
        <v>0</v>
      </c>
      <c r="CG73" s="119">
        <f t="shared" si="19"/>
        <v>0</v>
      </c>
      <c r="CH73" s="119">
        <f t="shared" si="19"/>
        <v>0</v>
      </c>
      <c r="CI73" s="119">
        <f t="shared" si="19"/>
        <v>0</v>
      </c>
      <c r="CJ73" s="119">
        <f t="shared" si="19"/>
        <v>0</v>
      </c>
      <c r="CK73" s="119">
        <f t="shared" si="19"/>
        <v>0</v>
      </c>
      <c r="CL73" s="119">
        <f t="shared" si="19"/>
        <v>0</v>
      </c>
      <c r="CM73" s="119">
        <f t="shared" si="19"/>
        <v>0</v>
      </c>
      <c r="CN73" s="119">
        <f t="shared" si="19"/>
        <v>0</v>
      </c>
      <c r="CO73" s="119">
        <f t="shared" si="19"/>
        <v>0</v>
      </c>
      <c r="CP73" s="119">
        <f t="shared" si="19"/>
        <v>0</v>
      </c>
      <c r="CQ73" s="119">
        <f t="shared" si="19"/>
        <v>0</v>
      </c>
      <c r="CR73" s="119">
        <f t="shared" si="19"/>
        <v>0</v>
      </c>
      <c r="CS73" s="119">
        <f t="shared" si="19"/>
        <v>0</v>
      </c>
      <c r="CT73" s="119">
        <f t="shared" si="19"/>
        <v>0</v>
      </c>
    </row>
    <row r="74" spans="1:98" s="9" customFormat="1" ht="12" customHeight="1" x14ac:dyDescent="0.2">
      <c r="A74" s="118">
        <v>5</v>
      </c>
      <c r="B74" s="121" t="s">
        <v>125</v>
      </c>
      <c r="C74" s="124"/>
      <c r="D74" s="125"/>
      <c r="E74" s="119">
        <f>SUM(E96:E101)</f>
        <v>0</v>
      </c>
      <c r="F74" s="119">
        <f t="shared" ref="F74:BQ74" si="20">SUM(F96:F101)</f>
        <v>0</v>
      </c>
      <c r="G74" s="119">
        <f t="shared" si="20"/>
        <v>0</v>
      </c>
      <c r="H74" s="119">
        <f t="shared" si="20"/>
        <v>0</v>
      </c>
      <c r="I74" s="119">
        <f t="shared" si="20"/>
        <v>0</v>
      </c>
      <c r="J74" s="119">
        <f t="shared" si="20"/>
        <v>0</v>
      </c>
      <c r="K74" s="119">
        <f t="shared" si="20"/>
        <v>0</v>
      </c>
      <c r="L74" s="119">
        <f t="shared" si="20"/>
        <v>0</v>
      </c>
      <c r="M74" s="119">
        <f t="shared" si="20"/>
        <v>0</v>
      </c>
      <c r="N74" s="119">
        <f t="shared" si="20"/>
        <v>0</v>
      </c>
      <c r="O74" s="119">
        <f t="shared" si="20"/>
        <v>0</v>
      </c>
      <c r="P74" s="119">
        <f t="shared" si="20"/>
        <v>0</v>
      </c>
      <c r="Q74" s="119">
        <f t="shared" si="20"/>
        <v>0</v>
      </c>
      <c r="R74" s="119">
        <f t="shared" si="20"/>
        <v>0</v>
      </c>
      <c r="S74" s="119">
        <f t="shared" si="20"/>
        <v>0</v>
      </c>
      <c r="T74" s="119">
        <f t="shared" si="20"/>
        <v>0</v>
      </c>
      <c r="U74" s="119">
        <f t="shared" si="20"/>
        <v>0</v>
      </c>
      <c r="V74" s="119">
        <f t="shared" si="20"/>
        <v>0</v>
      </c>
      <c r="W74" s="119">
        <f t="shared" si="20"/>
        <v>0</v>
      </c>
      <c r="X74" s="119">
        <f t="shared" si="20"/>
        <v>0</v>
      </c>
      <c r="Y74" s="119">
        <f t="shared" si="20"/>
        <v>0</v>
      </c>
      <c r="Z74" s="119">
        <f t="shared" si="20"/>
        <v>0</v>
      </c>
      <c r="AA74" s="119">
        <f t="shared" si="20"/>
        <v>0</v>
      </c>
      <c r="AB74" s="119">
        <f t="shared" si="20"/>
        <v>0</v>
      </c>
      <c r="AC74" s="119">
        <f t="shared" si="20"/>
        <v>0</v>
      </c>
      <c r="AD74" s="119">
        <f t="shared" si="20"/>
        <v>0</v>
      </c>
      <c r="AE74" s="119">
        <f t="shared" si="20"/>
        <v>0</v>
      </c>
      <c r="AF74" s="119">
        <f t="shared" si="20"/>
        <v>0</v>
      </c>
      <c r="AG74" s="119">
        <f t="shared" si="20"/>
        <v>0</v>
      </c>
      <c r="AH74" s="119">
        <f t="shared" si="20"/>
        <v>0</v>
      </c>
      <c r="AI74" s="119">
        <f t="shared" si="20"/>
        <v>0</v>
      </c>
      <c r="AJ74" s="119">
        <f t="shared" si="20"/>
        <v>0</v>
      </c>
      <c r="AK74" s="119">
        <f t="shared" si="20"/>
        <v>0</v>
      </c>
      <c r="AL74" s="119">
        <f t="shared" si="20"/>
        <v>0</v>
      </c>
      <c r="AM74" s="119">
        <f t="shared" si="20"/>
        <v>0</v>
      </c>
      <c r="AN74" s="119">
        <f t="shared" si="20"/>
        <v>0</v>
      </c>
      <c r="AO74" s="119">
        <f t="shared" si="20"/>
        <v>0</v>
      </c>
      <c r="AP74" s="119">
        <f t="shared" si="20"/>
        <v>0</v>
      </c>
      <c r="AQ74" s="119">
        <f t="shared" si="20"/>
        <v>0</v>
      </c>
      <c r="AR74" s="119">
        <f t="shared" si="20"/>
        <v>0</v>
      </c>
      <c r="AS74" s="119">
        <f t="shared" si="20"/>
        <v>0</v>
      </c>
      <c r="AT74" s="119">
        <f t="shared" si="20"/>
        <v>0</v>
      </c>
      <c r="AU74" s="119">
        <f t="shared" si="20"/>
        <v>0</v>
      </c>
      <c r="AV74" s="119">
        <f t="shared" si="20"/>
        <v>0</v>
      </c>
      <c r="AW74" s="119">
        <f t="shared" si="20"/>
        <v>0</v>
      </c>
      <c r="AX74" s="119">
        <f t="shared" si="20"/>
        <v>0</v>
      </c>
      <c r="AY74" s="119">
        <f t="shared" si="20"/>
        <v>0</v>
      </c>
      <c r="AZ74" s="119">
        <f t="shared" si="20"/>
        <v>0</v>
      </c>
      <c r="BA74" s="119">
        <f t="shared" si="20"/>
        <v>0</v>
      </c>
      <c r="BB74" s="119">
        <f t="shared" si="20"/>
        <v>0</v>
      </c>
      <c r="BC74" s="119">
        <f t="shared" si="20"/>
        <v>0</v>
      </c>
      <c r="BD74" s="119">
        <f t="shared" si="20"/>
        <v>0</v>
      </c>
      <c r="BE74" s="119">
        <f t="shared" si="20"/>
        <v>0</v>
      </c>
      <c r="BF74" s="119">
        <f t="shared" si="20"/>
        <v>0</v>
      </c>
      <c r="BG74" s="119">
        <f t="shared" si="20"/>
        <v>0</v>
      </c>
      <c r="BH74" s="119">
        <f t="shared" si="20"/>
        <v>0</v>
      </c>
      <c r="BI74" s="119">
        <f t="shared" si="20"/>
        <v>0</v>
      </c>
      <c r="BJ74" s="119">
        <f t="shared" si="20"/>
        <v>0</v>
      </c>
      <c r="BK74" s="119">
        <f t="shared" si="20"/>
        <v>0</v>
      </c>
      <c r="BL74" s="119">
        <f t="shared" si="20"/>
        <v>0</v>
      </c>
      <c r="BM74" s="119">
        <f t="shared" si="20"/>
        <v>0</v>
      </c>
      <c r="BN74" s="119">
        <f t="shared" si="20"/>
        <v>0</v>
      </c>
      <c r="BO74" s="119">
        <f t="shared" si="20"/>
        <v>0</v>
      </c>
      <c r="BP74" s="119">
        <f t="shared" si="20"/>
        <v>0</v>
      </c>
      <c r="BQ74" s="119">
        <f t="shared" si="20"/>
        <v>0</v>
      </c>
      <c r="BR74" s="119">
        <f t="shared" ref="BR74:CT74" si="21">SUM(BR96:BR101)</f>
        <v>0</v>
      </c>
      <c r="BS74" s="119">
        <f t="shared" si="21"/>
        <v>0</v>
      </c>
      <c r="BT74" s="119">
        <f t="shared" si="21"/>
        <v>0</v>
      </c>
      <c r="BU74" s="119">
        <f t="shared" si="21"/>
        <v>0</v>
      </c>
      <c r="BV74" s="119">
        <f t="shared" si="21"/>
        <v>0</v>
      </c>
      <c r="BW74" s="119">
        <f t="shared" si="21"/>
        <v>0</v>
      </c>
      <c r="BX74" s="119">
        <f t="shared" si="21"/>
        <v>0</v>
      </c>
      <c r="BY74" s="119">
        <f t="shared" si="21"/>
        <v>0</v>
      </c>
      <c r="BZ74" s="119">
        <f t="shared" si="21"/>
        <v>0</v>
      </c>
      <c r="CA74" s="119">
        <f t="shared" si="21"/>
        <v>0</v>
      </c>
      <c r="CB74" s="119">
        <f t="shared" si="21"/>
        <v>0</v>
      </c>
      <c r="CC74" s="119">
        <f t="shared" si="21"/>
        <v>0</v>
      </c>
      <c r="CD74" s="119">
        <f t="shared" si="21"/>
        <v>0</v>
      </c>
      <c r="CE74" s="119">
        <f t="shared" si="21"/>
        <v>0</v>
      </c>
      <c r="CF74" s="119">
        <f t="shared" si="21"/>
        <v>0</v>
      </c>
      <c r="CG74" s="119">
        <f t="shared" si="21"/>
        <v>0</v>
      </c>
      <c r="CH74" s="119">
        <f t="shared" si="21"/>
        <v>0</v>
      </c>
      <c r="CI74" s="119">
        <f t="shared" si="21"/>
        <v>0</v>
      </c>
      <c r="CJ74" s="119">
        <f t="shared" si="21"/>
        <v>0</v>
      </c>
      <c r="CK74" s="119">
        <f t="shared" si="21"/>
        <v>0</v>
      </c>
      <c r="CL74" s="119">
        <f t="shared" si="21"/>
        <v>0</v>
      </c>
      <c r="CM74" s="119">
        <f t="shared" si="21"/>
        <v>0</v>
      </c>
      <c r="CN74" s="119">
        <f t="shared" si="21"/>
        <v>0</v>
      </c>
      <c r="CO74" s="119">
        <f t="shared" si="21"/>
        <v>0</v>
      </c>
      <c r="CP74" s="119">
        <f t="shared" si="21"/>
        <v>0</v>
      </c>
      <c r="CQ74" s="119">
        <f t="shared" si="21"/>
        <v>0</v>
      </c>
      <c r="CR74" s="119">
        <f t="shared" si="21"/>
        <v>0</v>
      </c>
      <c r="CS74" s="119">
        <f t="shared" si="21"/>
        <v>0</v>
      </c>
      <c r="CT74" s="119">
        <f t="shared" si="21"/>
        <v>0</v>
      </c>
    </row>
    <row r="75" spans="1:98" s="9" customFormat="1" ht="12" customHeight="1" x14ac:dyDescent="0.2">
      <c r="A75" s="118">
        <v>6</v>
      </c>
      <c r="B75" s="121" t="s">
        <v>126</v>
      </c>
      <c r="C75" s="124"/>
      <c r="D75" s="125"/>
      <c r="E75" s="119">
        <f>SUM(E102:E106)</f>
        <v>0</v>
      </c>
      <c r="F75" s="119">
        <f t="shared" ref="F75:BQ75" si="22">SUM(F102:F106)</f>
        <v>0</v>
      </c>
      <c r="G75" s="119">
        <f t="shared" si="22"/>
        <v>0</v>
      </c>
      <c r="H75" s="119">
        <f t="shared" si="22"/>
        <v>0</v>
      </c>
      <c r="I75" s="119">
        <f t="shared" si="22"/>
        <v>0</v>
      </c>
      <c r="J75" s="119">
        <f t="shared" si="22"/>
        <v>0</v>
      </c>
      <c r="K75" s="119">
        <f t="shared" si="22"/>
        <v>0</v>
      </c>
      <c r="L75" s="119">
        <f t="shared" si="22"/>
        <v>0</v>
      </c>
      <c r="M75" s="119">
        <f t="shared" si="22"/>
        <v>0</v>
      </c>
      <c r="N75" s="119">
        <f t="shared" si="22"/>
        <v>0</v>
      </c>
      <c r="O75" s="119">
        <f t="shared" si="22"/>
        <v>0</v>
      </c>
      <c r="P75" s="119">
        <f t="shared" si="22"/>
        <v>0</v>
      </c>
      <c r="Q75" s="119">
        <f t="shared" si="22"/>
        <v>0</v>
      </c>
      <c r="R75" s="119">
        <f t="shared" si="22"/>
        <v>0</v>
      </c>
      <c r="S75" s="119">
        <f t="shared" si="22"/>
        <v>0</v>
      </c>
      <c r="T75" s="119">
        <f t="shared" si="22"/>
        <v>0</v>
      </c>
      <c r="U75" s="119">
        <f t="shared" si="22"/>
        <v>0</v>
      </c>
      <c r="V75" s="119">
        <f t="shared" si="22"/>
        <v>0</v>
      </c>
      <c r="W75" s="119">
        <f t="shared" si="22"/>
        <v>0</v>
      </c>
      <c r="X75" s="119">
        <f t="shared" si="22"/>
        <v>0</v>
      </c>
      <c r="Y75" s="119">
        <f t="shared" si="22"/>
        <v>0</v>
      </c>
      <c r="Z75" s="119">
        <f t="shared" si="22"/>
        <v>0</v>
      </c>
      <c r="AA75" s="119">
        <f t="shared" si="22"/>
        <v>0</v>
      </c>
      <c r="AB75" s="119">
        <f t="shared" si="22"/>
        <v>0</v>
      </c>
      <c r="AC75" s="119">
        <f t="shared" si="22"/>
        <v>0</v>
      </c>
      <c r="AD75" s="119">
        <f t="shared" si="22"/>
        <v>0</v>
      </c>
      <c r="AE75" s="119">
        <f t="shared" si="22"/>
        <v>0</v>
      </c>
      <c r="AF75" s="119">
        <f t="shared" si="22"/>
        <v>0</v>
      </c>
      <c r="AG75" s="119">
        <f t="shared" si="22"/>
        <v>0</v>
      </c>
      <c r="AH75" s="119">
        <f t="shared" si="22"/>
        <v>0</v>
      </c>
      <c r="AI75" s="119">
        <f t="shared" si="22"/>
        <v>0</v>
      </c>
      <c r="AJ75" s="119">
        <f t="shared" si="22"/>
        <v>0</v>
      </c>
      <c r="AK75" s="119">
        <f t="shared" si="22"/>
        <v>0</v>
      </c>
      <c r="AL75" s="119">
        <f t="shared" si="22"/>
        <v>0</v>
      </c>
      <c r="AM75" s="119">
        <f t="shared" si="22"/>
        <v>0</v>
      </c>
      <c r="AN75" s="119">
        <f t="shared" si="22"/>
        <v>0</v>
      </c>
      <c r="AO75" s="119">
        <f t="shared" si="22"/>
        <v>0</v>
      </c>
      <c r="AP75" s="119">
        <f t="shared" si="22"/>
        <v>0</v>
      </c>
      <c r="AQ75" s="119">
        <f t="shared" si="22"/>
        <v>0</v>
      </c>
      <c r="AR75" s="119">
        <f t="shared" si="22"/>
        <v>0</v>
      </c>
      <c r="AS75" s="119">
        <f t="shared" si="22"/>
        <v>0</v>
      </c>
      <c r="AT75" s="119">
        <f t="shared" si="22"/>
        <v>0</v>
      </c>
      <c r="AU75" s="119">
        <f t="shared" si="22"/>
        <v>0</v>
      </c>
      <c r="AV75" s="119">
        <f t="shared" si="22"/>
        <v>0</v>
      </c>
      <c r="AW75" s="119">
        <f t="shared" si="22"/>
        <v>0</v>
      </c>
      <c r="AX75" s="119">
        <f t="shared" si="22"/>
        <v>0</v>
      </c>
      <c r="AY75" s="119">
        <f t="shared" si="22"/>
        <v>0</v>
      </c>
      <c r="AZ75" s="119">
        <f t="shared" si="22"/>
        <v>0</v>
      </c>
      <c r="BA75" s="119">
        <f t="shared" si="22"/>
        <v>0</v>
      </c>
      <c r="BB75" s="119">
        <f t="shared" si="22"/>
        <v>0</v>
      </c>
      <c r="BC75" s="119">
        <f t="shared" si="22"/>
        <v>0</v>
      </c>
      <c r="BD75" s="119">
        <f t="shared" si="22"/>
        <v>0</v>
      </c>
      <c r="BE75" s="119">
        <f t="shared" si="22"/>
        <v>0</v>
      </c>
      <c r="BF75" s="119">
        <f t="shared" si="22"/>
        <v>0</v>
      </c>
      <c r="BG75" s="119">
        <f t="shared" si="22"/>
        <v>0</v>
      </c>
      <c r="BH75" s="119">
        <f t="shared" si="22"/>
        <v>0</v>
      </c>
      <c r="BI75" s="119">
        <f t="shared" si="22"/>
        <v>0</v>
      </c>
      <c r="BJ75" s="119">
        <f t="shared" si="22"/>
        <v>0</v>
      </c>
      <c r="BK75" s="119">
        <f t="shared" si="22"/>
        <v>0</v>
      </c>
      <c r="BL75" s="119">
        <f t="shared" si="22"/>
        <v>0</v>
      </c>
      <c r="BM75" s="119">
        <f t="shared" si="22"/>
        <v>0</v>
      </c>
      <c r="BN75" s="119">
        <f t="shared" si="22"/>
        <v>0</v>
      </c>
      <c r="BO75" s="119">
        <f t="shared" si="22"/>
        <v>0</v>
      </c>
      <c r="BP75" s="119">
        <f t="shared" si="22"/>
        <v>0</v>
      </c>
      <c r="BQ75" s="119">
        <f t="shared" si="22"/>
        <v>0</v>
      </c>
      <c r="BR75" s="119">
        <f t="shared" ref="BR75:CT75" si="23">SUM(BR102:BR106)</f>
        <v>0</v>
      </c>
      <c r="BS75" s="119">
        <f t="shared" si="23"/>
        <v>0</v>
      </c>
      <c r="BT75" s="119">
        <f t="shared" si="23"/>
        <v>0</v>
      </c>
      <c r="BU75" s="119">
        <f t="shared" si="23"/>
        <v>0</v>
      </c>
      <c r="BV75" s="119">
        <f t="shared" si="23"/>
        <v>0</v>
      </c>
      <c r="BW75" s="119">
        <f t="shared" si="23"/>
        <v>0</v>
      </c>
      <c r="BX75" s="119">
        <f t="shared" si="23"/>
        <v>0</v>
      </c>
      <c r="BY75" s="119">
        <f t="shared" si="23"/>
        <v>0</v>
      </c>
      <c r="BZ75" s="119">
        <f t="shared" si="23"/>
        <v>0</v>
      </c>
      <c r="CA75" s="119">
        <f t="shared" si="23"/>
        <v>0</v>
      </c>
      <c r="CB75" s="119">
        <f t="shared" si="23"/>
        <v>0</v>
      </c>
      <c r="CC75" s="119">
        <f t="shared" si="23"/>
        <v>0</v>
      </c>
      <c r="CD75" s="119">
        <f t="shared" si="23"/>
        <v>0</v>
      </c>
      <c r="CE75" s="119">
        <f t="shared" si="23"/>
        <v>0</v>
      </c>
      <c r="CF75" s="119">
        <f t="shared" si="23"/>
        <v>0</v>
      </c>
      <c r="CG75" s="119">
        <f t="shared" si="23"/>
        <v>0</v>
      </c>
      <c r="CH75" s="119">
        <f t="shared" si="23"/>
        <v>0</v>
      </c>
      <c r="CI75" s="119">
        <f t="shared" si="23"/>
        <v>0</v>
      </c>
      <c r="CJ75" s="119">
        <f t="shared" si="23"/>
        <v>0</v>
      </c>
      <c r="CK75" s="119">
        <f t="shared" si="23"/>
        <v>0</v>
      </c>
      <c r="CL75" s="119">
        <f t="shared" si="23"/>
        <v>0</v>
      </c>
      <c r="CM75" s="119">
        <f t="shared" si="23"/>
        <v>0</v>
      </c>
      <c r="CN75" s="119">
        <f t="shared" si="23"/>
        <v>0</v>
      </c>
      <c r="CO75" s="119">
        <f t="shared" si="23"/>
        <v>0</v>
      </c>
      <c r="CP75" s="119">
        <f t="shared" si="23"/>
        <v>0</v>
      </c>
      <c r="CQ75" s="119">
        <f t="shared" si="23"/>
        <v>0</v>
      </c>
      <c r="CR75" s="119">
        <f t="shared" si="23"/>
        <v>0</v>
      </c>
      <c r="CS75" s="119">
        <f t="shared" si="23"/>
        <v>0</v>
      </c>
      <c r="CT75" s="119">
        <f t="shared" si="23"/>
        <v>0</v>
      </c>
    </row>
    <row r="76" spans="1:98" s="9" customFormat="1" ht="12" customHeight="1" x14ac:dyDescent="0.2">
      <c r="A76" s="118">
        <v>7</v>
      </c>
      <c r="B76" s="121" t="s">
        <v>127</v>
      </c>
      <c r="C76" s="124"/>
      <c r="D76" s="125"/>
      <c r="E76" s="119">
        <f>SUM(E107:E109)</f>
        <v>0</v>
      </c>
      <c r="F76" s="119">
        <f t="shared" ref="F76:BQ76" si="24">SUM(F107:F109)</f>
        <v>0</v>
      </c>
      <c r="G76" s="119">
        <f t="shared" si="24"/>
        <v>0</v>
      </c>
      <c r="H76" s="119">
        <f t="shared" si="24"/>
        <v>0</v>
      </c>
      <c r="I76" s="119">
        <f t="shared" si="24"/>
        <v>0</v>
      </c>
      <c r="J76" s="119">
        <f t="shared" si="24"/>
        <v>0</v>
      </c>
      <c r="K76" s="119">
        <f t="shared" si="24"/>
        <v>0</v>
      </c>
      <c r="L76" s="119">
        <f t="shared" si="24"/>
        <v>0</v>
      </c>
      <c r="M76" s="119">
        <f t="shared" si="24"/>
        <v>0</v>
      </c>
      <c r="N76" s="119">
        <f t="shared" si="24"/>
        <v>0</v>
      </c>
      <c r="O76" s="119">
        <f t="shared" si="24"/>
        <v>0</v>
      </c>
      <c r="P76" s="119">
        <f t="shared" si="24"/>
        <v>0</v>
      </c>
      <c r="Q76" s="119">
        <f t="shared" si="24"/>
        <v>0</v>
      </c>
      <c r="R76" s="119">
        <f t="shared" si="24"/>
        <v>0</v>
      </c>
      <c r="S76" s="119">
        <f t="shared" si="24"/>
        <v>0</v>
      </c>
      <c r="T76" s="119">
        <f t="shared" si="24"/>
        <v>0</v>
      </c>
      <c r="U76" s="119">
        <f t="shared" si="24"/>
        <v>0</v>
      </c>
      <c r="V76" s="119">
        <f t="shared" si="24"/>
        <v>0</v>
      </c>
      <c r="W76" s="119">
        <f t="shared" si="24"/>
        <v>0</v>
      </c>
      <c r="X76" s="119">
        <f t="shared" si="24"/>
        <v>0</v>
      </c>
      <c r="Y76" s="119">
        <f t="shared" si="24"/>
        <v>0</v>
      </c>
      <c r="Z76" s="119">
        <f t="shared" si="24"/>
        <v>0</v>
      </c>
      <c r="AA76" s="119">
        <f t="shared" si="24"/>
        <v>0</v>
      </c>
      <c r="AB76" s="119">
        <f t="shared" si="24"/>
        <v>0</v>
      </c>
      <c r="AC76" s="119">
        <f t="shared" si="24"/>
        <v>0</v>
      </c>
      <c r="AD76" s="119">
        <f t="shared" si="24"/>
        <v>0</v>
      </c>
      <c r="AE76" s="119">
        <f t="shared" si="24"/>
        <v>0</v>
      </c>
      <c r="AF76" s="119">
        <f t="shared" si="24"/>
        <v>0</v>
      </c>
      <c r="AG76" s="119">
        <f t="shared" si="24"/>
        <v>0</v>
      </c>
      <c r="AH76" s="119">
        <f t="shared" si="24"/>
        <v>0</v>
      </c>
      <c r="AI76" s="119">
        <f t="shared" si="24"/>
        <v>0</v>
      </c>
      <c r="AJ76" s="119">
        <f t="shared" si="24"/>
        <v>0</v>
      </c>
      <c r="AK76" s="119">
        <f t="shared" si="24"/>
        <v>0</v>
      </c>
      <c r="AL76" s="119">
        <f t="shared" si="24"/>
        <v>0</v>
      </c>
      <c r="AM76" s="119">
        <f t="shared" si="24"/>
        <v>0</v>
      </c>
      <c r="AN76" s="119">
        <f t="shared" si="24"/>
        <v>0</v>
      </c>
      <c r="AO76" s="119">
        <f t="shared" si="24"/>
        <v>0</v>
      </c>
      <c r="AP76" s="119">
        <f t="shared" si="24"/>
        <v>0</v>
      </c>
      <c r="AQ76" s="119">
        <f t="shared" si="24"/>
        <v>0</v>
      </c>
      <c r="AR76" s="119">
        <f t="shared" si="24"/>
        <v>0</v>
      </c>
      <c r="AS76" s="119">
        <f t="shared" si="24"/>
        <v>0</v>
      </c>
      <c r="AT76" s="119">
        <f t="shared" si="24"/>
        <v>0</v>
      </c>
      <c r="AU76" s="119">
        <f t="shared" si="24"/>
        <v>0</v>
      </c>
      <c r="AV76" s="119">
        <f t="shared" si="24"/>
        <v>0</v>
      </c>
      <c r="AW76" s="119">
        <f t="shared" si="24"/>
        <v>0</v>
      </c>
      <c r="AX76" s="119">
        <f t="shared" si="24"/>
        <v>0</v>
      </c>
      <c r="AY76" s="119">
        <f t="shared" si="24"/>
        <v>0</v>
      </c>
      <c r="AZ76" s="119">
        <f t="shared" si="24"/>
        <v>0</v>
      </c>
      <c r="BA76" s="119">
        <f t="shared" si="24"/>
        <v>0</v>
      </c>
      <c r="BB76" s="119">
        <f t="shared" si="24"/>
        <v>0</v>
      </c>
      <c r="BC76" s="119">
        <f t="shared" si="24"/>
        <v>0</v>
      </c>
      <c r="BD76" s="119">
        <f t="shared" si="24"/>
        <v>0</v>
      </c>
      <c r="BE76" s="119">
        <f t="shared" si="24"/>
        <v>0</v>
      </c>
      <c r="BF76" s="119">
        <f t="shared" si="24"/>
        <v>0</v>
      </c>
      <c r="BG76" s="119">
        <f t="shared" si="24"/>
        <v>0</v>
      </c>
      <c r="BH76" s="119">
        <f t="shared" si="24"/>
        <v>0</v>
      </c>
      <c r="BI76" s="119">
        <f t="shared" si="24"/>
        <v>0</v>
      </c>
      <c r="BJ76" s="119">
        <f t="shared" si="24"/>
        <v>0</v>
      </c>
      <c r="BK76" s="119">
        <f t="shared" si="24"/>
        <v>0</v>
      </c>
      <c r="BL76" s="119">
        <f t="shared" si="24"/>
        <v>0</v>
      </c>
      <c r="BM76" s="119">
        <f t="shared" si="24"/>
        <v>0</v>
      </c>
      <c r="BN76" s="119">
        <f t="shared" si="24"/>
        <v>0</v>
      </c>
      <c r="BO76" s="119">
        <f t="shared" si="24"/>
        <v>0</v>
      </c>
      <c r="BP76" s="119">
        <f t="shared" si="24"/>
        <v>0</v>
      </c>
      <c r="BQ76" s="119">
        <f t="shared" si="24"/>
        <v>0</v>
      </c>
      <c r="BR76" s="119">
        <f t="shared" ref="BR76:CT76" si="25">SUM(BR107:BR109)</f>
        <v>0</v>
      </c>
      <c r="BS76" s="119">
        <f t="shared" si="25"/>
        <v>0</v>
      </c>
      <c r="BT76" s="119">
        <f t="shared" si="25"/>
        <v>0</v>
      </c>
      <c r="BU76" s="119">
        <f t="shared" si="25"/>
        <v>0</v>
      </c>
      <c r="BV76" s="119">
        <f t="shared" si="25"/>
        <v>0</v>
      </c>
      <c r="BW76" s="119">
        <f t="shared" si="25"/>
        <v>0</v>
      </c>
      <c r="BX76" s="119">
        <f t="shared" si="25"/>
        <v>0</v>
      </c>
      <c r="BY76" s="119">
        <f t="shared" si="25"/>
        <v>0</v>
      </c>
      <c r="BZ76" s="119">
        <f t="shared" si="25"/>
        <v>0</v>
      </c>
      <c r="CA76" s="119">
        <f t="shared" si="25"/>
        <v>0</v>
      </c>
      <c r="CB76" s="119">
        <f t="shared" si="25"/>
        <v>0</v>
      </c>
      <c r="CC76" s="119">
        <f t="shared" si="25"/>
        <v>0</v>
      </c>
      <c r="CD76" s="119">
        <f t="shared" si="25"/>
        <v>0</v>
      </c>
      <c r="CE76" s="119">
        <f t="shared" si="25"/>
        <v>0</v>
      </c>
      <c r="CF76" s="119">
        <f t="shared" si="25"/>
        <v>0</v>
      </c>
      <c r="CG76" s="119">
        <f t="shared" si="25"/>
        <v>0</v>
      </c>
      <c r="CH76" s="119">
        <f t="shared" si="25"/>
        <v>0</v>
      </c>
      <c r="CI76" s="119">
        <f t="shared" si="25"/>
        <v>0</v>
      </c>
      <c r="CJ76" s="119">
        <f t="shared" si="25"/>
        <v>0</v>
      </c>
      <c r="CK76" s="119">
        <f t="shared" si="25"/>
        <v>0</v>
      </c>
      <c r="CL76" s="119">
        <f t="shared" si="25"/>
        <v>0</v>
      </c>
      <c r="CM76" s="119">
        <f t="shared" si="25"/>
        <v>0</v>
      </c>
      <c r="CN76" s="119">
        <f t="shared" si="25"/>
        <v>0</v>
      </c>
      <c r="CO76" s="119">
        <f t="shared" si="25"/>
        <v>0</v>
      </c>
      <c r="CP76" s="119">
        <f t="shared" si="25"/>
        <v>0</v>
      </c>
      <c r="CQ76" s="119">
        <f t="shared" si="25"/>
        <v>0</v>
      </c>
      <c r="CR76" s="119">
        <f t="shared" si="25"/>
        <v>0</v>
      </c>
      <c r="CS76" s="119">
        <f t="shared" si="25"/>
        <v>0</v>
      </c>
      <c r="CT76" s="119">
        <f t="shared" si="25"/>
        <v>0</v>
      </c>
    </row>
    <row r="77" spans="1:98" s="9" customFormat="1" ht="12" customHeight="1" x14ac:dyDescent="0.2">
      <c r="A77" s="118">
        <v>8</v>
      </c>
      <c r="B77" s="121" t="s">
        <v>128</v>
      </c>
      <c r="C77" s="124"/>
      <c r="D77" s="125"/>
      <c r="E77" s="119">
        <f>SUM(E110:E113)</f>
        <v>0</v>
      </c>
      <c r="F77" s="119">
        <f t="shared" ref="F77:BQ77" si="26">SUM(F110:F113)</f>
        <v>0</v>
      </c>
      <c r="G77" s="119">
        <f t="shared" si="26"/>
        <v>0</v>
      </c>
      <c r="H77" s="119">
        <f t="shared" si="26"/>
        <v>0</v>
      </c>
      <c r="I77" s="119">
        <f t="shared" si="26"/>
        <v>0</v>
      </c>
      <c r="J77" s="119">
        <f t="shared" si="26"/>
        <v>0</v>
      </c>
      <c r="K77" s="119">
        <f t="shared" si="26"/>
        <v>0</v>
      </c>
      <c r="L77" s="119">
        <f t="shared" si="26"/>
        <v>0</v>
      </c>
      <c r="M77" s="119">
        <f t="shared" si="26"/>
        <v>0</v>
      </c>
      <c r="N77" s="119">
        <f t="shared" si="26"/>
        <v>0</v>
      </c>
      <c r="O77" s="119">
        <f t="shared" si="26"/>
        <v>0</v>
      </c>
      <c r="P77" s="119">
        <f t="shared" si="26"/>
        <v>0</v>
      </c>
      <c r="Q77" s="119">
        <f t="shared" si="26"/>
        <v>0</v>
      </c>
      <c r="R77" s="119">
        <f t="shared" si="26"/>
        <v>0</v>
      </c>
      <c r="S77" s="119">
        <f t="shared" si="26"/>
        <v>0</v>
      </c>
      <c r="T77" s="119">
        <f t="shared" si="26"/>
        <v>0</v>
      </c>
      <c r="U77" s="119">
        <f t="shared" si="26"/>
        <v>0</v>
      </c>
      <c r="V77" s="119">
        <f t="shared" si="26"/>
        <v>0</v>
      </c>
      <c r="W77" s="119">
        <f t="shared" si="26"/>
        <v>0</v>
      </c>
      <c r="X77" s="119">
        <f t="shared" si="26"/>
        <v>0</v>
      </c>
      <c r="Y77" s="119">
        <f t="shared" si="26"/>
        <v>0</v>
      </c>
      <c r="Z77" s="119">
        <f t="shared" si="26"/>
        <v>0</v>
      </c>
      <c r="AA77" s="119">
        <f t="shared" si="26"/>
        <v>0</v>
      </c>
      <c r="AB77" s="119">
        <f t="shared" si="26"/>
        <v>0</v>
      </c>
      <c r="AC77" s="119">
        <f t="shared" si="26"/>
        <v>0</v>
      </c>
      <c r="AD77" s="119">
        <f t="shared" si="26"/>
        <v>0</v>
      </c>
      <c r="AE77" s="119">
        <f t="shared" si="26"/>
        <v>0</v>
      </c>
      <c r="AF77" s="119">
        <f t="shared" si="26"/>
        <v>0</v>
      </c>
      <c r="AG77" s="119">
        <f t="shared" si="26"/>
        <v>0</v>
      </c>
      <c r="AH77" s="119">
        <f t="shared" si="26"/>
        <v>0</v>
      </c>
      <c r="AI77" s="119">
        <f t="shared" si="26"/>
        <v>0</v>
      </c>
      <c r="AJ77" s="119">
        <f t="shared" si="26"/>
        <v>0</v>
      </c>
      <c r="AK77" s="119">
        <f t="shared" si="26"/>
        <v>0</v>
      </c>
      <c r="AL77" s="119">
        <f t="shared" si="26"/>
        <v>0</v>
      </c>
      <c r="AM77" s="119">
        <f t="shared" si="26"/>
        <v>0</v>
      </c>
      <c r="AN77" s="119">
        <f t="shared" si="26"/>
        <v>0</v>
      </c>
      <c r="AO77" s="119">
        <f t="shared" si="26"/>
        <v>0</v>
      </c>
      <c r="AP77" s="119">
        <f t="shared" si="26"/>
        <v>0</v>
      </c>
      <c r="AQ77" s="119">
        <f t="shared" si="26"/>
        <v>0</v>
      </c>
      <c r="AR77" s="119">
        <f t="shared" si="26"/>
        <v>0</v>
      </c>
      <c r="AS77" s="119">
        <f t="shared" si="26"/>
        <v>0</v>
      </c>
      <c r="AT77" s="119">
        <f t="shared" si="26"/>
        <v>0</v>
      </c>
      <c r="AU77" s="119">
        <f t="shared" si="26"/>
        <v>0</v>
      </c>
      <c r="AV77" s="119">
        <f t="shared" si="26"/>
        <v>0</v>
      </c>
      <c r="AW77" s="119">
        <f t="shared" si="26"/>
        <v>0</v>
      </c>
      <c r="AX77" s="119">
        <f t="shared" si="26"/>
        <v>0</v>
      </c>
      <c r="AY77" s="119">
        <f t="shared" si="26"/>
        <v>0</v>
      </c>
      <c r="AZ77" s="119">
        <f t="shared" si="26"/>
        <v>0</v>
      </c>
      <c r="BA77" s="119">
        <f t="shared" si="26"/>
        <v>0</v>
      </c>
      <c r="BB77" s="119">
        <f t="shared" si="26"/>
        <v>0</v>
      </c>
      <c r="BC77" s="119">
        <f t="shared" si="26"/>
        <v>0</v>
      </c>
      <c r="BD77" s="119">
        <f t="shared" si="26"/>
        <v>0</v>
      </c>
      <c r="BE77" s="119">
        <f t="shared" si="26"/>
        <v>0</v>
      </c>
      <c r="BF77" s="119">
        <f t="shared" si="26"/>
        <v>0</v>
      </c>
      <c r="BG77" s="119">
        <f t="shared" si="26"/>
        <v>0</v>
      </c>
      <c r="BH77" s="119">
        <f t="shared" si="26"/>
        <v>0</v>
      </c>
      <c r="BI77" s="119">
        <f t="shared" si="26"/>
        <v>0</v>
      </c>
      <c r="BJ77" s="119">
        <f t="shared" si="26"/>
        <v>0</v>
      </c>
      <c r="BK77" s="119">
        <f t="shared" si="26"/>
        <v>0</v>
      </c>
      <c r="BL77" s="119">
        <f t="shared" si="26"/>
        <v>0</v>
      </c>
      <c r="BM77" s="119">
        <f t="shared" si="26"/>
        <v>0</v>
      </c>
      <c r="BN77" s="119">
        <f t="shared" si="26"/>
        <v>0</v>
      </c>
      <c r="BO77" s="119">
        <f t="shared" si="26"/>
        <v>0</v>
      </c>
      <c r="BP77" s="119">
        <f t="shared" si="26"/>
        <v>0</v>
      </c>
      <c r="BQ77" s="119">
        <f t="shared" si="26"/>
        <v>0</v>
      </c>
      <c r="BR77" s="119">
        <f t="shared" ref="BR77:CT77" si="27">SUM(BR110:BR113)</f>
        <v>0</v>
      </c>
      <c r="BS77" s="119">
        <f t="shared" si="27"/>
        <v>0</v>
      </c>
      <c r="BT77" s="119">
        <f t="shared" si="27"/>
        <v>0</v>
      </c>
      <c r="BU77" s="119">
        <f t="shared" si="27"/>
        <v>0</v>
      </c>
      <c r="BV77" s="119">
        <f t="shared" si="27"/>
        <v>0</v>
      </c>
      <c r="BW77" s="119">
        <f t="shared" si="27"/>
        <v>0</v>
      </c>
      <c r="BX77" s="119">
        <f t="shared" si="27"/>
        <v>0</v>
      </c>
      <c r="BY77" s="119">
        <f t="shared" si="27"/>
        <v>0</v>
      </c>
      <c r="BZ77" s="119">
        <f t="shared" si="27"/>
        <v>0</v>
      </c>
      <c r="CA77" s="119">
        <f t="shared" si="27"/>
        <v>0</v>
      </c>
      <c r="CB77" s="119">
        <f t="shared" si="27"/>
        <v>0</v>
      </c>
      <c r="CC77" s="119">
        <f t="shared" si="27"/>
        <v>0</v>
      </c>
      <c r="CD77" s="119">
        <f t="shared" si="27"/>
        <v>0</v>
      </c>
      <c r="CE77" s="119">
        <f t="shared" si="27"/>
        <v>0</v>
      </c>
      <c r="CF77" s="119">
        <f t="shared" si="27"/>
        <v>0</v>
      </c>
      <c r="CG77" s="119">
        <f t="shared" si="27"/>
        <v>0</v>
      </c>
      <c r="CH77" s="119">
        <f t="shared" si="27"/>
        <v>0</v>
      </c>
      <c r="CI77" s="119">
        <f t="shared" si="27"/>
        <v>0</v>
      </c>
      <c r="CJ77" s="119">
        <f t="shared" si="27"/>
        <v>0</v>
      </c>
      <c r="CK77" s="119">
        <f t="shared" si="27"/>
        <v>0</v>
      </c>
      <c r="CL77" s="119">
        <f t="shared" si="27"/>
        <v>0</v>
      </c>
      <c r="CM77" s="119">
        <f t="shared" si="27"/>
        <v>0</v>
      </c>
      <c r="CN77" s="119">
        <f t="shared" si="27"/>
        <v>0</v>
      </c>
      <c r="CO77" s="119">
        <f t="shared" si="27"/>
        <v>0</v>
      </c>
      <c r="CP77" s="119">
        <f t="shared" si="27"/>
        <v>0</v>
      </c>
      <c r="CQ77" s="119">
        <f t="shared" si="27"/>
        <v>0</v>
      </c>
      <c r="CR77" s="119">
        <f t="shared" si="27"/>
        <v>0</v>
      </c>
      <c r="CS77" s="119">
        <f t="shared" si="27"/>
        <v>0</v>
      </c>
      <c r="CT77" s="119">
        <f t="shared" si="27"/>
        <v>0</v>
      </c>
    </row>
    <row r="78" spans="1:98" s="9" customFormat="1" ht="12" customHeight="1" x14ac:dyDescent="0.2">
      <c r="A78" s="118">
        <v>9</v>
      </c>
      <c r="B78" s="121" t="s">
        <v>124</v>
      </c>
      <c r="C78" s="124"/>
      <c r="D78" s="125"/>
      <c r="E78" s="119">
        <f>SUM(E114:E125)</f>
        <v>0</v>
      </c>
      <c r="F78" s="119">
        <f t="shared" ref="F78:BQ78" si="28">SUM(F114:F125)</f>
        <v>0</v>
      </c>
      <c r="G78" s="119">
        <f t="shared" si="28"/>
        <v>0</v>
      </c>
      <c r="H78" s="119">
        <f t="shared" si="28"/>
        <v>0</v>
      </c>
      <c r="I78" s="119">
        <f t="shared" si="28"/>
        <v>0</v>
      </c>
      <c r="J78" s="119">
        <f t="shared" si="28"/>
        <v>0</v>
      </c>
      <c r="K78" s="119">
        <f t="shared" si="28"/>
        <v>0</v>
      </c>
      <c r="L78" s="119">
        <f t="shared" si="28"/>
        <v>0</v>
      </c>
      <c r="M78" s="119">
        <f t="shared" si="28"/>
        <v>0</v>
      </c>
      <c r="N78" s="119">
        <f t="shared" si="28"/>
        <v>0</v>
      </c>
      <c r="O78" s="119">
        <f t="shared" si="28"/>
        <v>0</v>
      </c>
      <c r="P78" s="119">
        <f t="shared" si="28"/>
        <v>0</v>
      </c>
      <c r="Q78" s="119">
        <f t="shared" si="28"/>
        <v>0</v>
      </c>
      <c r="R78" s="119">
        <f t="shared" si="28"/>
        <v>0</v>
      </c>
      <c r="S78" s="119">
        <f t="shared" si="28"/>
        <v>0</v>
      </c>
      <c r="T78" s="119">
        <f t="shared" si="28"/>
        <v>0</v>
      </c>
      <c r="U78" s="119">
        <f t="shared" si="28"/>
        <v>0</v>
      </c>
      <c r="V78" s="119">
        <f t="shared" si="28"/>
        <v>0</v>
      </c>
      <c r="W78" s="119">
        <f t="shared" si="28"/>
        <v>0</v>
      </c>
      <c r="X78" s="119">
        <f t="shared" si="28"/>
        <v>0</v>
      </c>
      <c r="Y78" s="119">
        <f t="shared" si="28"/>
        <v>0</v>
      </c>
      <c r="Z78" s="119">
        <f t="shared" si="28"/>
        <v>0</v>
      </c>
      <c r="AA78" s="119">
        <f t="shared" si="28"/>
        <v>0</v>
      </c>
      <c r="AB78" s="119">
        <f t="shared" si="28"/>
        <v>0</v>
      </c>
      <c r="AC78" s="119">
        <f t="shared" si="28"/>
        <v>0</v>
      </c>
      <c r="AD78" s="119">
        <f t="shared" si="28"/>
        <v>0</v>
      </c>
      <c r="AE78" s="119">
        <f t="shared" si="28"/>
        <v>0</v>
      </c>
      <c r="AF78" s="119">
        <f t="shared" si="28"/>
        <v>0</v>
      </c>
      <c r="AG78" s="119">
        <f t="shared" si="28"/>
        <v>0</v>
      </c>
      <c r="AH78" s="119">
        <f t="shared" si="28"/>
        <v>0</v>
      </c>
      <c r="AI78" s="119">
        <f t="shared" si="28"/>
        <v>0</v>
      </c>
      <c r="AJ78" s="119">
        <f t="shared" si="28"/>
        <v>0</v>
      </c>
      <c r="AK78" s="119">
        <f t="shared" si="28"/>
        <v>0</v>
      </c>
      <c r="AL78" s="119">
        <f t="shared" si="28"/>
        <v>0</v>
      </c>
      <c r="AM78" s="119">
        <f t="shared" si="28"/>
        <v>0</v>
      </c>
      <c r="AN78" s="119">
        <f t="shared" si="28"/>
        <v>0</v>
      </c>
      <c r="AO78" s="119">
        <f t="shared" si="28"/>
        <v>0</v>
      </c>
      <c r="AP78" s="119">
        <f t="shared" si="28"/>
        <v>0</v>
      </c>
      <c r="AQ78" s="119">
        <f t="shared" si="28"/>
        <v>0</v>
      </c>
      <c r="AR78" s="119">
        <f t="shared" si="28"/>
        <v>0</v>
      </c>
      <c r="AS78" s="119">
        <f t="shared" si="28"/>
        <v>0</v>
      </c>
      <c r="AT78" s="119">
        <f t="shared" si="28"/>
        <v>0</v>
      </c>
      <c r="AU78" s="119">
        <f t="shared" si="28"/>
        <v>0</v>
      </c>
      <c r="AV78" s="119">
        <f t="shared" si="28"/>
        <v>0</v>
      </c>
      <c r="AW78" s="119">
        <f t="shared" si="28"/>
        <v>0</v>
      </c>
      <c r="AX78" s="119">
        <f t="shared" si="28"/>
        <v>0</v>
      </c>
      <c r="AY78" s="119">
        <f t="shared" si="28"/>
        <v>0</v>
      </c>
      <c r="AZ78" s="119">
        <f t="shared" si="28"/>
        <v>0</v>
      </c>
      <c r="BA78" s="119">
        <f t="shared" si="28"/>
        <v>0</v>
      </c>
      <c r="BB78" s="119">
        <f t="shared" si="28"/>
        <v>0</v>
      </c>
      <c r="BC78" s="119">
        <f t="shared" si="28"/>
        <v>0</v>
      </c>
      <c r="BD78" s="119">
        <f t="shared" si="28"/>
        <v>0</v>
      </c>
      <c r="BE78" s="119">
        <f t="shared" si="28"/>
        <v>0</v>
      </c>
      <c r="BF78" s="119">
        <f t="shared" si="28"/>
        <v>0</v>
      </c>
      <c r="BG78" s="119">
        <f t="shared" si="28"/>
        <v>0</v>
      </c>
      <c r="BH78" s="119">
        <f t="shared" si="28"/>
        <v>0</v>
      </c>
      <c r="BI78" s="119">
        <f t="shared" si="28"/>
        <v>0</v>
      </c>
      <c r="BJ78" s="119">
        <f t="shared" si="28"/>
        <v>0</v>
      </c>
      <c r="BK78" s="119">
        <f t="shared" si="28"/>
        <v>0</v>
      </c>
      <c r="BL78" s="119">
        <f t="shared" si="28"/>
        <v>0</v>
      </c>
      <c r="BM78" s="119">
        <f t="shared" si="28"/>
        <v>0</v>
      </c>
      <c r="BN78" s="119">
        <f t="shared" si="28"/>
        <v>0</v>
      </c>
      <c r="BO78" s="119">
        <f t="shared" si="28"/>
        <v>0</v>
      </c>
      <c r="BP78" s="119">
        <f t="shared" si="28"/>
        <v>0</v>
      </c>
      <c r="BQ78" s="119">
        <f t="shared" si="28"/>
        <v>0</v>
      </c>
      <c r="BR78" s="119">
        <f t="shared" ref="BR78:CT78" si="29">SUM(BR114:BR125)</f>
        <v>0</v>
      </c>
      <c r="BS78" s="119">
        <f t="shared" si="29"/>
        <v>0</v>
      </c>
      <c r="BT78" s="119">
        <f t="shared" si="29"/>
        <v>0</v>
      </c>
      <c r="BU78" s="119">
        <f t="shared" si="29"/>
        <v>0</v>
      </c>
      <c r="BV78" s="119">
        <f t="shared" si="29"/>
        <v>0</v>
      </c>
      <c r="BW78" s="119">
        <f t="shared" si="29"/>
        <v>0</v>
      </c>
      <c r="BX78" s="119">
        <f t="shared" si="29"/>
        <v>0</v>
      </c>
      <c r="BY78" s="119">
        <f t="shared" si="29"/>
        <v>0</v>
      </c>
      <c r="BZ78" s="119">
        <f t="shared" si="29"/>
        <v>0</v>
      </c>
      <c r="CA78" s="119">
        <f t="shared" si="29"/>
        <v>0</v>
      </c>
      <c r="CB78" s="119">
        <f t="shared" si="29"/>
        <v>0</v>
      </c>
      <c r="CC78" s="119">
        <f t="shared" si="29"/>
        <v>0</v>
      </c>
      <c r="CD78" s="119">
        <f t="shared" si="29"/>
        <v>0</v>
      </c>
      <c r="CE78" s="119">
        <f t="shared" si="29"/>
        <v>0</v>
      </c>
      <c r="CF78" s="119">
        <f t="shared" si="29"/>
        <v>0</v>
      </c>
      <c r="CG78" s="119">
        <f t="shared" si="29"/>
        <v>0</v>
      </c>
      <c r="CH78" s="119">
        <f t="shared" si="29"/>
        <v>0</v>
      </c>
      <c r="CI78" s="119">
        <f t="shared" si="29"/>
        <v>0</v>
      </c>
      <c r="CJ78" s="119">
        <f t="shared" si="29"/>
        <v>0</v>
      </c>
      <c r="CK78" s="119">
        <f t="shared" si="29"/>
        <v>0</v>
      </c>
      <c r="CL78" s="119">
        <f t="shared" si="29"/>
        <v>0</v>
      </c>
      <c r="CM78" s="119">
        <f t="shared" si="29"/>
        <v>0</v>
      </c>
      <c r="CN78" s="119">
        <f t="shared" si="29"/>
        <v>0</v>
      </c>
      <c r="CO78" s="119">
        <f t="shared" si="29"/>
        <v>0</v>
      </c>
      <c r="CP78" s="119">
        <f t="shared" si="29"/>
        <v>0</v>
      </c>
      <c r="CQ78" s="119">
        <f t="shared" si="29"/>
        <v>0</v>
      </c>
      <c r="CR78" s="119">
        <f t="shared" si="29"/>
        <v>0</v>
      </c>
      <c r="CS78" s="119">
        <f t="shared" si="29"/>
        <v>0</v>
      </c>
      <c r="CT78" s="119">
        <f t="shared" si="29"/>
        <v>0</v>
      </c>
    </row>
    <row r="79" spans="1:98" s="9" customFormat="1" ht="12" customHeight="1" x14ac:dyDescent="0.2">
      <c r="A79" s="99">
        <v>10</v>
      </c>
      <c r="B79" s="113" t="s">
        <v>72</v>
      </c>
      <c r="C79" s="114"/>
      <c r="D79" s="115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4"/>
      <c r="AL79" s="94"/>
      <c r="AM79" s="94"/>
      <c r="AN79" s="94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  <c r="BM79" s="94"/>
      <c r="BN79" s="94"/>
      <c r="BO79" s="94"/>
      <c r="BP79" s="94"/>
      <c r="BQ79" s="94"/>
      <c r="BR79" s="94"/>
      <c r="BS79" s="94"/>
      <c r="BT79" s="94"/>
      <c r="BU79" s="94"/>
      <c r="BV79" s="94"/>
      <c r="BW79" s="94"/>
      <c r="BX79" s="94"/>
      <c r="BY79" s="94"/>
      <c r="BZ79" s="94"/>
      <c r="CA79" s="94"/>
      <c r="CB79" s="94"/>
      <c r="CC79" s="94"/>
      <c r="CD79" s="94"/>
      <c r="CE79" s="94"/>
      <c r="CF79" s="94"/>
      <c r="CG79" s="94"/>
      <c r="CH79" s="94"/>
      <c r="CI79" s="94"/>
      <c r="CJ79" s="94"/>
      <c r="CK79" s="94"/>
      <c r="CL79" s="94"/>
      <c r="CM79" s="94"/>
      <c r="CN79" s="94"/>
      <c r="CO79" s="94"/>
      <c r="CP79" s="94"/>
      <c r="CQ79" s="94"/>
      <c r="CR79" s="94"/>
      <c r="CS79" s="94"/>
      <c r="CT79" s="94"/>
    </row>
    <row r="80" spans="1:98" s="9" customFormat="1" ht="12" customHeight="1" x14ac:dyDescent="0.2">
      <c r="A80" s="99">
        <v>11</v>
      </c>
      <c r="B80" s="133" t="s">
        <v>73</v>
      </c>
      <c r="C80" s="134"/>
      <c r="D80" s="135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94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4"/>
      <c r="AL80" s="94"/>
      <c r="AM80" s="94"/>
      <c r="AN80" s="94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94"/>
      <c r="BM80" s="94"/>
      <c r="BN80" s="94"/>
      <c r="BO80" s="94"/>
      <c r="BP80" s="94"/>
      <c r="BQ80" s="94"/>
      <c r="BR80" s="94"/>
      <c r="BS80" s="94"/>
      <c r="BT80" s="94"/>
      <c r="BU80" s="94"/>
      <c r="BV80" s="94"/>
      <c r="BW80" s="94"/>
      <c r="BX80" s="94"/>
      <c r="BY80" s="94"/>
      <c r="BZ80" s="94"/>
      <c r="CA80" s="94"/>
      <c r="CB80" s="94"/>
      <c r="CC80" s="94"/>
      <c r="CD80" s="94"/>
      <c r="CE80" s="94"/>
      <c r="CF80" s="94"/>
      <c r="CG80" s="94"/>
      <c r="CH80" s="94"/>
      <c r="CI80" s="94"/>
      <c r="CJ80" s="94"/>
      <c r="CK80" s="94"/>
      <c r="CL80" s="94"/>
      <c r="CM80" s="94"/>
      <c r="CN80" s="94"/>
      <c r="CO80" s="94"/>
      <c r="CP80" s="94"/>
      <c r="CQ80" s="94"/>
      <c r="CR80" s="94"/>
      <c r="CS80" s="94"/>
      <c r="CT80" s="94"/>
    </row>
    <row r="81" spans="1:98" s="9" customFormat="1" ht="12" customHeight="1" x14ac:dyDescent="0.2">
      <c r="A81" s="99">
        <v>12</v>
      </c>
      <c r="B81" s="133" t="s">
        <v>74</v>
      </c>
      <c r="C81" s="134"/>
      <c r="D81" s="135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  <c r="T81" s="94"/>
      <c r="U81" s="94"/>
      <c r="V81" s="94"/>
      <c r="W81" s="94"/>
      <c r="X81" s="94"/>
      <c r="Y81" s="94"/>
      <c r="Z81" s="94"/>
      <c r="AA81" s="94"/>
      <c r="AB81" s="94"/>
      <c r="AC81" s="94"/>
      <c r="AD81" s="94"/>
      <c r="AE81" s="94"/>
      <c r="AF81" s="94"/>
      <c r="AG81" s="94"/>
      <c r="AH81" s="94"/>
      <c r="AI81" s="94"/>
      <c r="AJ81" s="94"/>
      <c r="AK81" s="94"/>
      <c r="AL81" s="94"/>
      <c r="AM81" s="94"/>
      <c r="AN81" s="94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4"/>
      <c r="BB81" s="94"/>
      <c r="BC81" s="94"/>
      <c r="BD81" s="94"/>
      <c r="BE81" s="94"/>
      <c r="BF81" s="94"/>
      <c r="BG81" s="94"/>
      <c r="BH81" s="94"/>
      <c r="BI81" s="94"/>
      <c r="BJ81" s="94"/>
      <c r="BK81" s="94"/>
      <c r="BL81" s="94"/>
      <c r="BM81" s="94"/>
      <c r="BN81" s="94"/>
      <c r="BO81" s="94"/>
      <c r="BP81" s="94"/>
      <c r="BQ81" s="94"/>
      <c r="BR81" s="94"/>
      <c r="BS81" s="94"/>
      <c r="BT81" s="94"/>
      <c r="BU81" s="94"/>
      <c r="BV81" s="94"/>
      <c r="BW81" s="94"/>
      <c r="BX81" s="94"/>
      <c r="BY81" s="94"/>
      <c r="BZ81" s="94"/>
      <c r="CA81" s="94"/>
      <c r="CB81" s="94"/>
      <c r="CC81" s="94"/>
      <c r="CD81" s="94"/>
      <c r="CE81" s="94"/>
      <c r="CF81" s="94"/>
      <c r="CG81" s="94"/>
      <c r="CH81" s="94"/>
      <c r="CI81" s="94"/>
      <c r="CJ81" s="94"/>
      <c r="CK81" s="94"/>
      <c r="CL81" s="94"/>
      <c r="CM81" s="94"/>
      <c r="CN81" s="94"/>
      <c r="CO81" s="94"/>
      <c r="CP81" s="94"/>
      <c r="CQ81" s="94"/>
      <c r="CR81" s="94"/>
      <c r="CS81" s="94"/>
      <c r="CT81" s="94"/>
    </row>
    <row r="82" spans="1:98" s="9" customFormat="1" ht="12" customHeight="1" x14ac:dyDescent="0.2">
      <c r="A82" s="99">
        <v>13</v>
      </c>
      <c r="B82" s="133" t="s">
        <v>75</v>
      </c>
      <c r="C82" s="134"/>
      <c r="D82" s="135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  <c r="T82" s="94"/>
      <c r="U82" s="94"/>
      <c r="V82" s="94"/>
      <c r="W82" s="94"/>
      <c r="X82" s="94"/>
      <c r="Y82" s="94"/>
      <c r="Z82" s="94"/>
      <c r="AA82" s="94"/>
      <c r="AB82" s="94"/>
      <c r="AC82" s="94"/>
      <c r="AD82" s="94"/>
      <c r="AE82" s="94"/>
      <c r="AF82" s="94"/>
      <c r="AG82" s="94"/>
      <c r="AH82" s="94"/>
      <c r="AI82" s="94"/>
      <c r="AJ82" s="94"/>
      <c r="AK82" s="94"/>
      <c r="AL82" s="94"/>
      <c r="AM82" s="94"/>
      <c r="AN82" s="94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94"/>
      <c r="BB82" s="94"/>
      <c r="BC82" s="94"/>
      <c r="BD82" s="94"/>
      <c r="BE82" s="94"/>
      <c r="BF82" s="94"/>
      <c r="BG82" s="94"/>
      <c r="BH82" s="94"/>
      <c r="BI82" s="94"/>
      <c r="BJ82" s="94"/>
      <c r="BK82" s="94"/>
      <c r="BL82" s="94"/>
      <c r="BM82" s="94"/>
      <c r="BN82" s="94"/>
      <c r="BO82" s="94"/>
      <c r="BP82" s="94"/>
      <c r="BQ82" s="94"/>
      <c r="BR82" s="94"/>
      <c r="BS82" s="94"/>
      <c r="BT82" s="94"/>
      <c r="BU82" s="94"/>
      <c r="BV82" s="94"/>
      <c r="BW82" s="94"/>
      <c r="BX82" s="94"/>
      <c r="BY82" s="94"/>
      <c r="BZ82" s="94"/>
      <c r="CA82" s="94"/>
      <c r="CB82" s="94"/>
      <c r="CC82" s="94"/>
      <c r="CD82" s="94"/>
      <c r="CE82" s="94"/>
      <c r="CF82" s="94"/>
      <c r="CG82" s="94"/>
      <c r="CH82" s="94"/>
      <c r="CI82" s="94"/>
      <c r="CJ82" s="94"/>
      <c r="CK82" s="94"/>
      <c r="CL82" s="94"/>
      <c r="CM82" s="94"/>
      <c r="CN82" s="94"/>
      <c r="CO82" s="94"/>
      <c r="CP82" s="94"/>
      <c r="CQ82" s="94"/>
      <c r="CR82" s="94"/>
      <c r="CS82" s="94"/>
      <c r="CT82" s="94"/>
    </row>
    <row r="83" spans="1:98" s="9" customFormat="1" ht="12" customHeight="1" x14ac:dyDescent="0.2">
      <c r="A83" s="99">
        <v>14</v>
      </c>
      <c r="B83" s="133" t="s">
        <v>76</v>
      </c>
      <c r="C83" s="134"/>
      <c r="D83" s="135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  <c r="T83" s="94"/>
      <c r="U83" s="94"/>
      <c r="V83" s="94"/>
      <c r="W83" s="94"/>
      <c r="X83" s="94"/>
      <c r="Y83" s="94"/>
      <c r="Z83" s="94"/>
      <c r="AA83" s="94"/>
      <c r="AB83" s="94"/>
      <c r="AC83" s="94"/>
      <c r="AD83" s="94"/>
      <c r="AE83" s="94"/>
      <c r="AF83" s="94"/>
      <c r="AG83" s="94"/>
      <c r="AH83" s="94"/>
      <c r="AI83" s="94"/>
      <c r="AJ83" s="94"/>
      <c r="AK83" s="94"/>
      <c r="AL83" s="94"/>
      <c r="AM83" s="94"/>
      <c r="AN83" s="94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94"/>
      <c r="BB83" s="94"/>
      <c r="BC83" s="94"/>
      <c r="BD83" s="94"/>
      <c r="BE83" s="94"/>
      <c r="BF83" s="94"/>
      <c r="BG83" s="94"/>
      <c r="BH83" s="94"/>
      <c r="BI83" s="94"/>
      <c r="BJ83" s="94"/>
      <c r="BK83" s="94"/>
      <c r="BL83" s="94"/>
      <c r="BM83" s="94"/>
      <c r="BN83" s="94"/>
      <c r="BO83" s="94"/>
      <c r="BP83" s="94"/>
      <c r="BQ83" s="94"/>
      <c r="BR83" s="94"/>
      <c r="BS83" s="94"/>
      <c r="BT83" s="94"/>
      <c r="BU83" s="94"/>
      <c r="BV83" s="94"/>
      <c r="BW83" s="94"/>
      <c r="BX83" s="94"/>
      <c r="BY83" s="94"/>
      <c r="BZ83" s="94"/>
      <c r="CA83" s="94"/>
      <c r="CB83" s="94"/>
      <c r="CC83" s="94"/>
      <c r="CD83" s="94"/>
      <c r="CE83" s="94"/>
      <c r="CF83" s="94"/>
      <c r="CG83" s="94"/>
      <c r="CH83" s="94"/>
      <c r="CI83" s="94"/>
      <c r="CJ83" s="94"/>
      <c r="CK83" s="94"/>
      <c r="CL83" s="94"/>
      <c r="CM83" s="94"/>
      <c r="CN83" s="94"/>
      <c r="CO83" s="94"/>
      <c r="CP83" s="94"/>
      <c r="CQ83" s="94"/>
      <c r="CR83" s="94"/>
      <c r="CS83" s="94"/>
      <c r="CT83" s="94"/>
    </row>
    <row r="84" spans="1:98" s="9" customFormat="1" ht="12" customHeight="1" x14ac:dyDescent="0.2">
      <c r="A84" s="99">
        <v>15</v>
      </c>
      <c r="B84" s="133" t="s">
        <v>77</v>
      </c>
      <c r="C84" s="134"/>
      <c r="D84" s="135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94"/>
      <c r="AA84" s="94"/>
      <c r="AB84" s="94"/>
      <c r="AC84" s="94"/>
      <c r="AD84" s="94"/>
      <c r="AE84" s="94"/>
      <c r="AF84" s="94"/>
      <c r="AG84" s="94"/>
      <c r="AH84" s="94"/>
      <c r="AI84" s="94"/>
      <c r="AJ84" s="94"/>
      <c r="AK84" s="94"/>
      <c r="AL84" s="94"/>
      <c r="AM84" s="94"/>
      <c r="AN84" s="94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4"/>
      <c r="BB84" s="94"/>
      <c r="BC84" s="94"/>
      <c r="BD84" s="94"/>
      <c r="BE84" s="94"/>
      <c r="BF84" s="94"/>
      <c r="BG84" s="94"/>
      <c r="BH84" s="94"/>
      <c r="BI84" s="94"/>
      <c r="BJ84" s="94"/>
      <c r="BK84" s="94"/>
      <c r="BL84" s="94"/>
      <c r="BM84" s="94"/>
      <c r="BN84" s="94"/>
      <c r="BO84" s="94"/>
      <c r="BP84" s="94"/>
      <c r="BQ84" s="94"/>
      <c r="BR84" s="94"/>
      <c r="BS84" s="94"/>
      <c r="BT84" s="94"/>
      <c r="BU84" s="94"/>
      <c r="BV84" s="94"/>
      <c r="BW84" s="94"/>
      <c r="BX84" s="94"/>
      <c r="BY84" s="94"/>
      <c r="BZ84" s="94"/>
      <c r="CA84" s="94"/>
      <c r="CB84" s="94"/>
      <c r="CC84" s="94"/>
      <c r="CD84" s="94"/>
      <c r="CE84" s="94"/>
      <c r="CF84" s="94"/>
      <c r="CG84" s="94"/>
      <c r="CH84" s="94"/>
      <c r="CI84" s="94"/>
      <c r="CJ84" s="94"/>
      <c r="CK84" s="94"/>
      <c r="CL84" s="94"/>
      <c r="CM84" s="94"/>
      <c r="CN84" s="94"/>
      <c r="CO84" s="94"/>
      <c r="CP84" s="94"/>
      <c r="CQ84" s="94"/>
      <c r="CR84" s="94"/>
      <c r="CS84" s="94"/>
      <c r="CT84" s="94"/>
    </row>
    <row r="85" spans="1:98" s="9" customFormat="1" ht="12" customHeight="1" x14ac:dyDescent="0.2">
      <c r="A85" s="99">
        <v>16</v>
      </c>
      <c r="B85" s="133" t="s">
        <v>78</v>
      </c>
      <c r="C85" s="134"/>
      <c r="D85" s="135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4"/>
      <c r="X85" s="94"/>
      <c r="Y85" s="94"/>
      <c r="Z85" s="94"/>
      <c r="AA85" s="94"/>
      <c r="AB85" s="94"/>
      <c r="AC85" s="94"/>
      <c r="AD85" s="94"/>
      <c r="AE85" s="94"/>
      <c r="AF85" s="94"/>
      <c r="AG85" s="94"/>
      <c r="AH85" s="94"/>
      <c r="AI85" s="94"/>
      <c r="AJ85" s="94"/>
      <c r="AK85" s="94"/>
      <c r="AL85" s="94"/>
      <c r="AM85" s="94"/>
      <c r="AN85" s="94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94"/>
      <c r="BB85" s="94"/>
      <c r="BC85" s="94"/>
      <c r="BD85" s="94"/>
      <c r="BE85" s="94"/>
      <c r="BF85" s="94"/>
      <c r="BG85" s="94"/>
      <c r="BH85" s="94"/>
      <c r="BI85" s="94"/>
      <c r="BJ85" s="94"/>
      <c r="BK85" s="94"/>
      <c r="BL85" s="94"/>
      <c r="BM85" s="94"/>
      <c r="BN85" s="94"/>
      <c r="BO85" s="94"/>
      <c r="BP85" s="94"/>
      <c r="BQ85" s="94"/>
      <c r="BR85" s="94"/>
      <c r="BS85" s="94"/>
      <c r="BT85" s="94"/>
      <c r="BU85" s="94"/>
      <c r="BV85" s="94"/>
      <c r="BW85" s="94"/>
      <c r="BX85" s="94"/>
      <c r="BY85" s="94"/>
      <c r="BZ85" s="94"/>
      <c r="CA85" s="94"/>
      <c r="CB85" s="94"/>
      <c r="CC85" s="94"/>
      <c r="CD85" s="94"/>
      <c r="CE85" s="94"/>
      <c r="CF85" s="94"/>
      <c r="CG85" s="94"/>
      <c r="CH85" s="94"/>
      <c r="CI85" s="94"/>
      <c r="CJ85" s="94"/>
      <c r="CK85" s="94"/>
      <c r="CL85" s="94"/>
      <c r="CM85" s="94"/>
      <c r="CN85" s="94"/>
      <c r="CO85" s="94"/>
      <c r="CP85" s="94"/>
      <c r="CQ85" s="94"/>
      <c r="CR85" s="94"/>
      <c r="CS85" s="94"/>
      <c r="CT85" s="94"/>
    </row>
    <row r="86" spans="1:98" s="9" customFormat="1" ht="12" customHeight="1" x14ac:dyDescent="0.2">
      <c r="A86" s="99">
        <v>17</v>
      </c>
      <c r="B86" s="133" t="s">
        <v>79</v>
      </c>
      <c r="C86" s="134"/>
      <c r="D86" s="135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  <c r="S86" s="94"/>
      <c r="T86" s="94"/>
      <c r="U86" s="94"/>
      <c r="V86" s="94"/>
      <c r="W86" s="94"/>
      <c r="X86" s="94"/>
      <c r="Y86" s="94"/>
      <c r="Z86" s="94"/>
      <c r="AA86" s="94"/>
      <c r="AB86" s="94"/>
      <c r="AC86" s="94"/>
      <c r="AD86" s="94"/>
      <c r="AE86" s="94"/>
      <c r="AF86" s="94"/>
      <c r="AG86" s="94"/>
      <c r="AH86" s="94"/>
      <c r="AI86" s="94"/>
      <c r="AJ86" s="94"/>
      <c r="AK86" s="94"/>
      <c r="AL86" s="94"/>
      <c r="AM86" s="94"/>
      <c r="AN86" s="94"/>
      <c r="AO86" s="94"/>
      <c r="AP86" s="94"/>
      <c r="AQ86" s="94"/>
      <c r="AR86" s="94"/>
      <c r="AS86" s="94"/>
      <c r="AT86" s="94"/>
      <c r="AU86" s="94"/>
      <c r="AV86" s="94"/>
      <c r="AW86" s="94"/>
      <c r="AX86" s="94"/>
      <c r="AY86" s="94"/>
      <c r="AZ86" s="94"/>
      <c r="BA86" s="94"/>
      <c r="BB86" s="94"/>
      <c r="BC86" s="94"/>
      <c r="BD86" s="94"/>
      <c r="BE86" s="94"/>
      <c r="BF86" s="94"/>
      <c r="BG86" s="94"/>
      <c r="BH86" s="94"/>
      <c r="BI86" s="94"/>
      <c r="BJ86" s="94"/>
      <c r="BK86" s="94"/>
      <c r="BL86" s="94"/>
      <c r="BM86" s="94"/>
      <c r="BN86" s="94"/>
      <c r="BO86" s="94"/>
      <c r="BP86" s="94"/>
      <c r="BQ86" s="94"/>
      <c r="BR86" s="94"/>
      <c r="BS86" s="94"/>
      <c r="BT86" s="94"/>
      <c r="BU86" s="94"/>
      <c r="BV86" s="94"/>
      <c r="BW86" s="94"/>
      <c r="BX86" s="94"/>
      <c r="BY86" s="94"/>
      <c r="BZ86" s="94"/>
      <c r="CA86" s="94"/>
      <c r="CB86" s="94"/>
      <c r="CC86" s="94"/>
      <c r="CD86" s="94"/>
      <c r="CE86" s="94"/>
      <c r="CF86" s="94"/>
      <c r="CG86" s="94"/>
      <c r="CH86" s="94"/>
      <c r="CI86" s="94"/>
      <c r="CJ86" s="94"/>
      <c r="CK86" s="94"/>
      <c r="CL86" s="94"/>
      <c r="CM86" s="94"/>
      <c r="CN86" s="94"/>
      <c r="CO86" s="94"/>
      <c r="CP86" s="94"/>
      <c r="CQ86" s="94"/>
      <c r="CR86" s="94"/>
      <c r="CS86" s="94"/>
      <c r="CT86" s="94"/>
    </row>
    <row r="87" spans="1:98" s="9" customFormat="1" ht="12" customHeight="1" x14ac:dyDescent="0.2">
      <c r="A87" s="99">
        <v>18</v>
      </c>
      <c r="B87" s="133" t="s">
        <v>80</v>
      </c>
      <c r="C87" s="134"/>
      <c r="D87" s="135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4"/>
      <c r="R87" s="94"/>
      <c r="S87" s="94"/>
      <c r="T87" s="94"/>
      <c r="U87" s="94"/>
      <c r="V87" s="94"/>
      <c r="W87" s="94"/>
      <c r="X87" s="94"/>
      <c r="Y87" s="94"/>
      <c r="Z87" s="94"/>
      <c r="AA87" s="94"/>
      <c r="AB87" s="94"/>
      <c r="AC87" s="94"/>
      <c r="AD87" s="94"/>
      <c r="AE87" s="94"/>
      <c r="AF87" s="94"/>
      <c r="AG87" s="94"/>
      <c r="AH87" s="94"/>
      <c r="AI87" s="94"/>
      <c r="AJ87" s="94"/>
      <c r="AK87" s="94"/>
      <c r="AL87" s="94"/>
      <c r="AM87" s="94"/>
      <c r="AN87" s="94"/>
      <c r="AO87" s="94"/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94"/>
      <c r="BB87" s="94"/>
      <c r="BC87" s="94"/>
      <c r="BD87" s="94"/>
      <c r="BE87" s="94"/>
      <c r="BF87" s="94"/>
      <c r="BG87" s="94"/>
      <c r="BH87" s="94"/>
      <c r="BI87" s="94"/>
      <c r="BJ87" s="94"/>
      <c r="BK87" s="94"/>
      <c r="BL87" s="94"/>
      <c r="BM87" s="94"/>
      <c r="BN87" s="94"/>
      <c r="BO87" s="94"/>
      <c r="BP87" s="94"/>
      <c r="BQ87" s="94"/>
      <c r="BR87" s="94"/>
      <c r="BS87" s="94"/>
      <c r="BT87" s="94"/>
      <c r="BU87" s="94"/>
      <c r="BV87" s="94"/>
      <c r="BW87" s="94"/>
      <c r="BX87" s="94"/>
      <c r="BY87" s="94"/>
      <c r="BZ87" s="94"/>
      <c r="CA87" s="94"/>
      <c r="CB87" s="94"/>
      <c r="CC87" s="94"/>
      <c r="CD87" s="94"/>
      <c r="CE87" s="94"/>
      <c r="CF87" s="94"/>
      <c r="CG87" s="94"/>
      <c r="CH87" s="94"/>
      <c r="CI87" s="94"/>
      <c r="CJ87" s="94"/>
      <c r="CK87" s="94"/>
      <c r="CL87" s="94"/>
      <c r="CM87" s="94"/>
      <c r="CN87" s="94"/>
      <c r="CO87" s="94"/>
      <c r="CP87" s="94"/>
      <c r="CQ87" s="94"/>
      <c r="CR87" s="94"/>
      <c r="CS87" s="94"/>
      <c r="CT87" s="94"/>
    </row>
    <row r="88" spans="1:98" s="9" customFormat="1" ht="12" customHeight="1" x14ac:dyDescent="0.2">
      <c r="A88" s="99">
        <v>19</v>
      </c>
      <c r="B88" s="107" t="s">
        <v>120</v>
      </c>
      <c r="C88" s="108"/>
      <c r="D88" s="109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94"/>
      <c r="AA88" s="94"/>
      <c r="AB88" s="94"/>
      <c r="AC88" s="94"/>
      <c r="AD88" s="94"/>
      <c r="AE88" s="94"/>
      <c r="AF88" s="94"/>
      <c r="AG88" s="94"/>
      <c r="AH88" s="94"/>
      <c r="AI88" s="94"/>
      <c r="AJ88" s="94"/>
      <c r="AK88" s="94"/>
      <c r="AL88" s="94"/>
      <c r="AM88" s="94"/>
      <c r="AN88" s="94"/>
      <c r="AO88" s="94"/>
      <c r="AP88" s="94"/>
      <c r="AQ88" s="94"/>
      <c r="AR88" s="94"/>
      <c r="AS88" s="94"/>
      <c r="AT88" s="94"/>
      <c r="AU88" s="94"/>
      <c r="AV88" s="94"/>
      <c r="AW88" s="94"/>
      <c r="AX88" s="94"/>
      <c r="AY88" s="94"/>
      <c r="AZ88" s="94"/>
      <c r="BA88" s="94"/>
      <c r="BB88" s="94"/>
      <c r="BC88" s="94"/>
      <c r="BD88" s="94"/>
      <c r="BE88" s="94"/>
      <c r="BF88" s="94"/>
      <c r="BG88" s="94"/>
      <c r="BH88" s="94"/>
      <c r="BI88" s="94"/>
      <c r="BJ88" s="94"/>
      <c r="BK88" s="94"/>
      <c r="BL88" s="94"/>
      <c r="BM88" s="94"/>
      <c r="BN88" s="94"/>
      <c r="BO88" s="94"/>
      <c r="BP88" s="94"/>
      <c r="BQ88" s="94"/>
      <c r="BR88" s="94"/>
      <c r="BS88" s="94"/>
      <c r="BT88" s="94"/>
      <c r="BU88" s="94"/>
      <c r="BV88" s="94"/>
      <c r="BW88" s="94"/>
      <c r="BX88" s="94"/>
      <c r="BY88" s="94"/>
      <c r="BZ88" s="94"/>
      <c r="CA88" s="94"/>
      <c r="CB88" s="94"/>
      <c r="CC88" s="94"/>
      <c r="CD88" s="94"/>
      <c r="CE88" s="94"/>
      <c r="CF88" s="94"/>
      <c r="CG88" s="94"/>
      <c r="CH88" s="94"/>
      <c r="CI88" s="94"/>
      <c r="CJ88" s="94"/>
      <c r="CK88" s="94"/>
      <c r="CL88" s="94"/>
      <c r="CM88" s="94"/>
      <c r="CN88" s="94"/>
      <c r="CO88" s="94"/>
      <c r="CP88" s="94"/>
      <c r="CQ88" s="94"/>
      <c r="CR88" s="94"/>
      <c r="CS88" s="94"/>
      <c r="CT88" s="94"/>
    </row>
    <row r="89" spans="1:98" s="9" customFormat="1" ht="12" customHeight="1" x14ac:dyDescent="0.2">
      <c r="A89" s="99">
        <v>20</v>
      </c>
      <c r="B89" s="133" t="s">
        <v>81</v>
      </c>
      <c r="C89" s="134"/>
      <c r="D89" s="135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94"/>
      <c r="AA89" s="94"/>
      <c r="AB89" s="94"/>
      <c r="AC89" s="94"/>
      <c r="AD89" s="94"/>
      <c r="AE89" s="94"/>
      <c r="AF89" s="94"/>
      <c r="AG89" s="94"/>
      <c r="AH89" s="94"/>
      <c r="AI89" s="94"/>
      <c r="AJ89" s="94"/>
      <c r="AK89" s="94"/>
      <c r="AL89" s="94"/>
      <c r="AM89" s="94"/>
      <c r="AN89" s="94"/>
      <c r="AO89" s="94"/>
      <c r="AP89" s="94"/>
      <c r="AQ89" s="94"/>
      <c r="AR89" s="94"/>
      <c r="AS89" s="94"/>
      <c r="AT89" s="94"/>
      <c r="AU89" s="94"/>
      <c r="AV89" s="94"/>
      <c r="AW89" s="94"/>
      <c r="AX89" s="94"/>
      <c r="AY89" s="94"/>
      <c r="AZ89" s="94"/>
      <c r="BA89" s="94"/>
      <c r="BB89" s="94"/>
      <c r="BC89" s="94"/>
      <c r="BD89" s="94"/>
      <c r="BE89" s="94"/>
      <c r="BF89" s="94"/>
      <c r="BG89" s="94"/>
      <c r="BH89" s="94"/>
      <c r="BI89" s="94"/>
      <c r="BJ89" s="94"/>
      <c r="BK89" s="94"/>
      <c r="BL89" s="94"/>
      <c r="BM89" s="94"/>
      <c r="BN89" s="94"/>
      <c r="BO89" s="94"/>
      <c r="BP89" s="94"/>
      <c r="BQ89" s="94"/>
      <c r="BR89" s="94"/>
      <c r="BS89" s="94"/>
      <c r="BT89" s="94"/>
      <c r="BU89" s="94"/>
      <c r="BV89" s="94"/>
      <c r="BW89" s="94"/>
      <c r="BX89" s="94"/>
      <c r="BY89" s="94"/>
      <c r="BZ89" s="94"/>
      <c r="CA89" s="94"/>
      <c r="CB89" s="94"/>
      <c r="CC89" s="94"/>
      <c r="CD89" s="94"/>
      <c r="CE89" s="94"/>
      <c r="CF89" s="94"/>
      <c r="CG89" s="94"/>
      <c r="CH89" s="94"/>
      <c r="CI89" s="94"/>
      <c r="CJ89" s="94"/>
      <c r="CK89" s="94"/>
      <c r="CL89" s="94"/>
      <c r="CM89" s="94"/>
      <c r="CN89" s="94"/>
      <c r="CO89" s="94"/>
      <c r="CP89" s="94"/>
      <c r="CQ89" s="94"/>
      <c r="CR89" s="94"/>
      <c r="CS89" s="94"/>
      <c r="CT89" s="94"/>
    </row>
    <row r="90" spans="1:98" s="9" customFormat="1" ht="12" customHeight="1" x14ac:dyDescent="0.2">
      <c r="A90" s="99">
        <v>21</v>
      </c>
      <c r="B90" s="133" t="s">
        <v>82</v>
      </c>
      <c r="C90" s="134"/>
      <c r="D90" s="135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94"/>
      <c r="AA90" s="94"/>
      <c r="AB90" s="94"/>
      <c r="AC90" s="94"/>
      <c r="AD90" s="94"/>
      <c r="AE90" s="94"/>
      <c r="AF90" s="94"/>
      <c r="AG90" s="94"/>
      <c r="AH90" s="94"/>
      <c r="AI90" s="94"/>
      <c r="AJ90" s="94"/>
      <c r="AK90" s="94"/>
      <c r="AL90" s="94"/>
      <c r="AM90" s="94"/>
      <c r="AN90" s="94"/>
      <c r="AO90" s="94"/>
      <c r="AP90" s="94"/>
      <c r="AQ90" s="94"/>
      <c r="AR90" s="94"/>
      <c r="AS90" s="94"/>
      <c r="AT90" s="94"/>
      <c r="AU90" s="94"/>
      <c r="AV90" s="94"/>
      <c r="AW90" s="94"/>
      <c r="AX90" s="94"/>
      <c r="AY90" s="94"/>
      <c r="AZ90" s="94"/>
      <c r="BA90" s="94"/>
      <c r="BB90" s="94"/>
      <c r="BC90" s="94"/>
      <c r="BD90" s="94"/>
      <c r="BE90" s="94"/>
      <c r="BF90" s="94"/>
      <c r="BG90" s="94"/>
      <c r="BH90" s="94"/>
      <c r="BI90" s="94"/>
      <c r="BJ90" s="94"/>
      <c r="BK90" s="94"/>
      <c r="BL90" s="94"/>
      <c r="BM90" s="94"/>
      <c r="BN90" s="94"/>
      <c r="BO90" s="94"/>
      <c r="BP90" s="94"/>
      <c r="BQ90" s="94"/>
      <c r="BR90" s="94"/>
      <c r="BS90" s="94"/>
      <c r="BT90" s="94"/>
      <c r="BU90" s="94"/>
      <c r="BV90" s="94"/>
      <c r="BW90" s="94"/>
      <c r="BX90" s="94"/>
      <c r="BY90" s="94"/>
      <c r="BZ90" s="94"/>
      <c r="CA90" s="94"/>
      <c r="CB90" s="94"/>
      <c r="CC90" s="94"/>
      <c r="CD90" s="94"/>
      <c r="CE90" s="94"/>
      <c r="CF90" s="94"/>
      <c r="CG90" s="94"/>
      <c r="CH90" s="94"/>
      <c r="CI90" s="94"/>
      <c r="CJ90" s="94"/>
      <c r="CK90" s="94"/>
      <c r="CL90" s="94"/>
      <c r="CM90" s="94"/>
      <c r="CN90" s="94"/>
      <c r="CO90" s="94"/>
      <c r="CP90" s="94"/>
      <c r="CQ90" s="94"/>
      <c r="CR90" s="94"/>
      <c r="CS90" s="94"/>
      <c r="CT90" s="94"/>
    </row>
    <row r="91" spans="1:98" s="9" customFormat="1" ht="12" customHeight="1" x14ac:dyDescent="0.2">
      <c r="A91" s="99">
        <v>22</v>
      </c>
      <c r="B91" s="133" t="s">
        <v>83</v>
      </c>
      <c r="C91" s="134"/>
      <c r="D91" s="135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94"/>
      <c r="AA91" s="94"/>
      <c r="AB91" s="94"/>
      <c r="AC91" s="94"/>
      <c r="AD91" s="94"/>
      <c r="AE91" s="94"/>
      <c r="AF91" s="94"/>
      <c r="AG91" s="94"/>
      <c r="AH91" s="94"/>
      <c r="AI91" s="94"/>
      <c r="AJ91" s="94"/>
      <c r="AK91" s="94"/>
      <c r="AL91" s="94"/>
      <c r="AM91" s="94"/>
      <c r="AN91" s="94"/>
      <c r="AO91" s="94"/>
      <c r="AP91" s="94"/>
      <c r="AQ91" s="94"/>
      <c r="AR91" s="94"/>
      <c r="AS91" s="94"/>
      <c r="AT91" s="94"/>
      <c r="AU91" s="94"/>
      <c r="AV91" s="94"/>
      <c r="AW91" s="94"/>
      <c r="AX91" s="94"/>
      <c r="AY91" s="94"/>
      <c r="AZ91" s="94"/>
      <c r="BA91" s="94"/>
      <c r="BB91" s="94"/>
      <c r="BC91" s="94"/>
      <c r="BD91" s="94"/>
      <c r="BE91" s="94"/>
      <c r="BF91" s="94"/>
      <c r="BG91" s="94"/>
      <c r="BH91" s="94"/>
      <c r="BI91" s="94"/>
      <c r="BJ91" s="94"/>
      <c r="BK91" s="94"/>
      <c r="BL91" s="94"/>
      <c r="BM91" s="94"/>
      <c r="BN91" s="94"/>
      <c r="BO91" s="94"/>
      <c r="BP91" s="94"/>
      <c r="BQ91" s="94"/>
      <c r="BR91" s="94"/>
      <c r="BS91" s="94"/>
      <c r="BT91" s="94"/>
      <c r="BU91" s="94"/>
      <c r="BV91" s="94"/>
      <c r="BW91" s="94"/>
      <c r="BX91" s="94"/>
      <c r="BY91" s="94"/>
      <c r="BZ91" s="94"/>
      <c r="CA91" s="94"/>
      <c r="CB91" s="94"/>
      <c r="CC91" s="94"/>
      <c r="CD91" s="94"/>
      <c r="CE91" s="94"/>
      <c r="CF91" s="94"/>
      <c r="CG91" s="94"/>
      <c r="CH91" s="94"/>
      <c r="CI91" s="94"/>
      <c r="CJ91" s="94"/>
      <c r="CK91" s="94"/>
      <c r="CL91" s="94"/>
      <c r="CM91" s="94"/>
      <c r="CN91" s="94"/>
      <c r="CO91" s="94"/>
      <c r="CP91" s="94"/>
      <c r="CQ91" s="94"/>
      <c r="CR91" s="94"/>
      <c r="CS91" s="94"/>
      <c r="CT91" s="94"/>
    </row>
    <row r="92" spans="1:98" s="9" customFormat="1" ht="12" customHeight="1" x14ac:dyDescent="0.2">
      <c r="A92" s="99">
        <v>23</v>
      </c>
      <c r="B92" s="133" t="s">
        <v>84</v>
      </c>
      <c r="C92" s="134"/>
      <c r="D92" s="135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4"/>
      <c r="AH92" s="94"/>
      <c r="AI92" s="94"/>
      <c r="AJ92" s="94"/>
      <c r="AK92" s="94"/>
      <c r="AL92" s="94"/>
      <c r="AM92" s="94"/>
      <c r="AN92" s="94"/>
      <c r="AO92" s="94"/>
      <c r="AP92" s="94"/>
      <c r="AQ92" s="94"/>
      <c r="AR92" s="94"/>
      <c r="AS92" s="94"/>
      <c r="AT92" s="94"/>
      <c r="AU92" s="94"/>
      <c r="AV92" s="94"/>
      <c r="AW92" s="94"/>
      <c r="AX92" s="94"/>
      <c r="AY92" s="94"/>
      <c r="AZ92" s="94"/>
      <c r="BA92" s="94"/>
      <c r="BB92" s="94"/>
      <c r="BC92" s="94"/>
      <c r="BD92" s="94"/>
      <c r="BE92" s="94"/>
      <c r="BF92" s="94"/>
      <c r="BG92" s="94"/>
      <c r="BH92" s="94"/>
      <c r="BI92" s="94"/>
      <c r="BJ92" s="94"/>
      <c r="BK92" s="94"/>
      <c r="BL92" s="94"/>
      <c r="BM92" s="94"/>
      <c r="BN92" s="94"/>
      <c r="BO92" s="94"/>
      <c r="BP92" s="94"/>
      <c r="BQ92" s="94"/>
      <c r="BR92" s="94"/>
      <c r="BS92" s="94"/>
      <c r="BT92" s="94"/>
      <c r="BU92" s="94"/>
      <c r="BV92" s="94"/>
      <c r="BW92" s="94"/>
      <c r="BX92" s="94"/>
      <c r="BY92" s="94"/>
      <c r="BZ92" s="94"/>
      <c r="CA92" s="94"/>
      <c r="CB92" s="94"/>
      <c r="CC92" s="94"/>
      <c r="CD92" s="94"/>
      <c r="CE92" s="94"/>
      <c r="CF92" s="94"/>
      <c r="CG92" s="94"/>
      <c r="CH92" s="94"/>
      <c r="CI92" s="94"/>
      <c r="CJ92" s="94"/>
      <c r="CK92" s="94"/>
      <c r="CL92" s="94"/>
      <c r="CM92" s="94"/>
      <c r="CN92" s="94"/>
      <c r="CO92" s="94"/>
      <c r="CP92" s="94"/>
      <c r="CQ92" s="94"/>
      <c r="CR92" s="94"/>
      <c r="CS92" s="94"/>
      <c r="CT92" s="94"/>
    </row>
    <row r="93" spans="1:98" s="9" customFormat="1" ht="12" customHeight="1" x14ac:dyDescent="0.2">
      <c r="A93" s="99">
        <v>24</v>
      </c>
      <c r="B93" s="133" t="s">
        <v>85</v>
      </c>
      <c r="C93" s="134"/>
      <c r="D93" s="135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4"/>
      <c r="T93" s="94"/>
      <c r="U93" s="94"/>
      <c r="V93" s="94"/>
      <c r="W93" s="94"/>
      <c r="X93" s="94"/>
      <c r="Y93" s="94"/>
      <c r="Z93" s="94"/>
      <c r="AA93" s="94"/>
      <c r="AB93" s="94"/>
      <c r="AC93" s="94"/>
      <c r="AD93" s="94"/>
      <c r="AE93" s="94"/>
      <c r="AF93" s="94"/>
      <c r="AG93" s="94"/>
      <c r="AH93" s="94"/>
      <c r="AI93" s="94"/>
      <c r="AJ93" s="94"/>
      <c r="AK93" s="94"/>
      <c r="AL93" s="94"/>
      <c r="AM93" s="94"/>
      <c r="AN93" s="94"/>
      <c r="AO93" s="94"/>
      <c r="AP93" s="94"/>
      <c r="AQ93" s="94"/>
      <c r="AR93" s="94"/>
      <c r="AS93" s="94"/>
      <c r="AT93" s="94"/>
      <c r="AU93" s="94"/>
      <c r="AV93" s="94"/>
      <c r="AW93" s="94"/>
      <c r="AX93" s="94"/>
      <c r="AY93" s="94"/>
      <c r="AZ93" s="94"/>
      <c r="BA93" s="94"/>
      <c r="BB93" s="94"/>
      <c r="BC93" s="94"/>
      <c r="BD93" s="94"/>
      <c r="BE93" s="94"/>
      <c r="BF93" s="94"/>
      <c r="BG93" s="94"/>
      <c r="BH93" s="94"/>
      <c r="BI93" s="94"/>
      <c r="BJ93" s="94"/>
      <c r="BK93" s="94"/>
      <c r="BL93" s="94"/>
      <c r="BM93" s="94"/>
      <c r="BN93" s="94"/>
      <c r="BO93" s="94"/>
      <c r="BP93" s="94"/>
      <c r="BQ93" s="94"/>
      <c r="BR93" s="94"/>
      <c r="BS93" s="94"/>
      <c r="BT93" s="94"/>
      <c r="BU93" s="94"/>
      <c r="BV93" s="94"/>
      <c r="BW93" s="94"/>
      <c r="BX93" s="94"/>
      <c r="BY93" s="94"/>
      <c r="BZ93" s="94"/>
      <c r="CA93" s="94"/>
      <c r="CB93" s="94"/>
      <c r="CC93" s="94"/>
      <c r="CD93" s="94"/>
      <c r="CE93" s="94"/>
      <c r="CF93" s="94"/>
      <c r="CG93" s="94"/>
      <c r="CH93" s="94"/>
      <c r="CI93" s="94"/>
      <c r="CJ93" s="94"/>
      <c r="CK93" s="94"/>
      <c r="CL93" s="94"/>
      <c r="CM93" s="94"/>
      <c r="CN93" s="94"/>
      <c r="CO93" s="94"/>
      <c r="CP93" s="94"/>
      <c r="CQ93" s="94"/>
      <c r="CR93" s="94"/>
      <c r="CS93" s="94"/>
      <c r="CT93" s="94"/>
    </row>
    <row r="94" spans="1:98" s="9" customFormat="1" ht="12" customHeight="1" x14ac:dyDescent="0.2">
      <c r="A94" s="99">
        <v>25</v>
      </c>
      <c r="B94" s="133" t="s">
        <v>86</v>
      </c>
      <c r="C94" s="134"/>
      <c r="D94" s="135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4"/>
      <c r="AB94" s="94"/>
      <c r="AC94" s="94"/>
      <c r="AD94" s="94"/>
      <c r="AE94" s="94"/>
      <c r="AF94" s="94"/>
      <c r="AG94" s="94"/>
      <c r="AH94" s="94"/>
      <c r="AI94" s="94"/>
      <c r="AJ94" s="94"/>
      <c r="AK94" s="94"/>
      <c r="AL94" s="94"/>
      <c r="AM94" s="94"/>
      <c r="AN94" s="94"/>
      <c r="AO94" s="94"/>
      <c r="AP94" s="94"/>
      <c r="AQ94" s="94"/>
      <c r="AR94" s="94"/>
      <c r="AS94" s="94"/>
      <c r="AT94" s="94"/>
      <c r="AU94" s="94"/>
      <c r="AV94" s="94"/>
      <c r="AW94" s="94"/>
      <c r="AX94" s="94"/>
      <c r="AY94" s="94"/>
      <c r="AZ94" s="94"/>
      <c r="BA94" s="94"/>
      <c r="BB94" s="94"/>
      <c r="BC94" s="94"/>
      <c r="BD94" s="94"/>
      <c r="BE94" s="94"/>
      <c r="BF94" s="94"/>
      <c r="BG94" s="94"/>
      <c r="BH94" s="94"/>
      <c r="BI94" s="94"/>
      <c r="BJ94" s="94"/>
      <c r="BK94" s="94"/>
      <c r="BL94" s="94"/>
      <c r="BM94" s="94"/>
      <c r="BN94" s="94"/>
      <c r="BO94" s="94"/>
      <c r="BP94" s="94"/>
      <c r="BQ94" s="94"/>
      <c r="BR94" s="94"/>
      <c r="BS94" s="94"/>
      <c r="BT94" s="94"/>
      <c r="BU94" s="94"/>
      <c r="BV94" s="94"/>
      <c r="BW94" s="94"/>
      <c r="BX94" s="94"/>
      <c r="BY94" s="94"/>
      <c r="BZ94" s="94"/>
      <c r="CA94" s="94"/>
      <c r="CB94" s="94"/>
      <c r="CC94" s="94"/>
      <c r="CD94" s="94"/>
      <c r="CE94" s="94"/>
      <c r="CF94" s="94"/>
      <c r="CG94" s="94"/>
      <c r="CH94" s="94"/>
      <c r="CI94" s="94"/>
      <c r="CJ94" s="94"/>
      <c r="CK94" s="94"/>
      <c r="CL94" s="94"/>
      <c r="CM94" s="94"/>
      <c r="CN94" s="94"/>
      <c r="CO94" s="94"/>
      <c r="CP94" s="94"/>
      <c r="CQ94" s="94"/>
      <c r="CR94" s="94"/>
      <c r="CS94" s="94"/>
      <c r="CT94" s="94"/>
    </row>
    <row r="95" spans="1:98" s="9" customFormat="1" ht="12" customHeight="1" x14ac:dyDescent="0.2">
      <c r="A95" s="99">
        <v>26</v>
      </c>
      <c r="B95" s="133" t="s">
        <v>87</v>
      </c>
      <c r="C95" s="134"/>
      <c r="D95" s="135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  <c r="S95" s="94"/>
      <c r="T95" s="94"/>
      <c r="U95" s="94"/>
      <c r="V95" s="94"/>
      <c r="W95" s="94"/>
      <c r="X95" s="94"/>
      <c r="Y95" s="94"/>
      <c r="Z95" s="94"/>
      <c r="AA95" s="94"/>
      <c r="AB95" s="94"/>
      <c r="AC95" s="94"/>
      <c r="AD95" s="94"/>
      <c r="AE95" s="94"/>
      <c r="AF95" s="94"/>
      <c r="AG95" s="94"/>
      <c r="AH95" s="94"/>
      <c r="AI95" s="94"/>
      <c r="AJ95" s="94"/>
      <c r="AK95" s="94"/>
      <c r="AL95" s="94"/>
      <c r="AM95" s="94"/>
      <c r="AN95" s="94"/>
      <c r="AO95" s="94"/>
      <c r="AP95" s="94"/>
      <c r="AQ95" s="94"/>
      <c r="AR95" s="94"/>
      <c r="AS95" s="94"/>
      <c r="AT95" s="94"/>
      <c r="AU95" s="94"/>
      <c r="AV95" s="94"/>
      <c r="AW95" s="94"/>
      <c r="AX95" s="94"/>
      <c r="AY95" s="94"/>
      <c r="AZ95" s="94"/>
      <c r="BA95" s="94"/>
      <c r="BB95" s="94"/>
      <c r="BC95" s="94"/>
      <c r="BD95" s="94"/>
      <c r="BE95" s="94"/>
      <c r="BF95" s="94"/>
      <c r="BG95" s="94"/>
      <c r="BH95" s="94"/>
      <c r="BI95" s="94"/>
      <c r="BJ95" s="94"/>
      <c r="BK95" s="94"/>
      <c r="BL95" s="94"/>
      <c r="BM95" s="94"/>
      <c r="BN95" s="94"/>
      <c r="BO95" s="94"/>
      <c r="BP95" s="94"/>
      <c r="BQ95" s="94"/>
      <c r="BR95" s="94"/>
      <c r="BS95" s="94"/>
      <c r="BT95" s="94"/>
      <c r="BU95" s="94"/>
      <c r="BV95" s="94"/>
      <c r="BW95" s="94"/>
      <c r="BX95" s="94"/>
      <c r="BY95" s="94"/>
      <c r="BZ95" s="94"/>
      <c r="CA95" s="94"/>
      <c r="CB95" s="94"/>
      <c r="CC95" s="94"/>
      <c r="CD95" s="94"/>
      <c r="CE95" s="94"/>
      <c r="CF95" s="94"/>
      <c r="CG95" s="94"/>
      <c r="CH95" s="94"/>
      <c r="CI95" s="94"/>
      <c r="CJ95" s="94"/>
      <c r="CK95" s="94"/>
      <c r="CL95" s="94"/>
      <c r="CM95" s="94"/>
      <c r="CN95" s="94"/>
      <c r="CO95" s="94"/>
      <c r="CP95" s="94"/>
      <c r="CQ95" s="94"/>
      <c r="CR95" s="94"/>
      <c r="CS95" s="94"/>
      <c r="CT95" s="94"/>
    </row>
    <row r="96" spans="1:98" s="9" customFormat="1" ht="12" customHeight="1" x14ac:dyDescent="0.2">
      <c r="A96" s="99">
        <v>27</v>
      </c>
      <c r="B96" s="133" t="s">
        <v>88</v>
      </c>
      <c r="C96" s="134"/>
      <c r="D96" s="135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94"/>
      <c r="S96" s="94"/>
      <c r="T96" s="94"/>
      <c r="U96" s="94"/>
      <c r="V96" s="94"/>
      <c r="W96" s="94"/>
      <c r="X96" s="94"/>
      <c r="Y96" s="94"/>
      <c r="Z96" s="94"/>
      <c r="AA96" s="94"/>
      <c r="AB96" s="94"/>
      <c r="AC96" s="94"/>
      <c r="AD96" s="94"/>
      <c r="AE96" s="94"/>
      <c r="AF96" s="94"/>
      <c r="AG96" s="94"/>
      <c r="AH96" s="94"/>
      <c r="AI96" s="94"/>
      <c r="AJ96" s="94"/>
      <c r="AK96" s="94"/>
      <c r="AL96" s="94"/>
      <c r="AM96" s="94"/>
      <c r="AN96" s="94"/>
      <c r="AO96" s="94"/>
      <c r="AP96" s="94"/>
      <c r="AQ96" s="94"/>
      <c r="AR96" s="94"/>
      <c r="AS96" s="94"/>
      <c r="AT96" s="94"/>
      <c r="AU96" s="94"/>
      <c r="AV96" s="94"/>
      <c r="AW96" s="94"/>
      <c r="AX96" s="94"/>
      <c r="AY96" s="94"/>
      <c r="AZ96" s="94"/>
      <c r="BA96" s="94"/>
      <c r="BB96" s="94"/>
      <c r="BC96" s="94"/>
      <c r="BD96" s="94"/>
      <c r="BE96" s="94"/>
      <c r="BF96" s="94"/>
      <c r="BG96" s="94"/>
      <c r="BH96" s="94"/>
      <c r="BI96" s="94"/>
      <c r="BJ96" s="94"/>
      <c r="BK96" s="94"/>
      <c r="BL96" s="94"/>
      <c r="BM96" s="94"/>
      <c r="BN96" s="94"/>
      <c r="BO96" s="94"/>
      <c r="BP96" s="94"/>
      <c r="BQ96" s="94"/>
      <c r="BR96" s="94"/>
      <c r="BS96" s="94"/>
      <c r="BT96" s="94"/>
      <c r="BU96" s="94"/>
      <c r="BV96" s="94"/>
      <c r="BW96" s="94"/>
      <c r="BX96" s="94"/>
      <c r="BY96" s="94"/>
      <c r="BZ96" s="94"/>
      <c r="CA96" s="94"/>
      <c r="CB96" s="94"/>
      <c r="CC96" s="94"/>
      <c r="CD96" s="94"/>
      <c r="CE96" s="94"/>
      <c r="CF96" s="94"/>
      <c r="CG96" s="94"/>
      <c r="CH96" s="94"/>
      <c r="CI96" s="94"/>
      <c r="CJ96" s="94"/>
      <c r="CK96" s="94"/>
      <c r="CL96" s="94"/>
      <c r="CM96" s="94"/>
      <c r="CN96" s="94"/>
      <c r="CO96" s="94"/>
      <c r="CP96" s="94"/>
      <c r="CQ96" s="94"/>
      <c r="CR96" s="94"/>
      <c r="CS96" s="94"/>
      <c r="CT96" s="94"/>
    </row>
    <row r="97" spans="1:98" s="9" customFormat="1" ht="12" customHeight="1" x14ac:dyDescent="0.2">
      <c r="A97" s="99">
        <v>28</v>
      </c>
      <c r="B97" s="133" t="s">
        <v>89</v>
      </c>
      <c r="C97" s="134"/>
      <c r="D97" s="135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  <c r="T97" s="94"/>
      <c r="U97" s="94"/>
      <c r="V97" s="94"/>
      <c r="W97" s="94"/>
      <c r="X97" s="94"/>
      <c r="Y97" s="94"/>
      <c r="Z97" s="94"/>
      <c r="AA97" s="94"/>
      <c r="AB97" s="94"/>
      <c r="AC97" s="94"/>
      <c r="AD97" s="94"/>
      <c r="AE97" s="94"/>
      <c r="AF97" s="94"/>
      <c r="AG97" s="94"/>
      <c r="AH97" s="94"/>
      <c r="AI97" s="94"/>
      <c r="AJ97" s="94"/>
      <c r="AK97" s="94"/>
      <c r="AL97" s="94"/>
      <c r="AM97" s="94"/>
      <c r="AN97" s="94"/>
      <c r="AO97" s="94"/>
      <c r="AP97" s="94"/>
      <c r="AQ97" s="94"/>
      <c r="AR97" s="94"/>
      <c r="AS97" s="94"/>
      <c r="AT97" s="94"/>
      <c r="AU97" s="94"/>
      <c r="AV97" s="94"/>
      <c r="AW97" s="94"/>
      <c r="AX97" s="94"/>
      <c r="AY97" s="94"/>
      <c r="AZ97" s="94"/>
      <c r="BA97" s="94"/>
      <c r="BB97" s="94"/>
      <c r="BC97" s="94"/>
      <c r="BD97" s="94"/>
      <c r="BE97" s="94"/>
      <c r="BF97" s="94"/>
      <c r="BG97" s="94"/>
      <c r="BH97" s="94"/>
      <c r="BI97" s="94"/>
      <c r="BJ97" s="94"/>
      <c r="BK97" s="94"/>
      <c r="BL97" s="94"/>
      <c r="BM97" s="94"/>
      <c r="BN97" s="94"/>
      <c r="BO97" s="94"/>
      <c r="BP97" s="94"/>
      <c r="BQ97" s="94"/>
      <c r="BR97" s="94"/>
      <c r="BS97" s="94"/>
      <c r="BT97" s="94"/>
      <c r="BU97" s="94"/>
      <c r="BV97" s="94"/>
      <c r="BW97" s="94"/>
      <c r="BX97" s="94"/>
      <c r="BY97" s="94"/>
      <c r="BZ97" s="94"/>
      <c r="CA97" s="94"/>
      <c r="CB97" s="94"/>
      <c r="CC97" s="94"/>
      <c r="CD97" s="94"/>
      <c r="CE97" s="94"/>
      <c r="CF97" s="94"/>
      <c r="CG97" s="94"/>
      <c r="CH97" s="94"/>
      <c r="CI97" s="94"/>
      <c r="CJ97" s="94"/>
      <c r="CK97" s="94"/>
      <c r="CL97" s="94"/>
      <c r="CM97" s="94"/>
      <c r="CN97" s="94"/>
      <c r="CO97" s="94"/>
      <c r="CP97" s="94"/>
      <c r="CQ97" s="94"/>
      <c r="CR97" s="94"/>
      <c r="CS97" s="94"/>
      <c r="CT97" s="94"/>
    </row>
    <row r="98" spans="1:98" s="9" customFormat="1" ht="12" customHeight="1" x14ac:dyDescent="0.2">
      <c r="A98" s="99">
        <v>29</v>
      </c>
      <c r="B98" s="133" t="s">
        <v>90</v>
      </c>
      <c r="C98" s="134"/>
      <c r="D98" s="135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94"/>
      <c r="AA98" s="94"/>
      <c r="AB98" s="94"/>
      <c r="AC98" s="94"/>
      <c r="AD98" s="94"/>
      <c r="AE98" s="94"/>
      <c r="AF98" s="94"/>
      <c r="AG98" s="94"/>
      <c r="AH98" s="94"/>
      <c r="AI98" s="94"/>
      <c r="AJ98" s="94"/>
      <c r="AK98" s="94"/>
      <c r="AL98" s="94"/>
      <c r="AM98" s="94"/>
      <c r="AN98" s="94"/>
      <c r="AO98" s="94"/>
      <c r="AP98" s="94"/>
      <c r="AQ98" s="94"/>
      <c r="AR98" s="94"/>
      <c r="AS98" s="94"/>
      <c r="AT98" s="94"/>
      <c r="AU98" s="94"/>
      <c r="AV98" s="94"/>
      <c r="AW98" s="94"/>
      <c r="AX98" s="94"/>
      <c r="AY98" s="94"/>
      <c r="AZ98" s="94"/>
      <c r="BA98" s="94"/>
      <c r="BB98" s="94"/>
      <c r="BC98" s="94"/>
      <c r="BD98" s="94"/>
      <c r="BE98" s="94"/>
      <c r="BF98" s="94"/>
      <c r="BG98" s="94"/>
      <c r="BH98" s="94"/>
      <c r="BI98" s="94"/>
      <c r="BJ98" s="94"/>
      <c r="BK98" s="94"/>
      <c r="BL98" s="94"/>
      <c r="BM98" s="94"/>
      <c r="BN98" s="94"/>
      <c r="BO98" s="94"/>
      <c r="BP98" s="94"/>
      <c r="BQ98" s="94"/>
      <c r="BR98" s="94"/>
      <c r="BS98" s="94"/>
      <c r="BT98" s="94"/>
      <c r="BU98" s="94"/>
      <c r="BV98" s="94"/>
      <c r="BW98" s="94"/>
      <c r="BX98" s="94"/>
      <c r="BY98" s="94"/>
      <c r="BZ98" s="94"/>
      <c r="CA98" s="94"/>
      <c r="CB98" s="94"/>
      <c r="CC98" s="94"/>
      <c r="CD98" s="94"/>
      <c r="CE98" s="94"/>
      <c r="CF98" s="94"/>
      <c r="CG98" s="94"/>
      <c r="CH98" s="94"/>
      <c r="CI98" s="94"/>
      <c r="CJ98" s="94"/>
      <c r="CK98" s="94"/>
      <c r="CL98" s="94"/>
      <c r="CM98" s="94"/>
      <c r="CN98" s="94"/>
      <c r="CO98" s="94"/>
      <c r="CP98" s="94"/>
      <c r="CQ98" s="94"/>
      <c r="CR98" s="94"/>
      <c r="CS98" s="94"/>
      <c r="CT98" s="94"/>
    </row>
    <row r="99" spans="1:98" s="9" customFormat="1" ht="12" customHeight="1" x14ac:dyDescent="0.2">
      <c r="A99" s="99">
        <v>30</v>
      </c>
      <c r="B99" s="133" t="s">
        <v>91</v>
      </c>
      <c r="C99" s="134"/>
      <c r="D99" s="135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94"/>
      <c r="AA99" s="94"/>
      <c r="AB99" s="94"/>
      <c r="AC99" s="94"/>
      <c r="AD99" s="94"/>
      <c r="AE99" s="94"/>
      <c r="AF99" s="94"/>
      <c r="AG99" s="94"/>
      <c r="AH99" s="94"/>
      <c r="AI99" s="94"/>
      <c r="AJ99" s="94"/>
      <c r="AK99" s="94"/>
      <c r="AL99" s="94"/>
      <c r="AM99" s="94"/>
      <c r="AN99" s="94"/>
      <c r="AO99" s="94"/>
      <c r="AP99" s="94"/>
      <c r="AQ99" s="94"/>
      <c r="AR99" s="94"/>
      <c r="AS99" s="94"/>
      <c r="AT99" s="94"/>
      <c r="AU99" s="94"/>
      <c r="AV99" s="94"/>
      <c r="AW99" s="94"/>
      <c r="AX99" s="94"/>
      <c r="AY99" s="94"/>
      <c r="AZ99" s="94"/>
      <c r="BA99" s="94"/>
      <c r="BB99" s="94"/>
      <c r="BC99" s="94"/>
      <c r="BD99" s="94"/>
      <c r="BE99" s="94"/>
      <c r="BF99" s="94"/>
      <c r="BG99" s="94"/>
      <c r="BH99" s="94"/>
      <c r="BI99" s="94"/>
      <c r="BJ99" s="94"/>
      <c r="BK99" s="94"/>
      <c r="BL99" s="94"/>
      <c r="BM99" s="94"/>
      <c r="BN99" s="94"/>
      <c r="BO99" s="94"/>
      <c r="BP99" s="94"/>
      <c r="BQ99" s="94"/>
      <c r="BR99" s="94"/>
      <c r="BS99" s="94"/>
      <c r="BT99" s="94"/>
      <c r="BU99" s="94"/>
      <c r="BV99" s="94"/>
      <c r="BW99" s="94"/>
      <c r="BX99" s="94"/>
      <c r="BY99" s="94"/>
      <c r="BZ99" s="94"/>
      <c r="CA99" s="94"/>
      <c r="CB99" s="94"/>
      <c r="CC99" s="94"/>
      <c r="CD99" s="94"/>
      <c r="CE99" s="94"/>
      <c r="CF99" s="94"/>
      <c r="CG99" s="94"/>
      <c r="CH99" s="94"/>
      <c r="CI99" s="94"/>
      <c r="CJ99" s="94"/>
      <c r="CK99" s="94"/>
      <c r="CL99" s="94"/>
      <c r="CM99" s="94"/>
      <c r="CN99" s="94"/>
      <c r="CO99" s="94"/>
      <c r="CP99" s="94"/>
      <c r="CQ99" s="94"/>
      <c r="CR99" s="94"/>
      <c r="CS99" s="94"/>
      <c r="CT99" s="94"/>
    </row>
    <row r="100" spans="1:98" s="9" customFormat="1" ht="12" customHeight="1" x14ac:dyDescent="0.2">
      <c r="A100" s="99">
        <v>31</v>
      </c>
      <c r="B100" s="133" t="s">
        <v>92</v>
      </c>
      <c r="C100" s="134"/>
      <c r="D100" s="135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94"/>
      <c r="AA100" s="94"/>
      <c r="AB100" s="94"/>
      <c r="AC100" s="94"/>
      <c r="AD100" s="94"/>
      <c r="AE100" s="94"/>
      <c r="AF100" s="94"/>
      <c r="AG100" s="94"/>
      <c r="AH100" s="94"/>
      <c r="AI100" s="94"/>
      <c r="AJ100" s="94"/>
      <c r="AK100" s="94"/>
      <c r="AL100" s="94"/>
      <c r="AM100" s="94"/>
      <c r="AN100" s="94"/>
      <c r="AO100" s="94"/>
      <c r="AP100" s="94"/>
      <c r="AQ100" s="94"/>
      <c r="AR100" s="94"/>
      <c r="AS100" s="94"/>
      <c r="AT100" s="94"/>
      <c r="AU100" s="94"/>
      <c r="AV100" s="94"/>
      <c r="AW100" s="94"/>
      <c r="AX100" s="94"/>
      <c r="AY100" s="94"/>
      <c r="AZ100" s="94"/>
      <c r="BA100" s="94"/>
      <c r="BB100" s="94"/>
      <c r="BC100" s="94"/>
      <c r="BD100" s="94"/>
      <c r="BE100" s="94"/>
      <c r="BF100" s="94"/>
      <c r="BG100" s="94"/>
      <c r="BH100" s="94"/>
      <c r="BI100" s="94"/>
      <c r="BJ100" s="94"/>
      <c r="BK100" s="94"/>
      <c r="BL100" s="94"/>
      <c r="BM100" s="94"/>
      <c r="BN100" s="94"/>
      <c r="BO100" s="94"/>
      <c r="BP100" s="94"/>
      <c r="BQ100" s="94"/>
      <c r="BR100" s="94"/>
      <c r="BS100" s="94"/>
      <c r="BT100" s="94"/>
      <c r="BU100" s="94"/>
      <c r="BV100" s="94"/>
      <c r="BW100" s="94"/>
      <c r="BX100" s="94"/>
      <c r="BY100" s="94"/>
      <c r="BZ100" s="94"/>
      <c r="CA100" s="94"/>
      <c r="CB100" s="94"/>
      <c r="CC100" s="94"/>
      <c r="CD100" s="94"/>
      <c r="CE100" s="94"/>
      <c r="CF100" s="94"/>
      <c r="CG100" s="94"/>
      <c r="CH100" s="94"/>
      <c r="CI100" s="94"/>
      <c r="CJ100" s="94"/>
      <c r="CK100" s="94"/>
      <c r="CL100" s="94"/>
      <c r="CM100" s="94"/>
      <c r="CN100" s="94"/>
      <c r="CO100" s="94"/>
      <c r="CP100" s="94"/>
      <c r="CQ100" s="94"/>
      <c r="CR100" s="94"/>
      <c r="CS100" s="94"/>
      <c r="CT100" s="94"/>
    </row>
    <row r="101" spans="1:98" s="9" customFormat="1" ht="12" customHeight="1" x14ac:dyDescent="0.2">
      <c r="A101" s="99">
        <v>32</v>
      </c>
      <c r="B101" s="133" t="s">
        <v>93</v>
      </c>
      <c r="C101" s="134"/>
      <c r="D101" s="135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94"/>
      <c r="AA101" s="94"/>
      <c r="AB101" s="94"/>
      <c r="AC101" s="94"/>
      <c r="AD101" s="94"/>
      <c r="AE101" s="94"/>
      <c r="AF101" s="94"/>
      <c r="AG101" s="94"/>
      <c r="AH101" s="94"/>
      <c r="AI101" s="94"/>
      <c r="AJ101" s="94"/>
      <c r="AK101" s="94"/>
      <c r="AL101" s="94"/>
      <c r="AM101" s="94"/>
      <c r="AN101" s="94"/>
      <c r="AO101" s="94"/>
      <c r="AP101" s="94"/>
      <c r="AQ101" s="94"/>
      <c r="AR101" s="94"/>
      <c r="AS101" s="94"/>
      <c r="AT101" s="94"/>
      <c r="AU101" s="94"/>
      <c r="AV101" s="94"/>
      <c r="AW101" s="94"/>
      <c r="AX101" s="94"/>
      <c r="AY101" s="94"/>
      <c r="AZ101" s="94"/>
      <c r="BA101" s="94"/>
      <c r="BB101" s="94"/>
      <c r="BC101" s="94"/>
      <c r="BD101" s="94"/>
      <c r="BE101" s="94"/>
      <c r="BF101" s="94"/>
      <c r="BG101" s="94"/>
      <c r="BH101" s="94"/>
      <c r="BI101" s="94"/>
      <c r="BJ101" s="94"/>
      <c r="BK101" s="94"/>
      <c r="BL101" s="94"/>
      <c r="BM101" s="94"/>
      <c r="BN101" s="94"/>
      <c r="BO101" s="94"/>
      <c r="BP101" s="94"/>
      <c r="BQ101" s="94"/>
      <c r="BR101" s="94"/>
      <c r="BS101" s="94"/>
      <c r="BT101" s="94"/>
      <c r="BU101" s="94"/>
      <c r="BV101" s="94"/>
      <c r="BW101" s="94"/>
      <c r="BX101" s="94"/>
      <c r="BY101" s="94"/>
      <c r="BZ101" s="94"/>
      <c r="CA101" s="94"/>
      <c r="CB101" s="94"/>
      <c r="CC101" s="94"/>
      <c r="CD101" s="94"/>
      <c r="CE101" s="94"/>
      <c r="CF101" s="94"/>
      <c r="CG101" s="94"/>
      <c r="CH101" s="94"/>
      <c r="CI101" s="94"/>
      <c r="CJ101" s="94"/>
      <c r="CK101" s="94"/>
      <c r="CL101" s="94"/>
      <c r="CM101" s="94"/>
      <c r="CN101" s="94"/>
      <c r="CO101" s="94"/>
      <c r="CP101" s="94"/>
      <c r="CQ101" s="94"/>
      <c r="CR101" s="94"/>
      <c r="CS101" s="94"/>
      <c r="CT101" s="94"/>
    </row>
    <row r="102" spans="1:98" s="9" customFormat="1" ht="12" customHeight="1" x14ac:dyDescent="0.2">
      <c r="A102" s="99">
        <v>33</v>
      </c>
      <c r="B102" s="133" t="s">
        <v>94</v>
      </c>
      <c r="C102" s="134"/>
      <c r="D102" s="135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Z102" s="94"/>
      <c r="AA102" s="94"/>
      <c r="AB102" s="94"/>
      <c r="AC102" s="94"/>
      <c r="AD102" s="94"/>
      <c r="AE102" s="94"/>
      <c r="AF102" s="94"/>
      <c r="AG102" s="94"/>
      <c r="AH102" s="94"/>
      <c r="AI102" s="94"/>
      <c r="AJ102" s="94"/>
      <c r="AK102" s="94"/>
      <c r="AL102" s="94"/>
      <c r="AM102" s="94"/>
      <c r="AN102" s="94"/>
      <c r="AO102" s="94"/>
      <c r="AP102" s="94"/>
      <c r="AQ102" s="94"/>
      <c r="AR102" s="94"/>
      <c r="AS102" s="94"/>
      <c r="AT102" s="94"/>
      <c r="AU102" s="94"/>
      <c r="AV102" s="94"/>
      <c r="AW102" s="94"/>
      <c r="AX102" s="94"/>
      <c r="AY102" s="94"/>
      <c r="AZ102" s="94"/>
      <c r="BA102" s="94"/>
      <c r="BB102" s="94"/>
      <c r="BC102" s="94"/>
      <c r="BD102" s="94"/>
      <c r="BE102" s="94"/>
      <c r="BF102" s="94"/>
      <c r="BG102" s="94"/>
      <c r="BH102" s="94"/>
      <c r="BI102" s="94"/>
      <c r="BJ102" s="94"/>
      <c r="BK102" s="94"/>
      <c r="BL102" s="94"/>
      <c r="BM102" s="94"/>
      <c r="BN102" s="94"/>
      <c r="BO102" s="94"/>
      <c r="BP102" s="94"/>
      <c r="BQ102" s="94"/>
      <c r="BR102" s="94"/>
      <c r="BS102" s="94"/>
      <c r="BT102" s="94"/>
      <c r="BU102" s="94"/>
      <c r="BV102" s="94"/>
      <c r="BW102" s="94"/>
      <c r="BX102" s="94"/>
      <c r="BY102" s="94"/>
      <c r="BZ102" s="94"/>
      <c r="CA102" s="94"/>
      <c r="CB102" s="94"/>
      <c r="CC102" s="94"/>
      <c r="CD102" s="94"/>
      <c r="CE102" s="94"/>
      <c r="CF102" s="94"/>
      <c r="CG102" s="94"/>
      <c r="CH102" s="94"/>
      <c r="CI102" s="94"/>
      <c r="CJ102" s="94"/>
      <c r="CK102" s="94"/>
      <c r="CL102" s="94"/>
      <c r="CM102" s="94"/>
      <c r="CN102" s="94"/>
      <c r="CO102" s="94"/>
      <c r="CP102" s="94"/>
      <c r="CQ102" s="94"/>
      <c r="CR102" s="94"/>
      <c r="CS102" s="94"/>
      <c r="CT102" s="94"/>
    </row>
    <row r="103" spans="1:98" s="9" customFormat="1" ht="12" customHeight="1" x14ac:dyDescent="0.2">
      <c r="A103" s="99">
        <v>34</v>
      </c>
      <c r="B103" s="133" t="s">
        <v>95</v>
      </c>
      <c r="C103" s="134"/>
      <c r="D103" s="135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  <c r="R103" s="94"/>
      <c r="S103" s="94"/>
      <c r="T103" s="94"/>
      <c r="U103" s="94"/>
      <c r="V103" s="94"/>
      <c r="W103" s="94"/>
      <c r="X103" s="94"/>
      <c r="Y103" s="94"/>
      <c r="Z103" s="94"/>
      <c r="AA103" s="94"/>
      <c r="AB103" s="94"/>
      <c r="AC103" s="94"/>
      <c r="AD103" s="94"/>
      <c r="AE103" s="94"/>
      <c r="AF103" s="94"/>
      <c r="AG103" s="94"/>
      <c r="AH103" s="94"/>
      <c r="AI103" s="94"/>
      <c r="AJ103" s="94"/>
      <c r="AK103" s="94"/>
      <c r="AL103" s="94"/>
      <c r="AM103" s="94"/>
      <c r="AN103" s="94"/>
      <c r="AO103" s="94"/>
      <c r="AP103" s="94"/>
      <c r="AQ103" s="94"/>
      <c r="AR103" s="94"/>
      <c r="AS103" s="94"/>
      <c r="AT103" s="94"/>
      <c r="AU103" s="94"/>
      <c r="AV103" s="94"/>
      <c r="AW103" s="94"/>
      <c r="AX103" s="94"/>
      <c r="AY103" s="94"/>
      <c r="AZ103" s="94"/>
      <c r="BA103" s="94"/>
      <c r="BB103" s="94"/>
      <c r="BC103" s="94"/>
      <c r="BD103" s="94"/>
      <c r="BE103" s="94"/>
      <c r="BF103" s="94"/>
      <c r="BG103" s="94"/>
      <c r="BH103" s="94"/>
      <c r="BI103" s="94"/>
      <c r="BJ103" s="94"/>
      <c r="BK103" s="94"/>
      <c r="BL103" s="94"/>
      <c r="BM103" s="94"/>
      <c r="BN103" s="94"/>
      <c r="BO103" s="94"/>
      <c r="BP103" s="94"/>
      <c r="BQ103" s="94"/>
      <c r="BR103" s="94"/>
      <c r="BS103" s="94"/>
      <c r="BT103" s="94"/>
      <c r="BU103" s="94"/>
      <c r="BV103" s="94"/>
      <c r="BW103" s="94"/>
      <c r="BX103" s="94"/>
      <c r="BY103" s="94"/>
      <c r="BZ103" s="94"/>
      <c r="CA103" s="94"/>
      <c r="CB103" s="94"/>
      <c r="CC103" s="94"/>
      <c r="CD103" s="94"/>
      <c r="CE103" s="94"/>
      <c r="CF103" s="94"/>
      <c r="CG103" s="94"/>
      <c r="CH103" s="94"/>
      <c r="CI103" s="94"/>
      <c r="CJ103" s="94"/>
      <c r="CK103" s="94"/>
      <c r="CL103" s="94"/>
      <c r="CM103" s="94"/>
      <c r="CN103" s="94"/>
      <c r="CO103" s="94"/>
      <c r="CP103" s="94"/>
      <c r="CQ103" s="94"/>
      <c r="CR103" s="94"/>
      <c r="CS103" s="94"/>
      <c r="CT103" s="94"/>
    </row>
    <row r="104" spans="1:98" s="9" customFormat="1" ht="12" customHeight="1" x14ac:dyDescent="0.2">
      <c r="A104" s="99">
        <v>35</v>
      </c>
      <c r="B104" s="133" t="s">
        <v>96</v>
      </c>
      <c r="C104" s="134"/>
      <c r="D104" s="135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  <c r="R104" s="94"/>
      <c r="S104" s="94"/>
      <c r="T104" s="94"/>
      <c r="U104" s="94"/>
      <c r="V104" s="94"/>
      <c r="W104" s="94"/>
      <c r="X104" s="94"/>
      <c r="Y104" s="94"/>
      <c r="Z104" s="94"/>
      <c r="AA104" s="94"/>
      <c r="AB104" s="94"/>
      <c r="AC104" s="94"/>
      <c r="AD104" s="94"/>
      <c r="AE104" s="94"/>
      <c r="AF104" s="94"/>
      <c r="AG104" s="94"/>
      <c r="AH104" s="94"/>
      <c r="AI104" s="94"/>
      <c r="AJ104" s="94"/>
      <c r="AK104" s="94"/>
      <c r="AL104" s="94"/>
      <c r="AM104" s="94"/>
      <c r="AN104" s="94"/>
      <c r="AO104" s="94"/>
      <c r="AP104" s="94"/>
      <c r="AQ104" s="94"/>
      <c r="AR104" s="94"/>
      <c r="AS104" s="94"/>
      <c r="AT104" s="94"/>
      <c r="AU104" s="94"/>
      <c r="AV104" s="94"/>
      <c r="AW104" s="94"/>
      <c r="AX104" s="94"/>
      <c r="AY104" s="94"/>
      <c r="AZ104" s="94"/>
      <c r="BA104" s="94"/>
      <c r="BB104" s="94"/>
      <c r="BC104" s="94"/>
      <c r="BD104" s="94"/>
      <c r="BE104" s="94"/>
      <c r="BF104" s="94"/>
      <c r="BG104" s="94"/>
      <c r="BH104" s="94"/>
      <c r="BI104" s="94"/>
      <c r="BJ104" s="94"/>
      <c r="BK104" s="94"/>
      <c r="BL104" s="94"/>
      <c r="BM104" s="94"/>
      <c r="BN104" s="94"/>
      <c r="BO104" s="94"/>
      <c r="BP104" s="94"/>
      <c r="BQ104" s="94"/>
      <c r="BR104" s="94"/>
      <c r="BS104" s="94"/>
      <c r="BT104" s="94"/>
      <c r="BU104" s="94"/>
      <c r="BV104" s="94"/>
      <c r="BW104" s="94"/>
      <c r="BX104" s="94"/>
      <c r="BY104" s="94"/>
      <c r="BZ104" s="94"/>
      <c r="CA104" s="94"/>
      <c r="CB104" s="94"/>
      <c r="CC104" s="94"/>
      <c r="CD104" s="94"/>
      <c r="CE104" s="94"/>
      <c r="CF104" s="94"/>
      <c r="CG104" s="94"/>
      <c r="CH104" s="94"/>
      <c r="CI104" s="94"/>
      <c r="CJ104" s="94"/>
      <c r="CK104" s="94"/>
      <c r="CL104" s="94"/>
      <c r="CM104" s="94"/>
      <c r="CN104" s="94"/>
      <c r="CO104" s="94"/>
      <c r="CP104" s="94"/>
      <c r="CQ104" s="94"/>
      <c r="CR104" s="94"/>
      <c r="CS104" s="94"/>
      <c r="CT104" s="94"/>
    </row>
    <row r="105" spans="1:98" s="9" customFormat="1" ht="12" customHeight="1" x14ac:dyDescent="0.2">
      <c r="A105" s="99">
        <v>36</v>
      </c>
      <c r="B105" s="133" t="s">
        <v>97</v>
      </c>
      <c r="C105" s="134"/>
      <c r="D105" s="135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4"/>
      <c r="AL105" s="94"/>
      <c r="AM105" s="94"/>
      <c r="AN105" s="94"/>
      <c r="AO105" s="94"/>
      <c r="AP105" s="94"/>
      <c r="AQ105" s="94"/>
      <c r="AR105" s="94"/>
      <c r="AS105" s="94"/>
      <c r="AT105" s="94"/>
      <c r="AU105" s="94"/>
      <c r="AV105" s="94"/>
      <c r="AW105" s="94"/>
      <c r="AX105" s="94"/>
      <c r="AY105" s="94"/>
      <c r="AZ105" s="94"/>
      <c r="BA105" s="94"/>
      <c r="BB105" s="94"/>
      <c r="BC105" s="94"/>
      <c r="BD105" s="94"/>
      <c r="BE105" s="94"/>
      <c r="BF105" s="94"/>
      <c r="BG105" s="94"/>
      <c r="BH105" s="94"/>
      <c r="BI105" s="94"/>
      <c r="BJ105" s="94"/>
      <c r="BK105" s="94"/>
      <c r="BL105" s="94"/>
      <c r="BM105" s="94"/>
      <c r="BN105" s="94"/>
      <c r="BO105" s="94"/>
      <c r="BP105" s="94"/>
      <c r="BQ105" s="94"/>
      <c r="BR105" s="94"/>
      <c r="BS105" s="94"/>
      <c r="BT105" s="94"/>
      <c r="BU105" s="94"/>
      <c r="BV105" s="94"/>
      <c r="BW105" s="94"/>
      <c r="BX105" s="94"/>
      <c r="BY105" s="94"/>
      <c r="BZ105" s="94"/>
      <c r="CA105" s="94"/>
      <c r="CB105" s="94"/>
      <c r="CC105" s="94"/>
      <c r="CD105" s="94"/>
      <c r="CE105" s="94"/>
      <c r="CF105" s="94"/>
      <c r="CG105" s="94"/>
      <c r="CH105" s="94"/>
      <c r="CI105" s="94"/>
      <c r="CJ105" s="94"/>
      <c r="CK105" s="94"/>
      <c r="CL105" s="94"/>
      <c r="CM105" s="94"/>
      <c r="CN105" s="94"/>
      <c r="CO105" s="94"/>
      <c r="CP105" s="94"/>
      <c r="CQ105" s="94"/>
      <c r="CR105" s="94"/>
      <c r="CS105" s="94"/>
      <c r="CT105" s="94"/>
    </row>
    <row r="106" spans="1:98" s="9" customFormat="1" ht="12" customHeight="1" x14ac:dyDescent="0.2">
      <c r="A106" s="99">
        <v>37</v>
      </c>
      <c r="B106" s="133" t="s">
        <v>98</v>
      </c>
      <c r="C106" s="134"/>
      <c r="D106" s="135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  <c r="R106" s="94"/>
      <c r="S106" s="94"/>
      <c r="T106" s="94"/>
      <c r="U106" s="94"/>
      <c r="V106" s="94"/>
      <c r="W106" s="94"/>
      <c r="X106" s="94"/>
      <c r="Y106" s="94"/>
      <c r="Z106" s="94"/>
      <c r="AA106" s="94"/>
      <c r="AB106" s="94"/>
      <c r="AC106" s="94"/>
      <c r="AD106" s="94"/>
      <c r="AE106" s="94"/>
      <c r="AF106" s="94"/>
      <c r="AG106" s="94"/>
      <c r="AH106" s="94"/>
      <c r="AI106" s="94"/>
      <c r="AJ106" s="94"/>
      <c r="AK106" s="94"/>
      <c r="AL106" s="94"/>
      <c r="AM106" s="94"/>
      <c r="AN106" s="94"/>
      <c r="AO106" s="94"/>
      <c r="AP106" s="94"/>
      <c r="AQ106" s="94"/>
      <c r="AR106" s="94"/>
      <c r="AS106" s="94"/>
      <c r="AT106" s="94"/>
      <c r="AU106" s="94"/>
      <c r="AV106" s="94"/>
      <c r="AW106" s="94"/>
      <c r="AX106" s="94"/>
      <c r="AY106" s="94"/>
      <c r="AZ106" s="94"/>
      <c r="BA106" s="94"/>
      <c r="BB106" s="94"/>
      <c r="BC106" s="94"/>
      <c r="BD106" s="94"/>
      <c r="BE106" s="94"/>
      <c r="BF106" s="94"/>
      <c r="BG106" s="94"/>
      <c r="BH106" s="94"/>
      <c r="BI106" s="94"/>
      <c r="BJ106" s="94"/>
      <c r="BK106" s="94"/>
      <c r="BL106" s="94"/>
      <c r="BM106" s="94"/>
      <c r="BN106" s="94"/>
      <c r="BO106" s="94"/>
      <c r="BP106" s="94"/>
      <c r="BQ106" s="94"/>
      <c r="BR106" s="94"/>
      <c r="BS106" s="94"/>
      <c r="BT106" s="94"/>
      <c r="BU106" s="94"/>
      <c r="BV106" s="94"/>
      <c r="BW106" s="94"/>
      <c r="BX106" s="94"/>
      <c r="BY106" s="94"/>
      <c r="BZ106" s="94"/>
      <c r="CA106" s="94"/>
      <c r="CB106" s="94"/>
      <c r="CC106" s="94"/>
      <c r="CD106" s="94"/>
      <c r="CE106" s="94"/>
      <c r="CF106" s="94"/>
      <c r="CG106" s="94"/>
      <c r="CH106" s="94"/>
      <c r="CI106" s="94"/>
      <c r="CJ106" s="94"/>
      <c r="CK106" s="94"/>
      <c r="CL106" s="94"/>
      <c r="CM106" s="94"/>
      <c r="CN106" s="94"/>
      <c r="CO106" s="94"/>
      <c r="CP106" s="94"/>
      <c r="CQ106" s="94"/>
      <c r="CR106" s="94"/>
      <c r="CS106" s="94"/>
      <c r="CT106" s="94"/>
    </row>
    <row r="107" spans="1:98" s="9" customFormat="1" ht="12" customHeight="1" x14ac:dyDescent="0.2">
      <c r="A107" s="99">
        <v>38</v>
      </c>
      <c r="B107" s="133" t="s">
        <v>99</v>
      </c>
      <c r="C107" s="134"/>
      <c r="D107" s="135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  <c r="R107" s="94"/>
      <c r="S107" s="94"/>
      <c r="T107" s="94"/>
      <c r="U107" s="94"/>
      <c r="V107" s="94"/>
      <c r="W107" s="94"/>
      <c r="X107" s="94"/>
      <c r="Y107" s="94"/>
      <c r="Z107" s="94"/>
      <c r="AA107" s="94"/>
      <c r="AB107" s="94"/>
      <c r="AC107" s="94"/>
      <c r="AD107" s="94"/>
      <c r="AE107" s="94"/>
      <c r="AF107" s="94"/>
      <c r="AG107" s="94"/>
      <c r="AH107" s="94"/>
      <c r="AI107" s="94"/>
      <c r="AJ107" s="94"/>
      <c r="AK107" s="94"/>
      <c r="AL107" s="94"/>
      <c r="AM107" s="94"/>
      <c r="AN107" s="94"/>
      <c r="AO107" s="94"/>
      <c r="AP107" s="94"/>
      <c r="AQ107" s="94"/>
      <c r="AR107" s="94"/>
      <c r="AS107" s="94"/>
      <c r="AT107" s="94"/>
      <c r="AU107" s="94"/>
      <c r="AV107" s="94"/>
      <c r="AW107" s="94"/>
      <c r="AX107" s="94"/>
      <c r="AY107" s="94"/>
      <c r="AZ107" s="94"/>
      <c r="BA107" s="94"/>
      <c r="BB107" s="94"/>
      <c r="BC107" s="94"/>
      <c r="BD107" s="94"/>
      <c r="BE107" s="94"/>
      <c r="BF107" s="94"/>
      <c r="BG107" s="94"/>
      <c r="BH107" s="94"/>
      <c r="BI107" s="94"/>
      <c r="BJ107" s="94"/>
      <c r="BK107" s="94"/>
      <c r="BL107" s="94"/>
      <c r="BM107" s="94"/>
      <c r="BN107" s="94"/>
      <c r="BO107" s="94"/>
      <c r="BP107" s="94"/>
      <c r="BQ107" s="94"/>
      <c r="BR107" s="94"/>
      <c r="BS107" s="94"/>
      <c r="BT107" s="94"/>
      <c r="BU107" s="94"/>
      <c r="BV107" s="94"/>
      <c r="BW107" s="94"/>
      <c r="BX107" s="94"/>
      <c r="BY107" s="94"/>
      <c r="BZ107" s="94"/>
      <c r="CA107" s="94"/>
      <c r="CB107" s="94"/>
      <c r="CC107" s="94"/>
      <c r="CD107" s="94"/>
      <c r="CE107" s="94"/>
      <c r="CF107" s="94"/>
      <c r="CG107" s="94"/>
      <c r="CH107" s="94"/>
      <c r="CI107" s="94"/>
      <c r="CJ107" s="94"/>
      <c r="CK107" s="94"/>
      <c r="CL107" s="94"/>
      <c r="CM107" s="94"/>
      <c r="CN107" s="94"/>
      <c r="CO107" s="94"/>
      <c r="CP107" s="94"/>
      <c r="CQ107" s="94"/>
      <c r="CR107" s="94"/>
      <c r="CS107" s="94"/>
      <c r="CT107" s="94"/>
    </row>
    <row r="108" spans="1:98" s="9" customFormat="1" ht="12" customHeight="1" x14ac:dyDescent="0.2">
      <c r="A108" s="99">
        <v>39</v>
      </c>
      <c r="B108" s="133" t="s">
        <v>100</v>
      </c>
      <c r="C108" s="134"/>
      <c r="D108" s="135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4"/>
      <c r="R108" s="94"/>
      <c r="S108" s="94"/>
      <c r="T108" s="94"/>
      <c r="U108" s="94"/>
      <c r="V108" s="94"/>
      <c r="W108" s="94"/>
      <c r="X108" s="94"/>
      <c r="Y108" s="94"/>
      <c r="Z108" s="94"/>
      <c r="AA108" s="94"/>
      <c r="AB108" s="94"/>
      <c r="AC108" s="94"/>
      <c r="AD108" s="94"/>
      <c r="AE108" s="94"/>
      <c r="AF108" s="94"/>
      <c r="AG108" s="94"/>
      <c r="AH108" s="94"/>
      <c r="AI108" s="94"/>
      <c r="AJ108" s="94"/>
      <c r="AK108" s="94"/>
      <c r="AL108" s="94"/>
      <c r="AM108" s="94"/>
      <c r="AN108" s="94"/>
      <c r="AO108" s="94"/>
      <c r="AP108" s="94"/>
      <c r="AQ108" s="94"/>
      <c r="AR108" s="94"/>
      <c r="AS108" s="94"/>
      <c r="AT108" s="94"/>
      <c r="AU108" s="94"/>
      <c r="AV108" s="94"/>
      <c r="AW108" s="94"/>
      <c r="AX108" s="94"/>
      <c r="AY108" s="94"/>
      <c r="AZ108" s="94"/>
      <c r="BA108" s="94"/>
      <c r="BB108" s="94"/>
      <c r="BC108" s="94"/>
      <c r="BD108" s="94"/>
      <c r="BE108" s="94"/>
      <c r="BF108" s="94"/>
      <c r="BG108" s="94"/>
      <c r="BH108" s="94"/>
      <c r="BI108" s="94"/>
      <c r="BJ108" s="94"/>
      <c r="BK108" s="94"/>
      <c r="BL108" s="94"/>
      <c r="BM108" s="94"/>
      <c r="BN108" s="94"/>
      <c r="BO108" s="94"/>
      <c r="BP108" s="94"/>
      <c r="BQ108" s="94"/>
      <c r="BR108" s="94"/>
      <c r="BS108" s="94"/>
      <c r="BT108" s="94"/>
      <c r="BU108" s="94"/>
      <c r="BV108" s="94"/>
      <c r="BW108" s="94"/>
      <c r="BX108" s="94"/>
      <c r="BY108" s="94"/>
      <c r="BZ108" s="94"/>
      <c r="CA108" s="94"/>
      <c r="CB108" s="94"/>
      <c r="CC108" s="94"/>
      <c r="CD108" s="94"/>
      <c r="CE108" s="94"/>
      <c r="CF108" s="94"/>
      <c r="CG108" s="94"/>
      <c r="CH108" s="94"/>
      <c r="CI108" s="94"/>
      <c r="CJ108" s="94"/>
      <c r="CK108" s="94"/>
      <c r="CL108" s="94"/>
      <c r="CM108" s="94"/>
      <c r="CN108" s="94"/>
      <c r="CO108" s="94"/>
      <c r="CP108" s="94"/>
      <c r="CQ108" s="94"/>
      <c r="CR108" s="94"/>
      <c r="CS108" s="94"/>
      <c r="CT108" s="94"/>
    </row>
    <row r="109" spans="1:98" s="9" customFormat="1" ht="12" customHeight="1" x14ac:dyDescent="0.2">
      <c r="A109" s="99">
        <v>40</v>
      </c>
      <c r="B109" s="133" t="s">
        <v>101</v>
      </c>
      <c r="C109" s="134"/>
      <c r="D109" s="135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  <c r="R109" s="94"/>
      <c r="S109" s="94"/>
      <c r="T109" s="94"/>
      <c r="U109" s="94"/>
      <c r="V109" s="94"/>
      <c r="W109" s="94"/>
      <c r="X109" s="94"/>
      <c r="Y109" s="94"/>
      <c r="Z109" s="94"/>
      <c r="AA109" s="94"/>
      <c r="AB109" s="94"/>
      <c r="AC109" s="94"/>
      <c r="AD109" s="94"/>
      <c r="AE109" s="94"/>
      <c r="AF109" s="94"/>
      <c r="AG109" s="94"/>
      <c r="AH109" s="94"/>
      <c r="AI109" s="94"/>
      <c r="AJ109" s="94"/>
      <c r="AK109" s="94"/>
      <c r="AL109" s="94"/>
      <c r="AM109" s="94"/>
      <c r="AN109" s="94"/>
      <c r="AO109" s="94"/>
      <c r="AP109" s="94"/>
      <c r="AQ109" s="94"/>
      <c r="AR109" s="94"/>
      <c r="AS109" s="94"/>
      <c r="AT109" s="94"/>
      <c r="AU109" s="94"/>
      <c r="AV109" s="94"/>
      <c r="AW109" s="94"/>
      <c r="AX109" s="94"/>
      <c r="AY109" s="94"/>
      <c r="AZ109" s="94"/>
      <c r="BA109" s="94"/>
      <c r="BB109" s="94"/>
      <c r="BC109" s="94"/>
      <c r="BD109" s="94"/>
      <c r="BE109" s="94"/>
      <c r="BF109" s="94"/>
      <c r="BG109" s="94"/>
      <c r="BH109" s="94"/>
      <c r="BI109" s="94"/>
      <c r="BJ109" s="94"/>
      <c r="BK109" s="94"/>
      <c r="BL109" s="94"/>
      <c r="BM109" s="94"/>
      <c r="BN109" s="94"/>
      <c r="BO109" s="94"/>
      <c r="BP109" s="94"/>
      <c r="BQ109" s="94"/>
      <c r="BR109" s="94"/>
      <c r="BS109" s="94"/>
      <c r="BT109" s="94"/>
      <c r="BU109" s="94"/>
      <c r="BV109" s="94"/>
      <c r="BW109" s="94"/>
      <c r="BX109" s="94"/>
      <c r="BY109" s="94"/>
      <c r="BZ109" s="94"/>
      <c r="CA109" s="94"/>
      <c r="CB109" s="94"/>
      <c r="CC109" s="94"/>
      <c r="CD109" s="94"/>
      <c r="CE109" s="94"/>
      <c r="CF109" s="94"/>
      <c r="CG109" s="94"/>
      <c r="CH109" s="94"/>
      <c r="CI109" s="94"/>
      <c r="CJ109" s="94"/>
      <c r="CK109" s="94"/>
      <c r="CL109" s="94"/>
      <c r="CM109" s="94"/>
      <c r="CN109" s="94"/>
      <c r="CO109" s="94"/>
      <c r="CP109" s="94"/>
      <c r="CQ109" s="94"/>
      <c r="CR109" s="94"/>
      <c r="CS109" s="94"/>
      <c r="CT109" s="94"/>
    </row>
    <row r="110" spans="1:98" s="9" customFormat="1" ht="12" customHeight="1" x14ac:dyDescent="0.2">
      <c r="A110" s="99">
        <v>41</v>
      </c>
      <c r="B110" s="133" t="s">
        <v>102</v>
      </c>
      <c r="C110" s="134"/>
      <c r="D110" s="135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  <c r="R110" s="94"/>
      <c r="S110" s="94"/>
      <c r="T110" s="94"/>
      <c r="U110" s="94"/>
      <c r="V110" s="94"/>
      <c r="W110" s="94"/>
      <c r="X110" s="94"/>
      <c r="Y110" s="94"/>
      <c r="Z110" s="94"/>
      <c r="AA110" s="94"/>
      <c r="AB110" s="94"/>
      <c r="AC110" s="94"/>
      <c r="AD110" s="94"/>
      <c r="AE110" s="94"/>
      <c r="AF110" s="94"/>
      <c r="AG110" s="94"/>
      <c r="AH110" s="94"/>
      <c r="AI110" s="94"/>
      <c r="AJ110" s="94"/>
      <c r="AK110" s="94"/>
      <c r="AL110" s="94"/>
      <c r="AM110" s="94"/>
      <c r="AN110" s="94"/>
      <c r="AO110" s="94"/>
      <c r="AP110" s="94"/>
      <c r="AQ110" s="94"/>
      <c r="AR110" s="94"/>
      <c r="AS110" s="94"/>
      <c r="AT110" s="94"/>
      <c r="AU110" s="94"/>
      <c r="AV110" s="94"/>
      <c r="AW110" s="94"/>
      <c r="AX110" s="94"/>
      <c r="AY110" s="94"/>
      <c r="AZ110" s="94"/>
      <c r="BA110" s="94"/>
      <c r="BB110" s="94"/>
      <c r="BC110" s="94"/>
      <c r="BD110" s="94"/>
      <c r="BE110" s="94"/>
      <c r="BF110" s="94"/>
      <c r="BG110" s="94"/>
      <c r="BH110" s="94"/>
      <c r="BI110" s="94"/>
      <c r="BJ110" s="94"/>
      <c r="BK110" s="94"/>
      <c r="BL110" s="94"/>
      <c r="BM110" s="94"/>
      <c r="BN110" s="94"/>
      <c r="BO110" s="94"/>
      <c r="BP110" s="94"/>
      <c r="BQ110" s="94"/>
      <c r="BR110" s="94"/>
      <c r="BS110" s="94"/>
      <c r="BT110" s="94"/>
      <c r="BU110" s="94"/>
      <c r="BV110" s="94"/>
      <c r="BW110" s="94"/>
      <c r="BX110" s="94"/>
      <c r="BY110" s="94"/>
      <c r="BZ110" s="94"/>
      <c r="CA110" s="94"/>
      <c r="CB110" s="94"/>
      <c r="CC110" s="94"/>
      <c r="CD110" s="94"/>
      <c r="CE110" s="94"/>
      <c r="CF110" s="94"/>
      <c r="CG110" s="94"/>
      <c r="CH110" s="94"/>
      <c r="CI110" s="94"/>
      <c r="CJ110" s="94"/>
      <c r="CK110" s="94"/>
      <c r="CL110" s="94"/>
      <c r="CM110" s="94"/>
      <c r="CN110" s="94"/>
      <c r="CO110" s="94"/>
      <c r="CP110" s="94"/>
      <c r="CQ110" s="94"/>
      <c r="CR110" s="94"/>
      <c r="CS110" s="94"/>
      <c r="CT110" s="94"/>
    </row>
    <row r="111" spans="1:98" s="9" customFormat="1" ht="12" customHeight="1" x14ac:dyDescent="0.2">
      <c r="A111" s="99">
        <v>42</v>
      </c>
      <c r="B111" s="133" t="s">
        <v>103</v>
      </c>
      <c r="C111" s="134"/>
      <c r="D111" s="135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  <c r="T111" s="94"/>
      <c r="U111" s="94"/>
      <c r="V111" s="94"/>
      <c r="W111" s="94"/>
      <c r="X111" s="94"/>
      <c r="Y111" s="94"/>
      <c r="Z111" s="94"/>
      <c r="AA111" s="94"/>
      <c r="AB111" s="94"/>
      <c r="AC111" s="94"/>
      <c r="AD111" s="94"/>
      <c r="AE111" s="94"/>
      <c r="AF111" s="94"/>
      <c r="AG111" s="94"/>
      <c r="AH111" s="94"/>
      <c r="AI111" s="94"/>
      <c r="AJ111" s="94"/>
      <c r="AK111" s="94"/>
      <c r="AL111" s="94"/>
      <c r="AM111" s="94"/>
      <c r="AN111" s="94"/>
      <c r="AO111" s="94"/>
      <c r="AP111" s="94"/>
      <c r="AQ111" s="94"/>
      <c r="AR111" s="94"/>
      <c r="AS111" s="94"/>
      <c r="AT111" s="94"/>
      <c r="AU111" s="94"/>
      <c r="AV111" s="94"/>
      <c r="AW111" s="94"/>
      <c r="AX111" s="94"/>
      <c r="AY111" s="94"/>
      <c r="AZ111" s="94"/>
      <c r="BA111" s="94"/>
      <c r="BB111" s="94"/>
      <c r="BC111" s="94"/>
      <c r="BD111" s="94"/>
      <c r="BE111" s="94"/>
      <c r="BF111" s="94"/>
      <c r="BG111" s="94"/>
      <c r="BH111" s="94"/>
      <c r="BI111" s="94"/>
      <c r="BJ111" s="94"/>
      <c r="BK111" s="94"/>
      <c r="BL111" s="94"/>
      <c r="BM111" s="94"/>
      <c r="BN111" s="94"/>
      <c r="BO111" s="94"/>
      <c r="BP111" s="94"/>
      <c r="BQ111" s="94"/>
      <c r="BR111" s="94"/>
      <c r="BS111" s="94"/>
      <c r="BT111" s="94"/>
      <c r="BU111" s="94"/>
      <c r="BV111" s="94"/>
      <c r="BW111" s="94"/>
      <c r="BX111" s="94"/>
      <c r="BY111" s="94"/>
      <c r="BZ111" s="94"/>
      <c r="CA111" s="94"/>
      <c r="CB111" s="94"/>
      <c r="CC111" s="94"/>
      <c r="CD111" s="94"/>
      <c r="CE111" s="94"/>
      <c r="CF111" s="94"/>
      <c r="CG111" s="94"/>
      <c r="CH111" s="94"/>
      <c r="CI111" s="94"/>
      <c r="CJ111" s="94"/>
      <c r="CK111" s="94"/>
      <c r="CL111" s="94"/>
      <c r="CM111" s="94"/>
      <c r="CN111" s="94"/>
      <c r="CO111" s="94"/>
      <c r="CP111" s="94"/>
      <c r="CQ111" s="94"/>
      <c r="CR111" s="94"/>
      <c r="CS111" s="94"/>
      <c r="CT111" s="94"/>
    </row>
    <row r="112" spans="1:98" s="9" customFormat="1" ht="12" customHeight="1" x14ac:dyDescent="0.2">
      <c r="A112" s="99">
        <v>43</v>
      </c>
      <c r="B112" s="133" t="s">
        <v>104</v>
      </c>
      <c r="C112" s="134"/>
      <c r="D112" s="135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  <c r="S112" s="94"/>
      <c r="T112" s="94"/>
      <c r="U112" s="94"/>
      <c r="V112" s="94"/>
      <c r="W112" s="94"/>
      <c r="X112" s="94"/>
      <c r="Y112" s="94"/>
      <c r="Z112" s="94"/>
      <c r="AA112" s="94"/>
      <c r="AB112" s="94"/>
      <c r="AC112" s="94"/>
      <c r="AD112" s="94"/>
      <c r="AE112" s="94"/>
      <c r="AF112" s="94"/>
      <c r="AG112" s="94"/>
      <c r="AH112" s="94"/>
      <c r="AI112" s="94"/>
      <c r="AJ112" s="94"/>
      <c r="AK112" s="94"/>
      <c r="AL112" s="94"/>
      <c r="AM112" s="94"/>
      <c r="AN112" s="94"/>
      <c r="AO112" s="94"/>
      <c r="AP112" s="94"/>
      <c r="AQ112" s="94"/>
      <c r="AR112" s="94"/>
      <c r="AS112" s="94"/>
      <c r="AT112" s="94"/>
      <c r="AU112" s="94"/>
      <c r="AV112" s="94"/>
      <c r="AW112" s="94"/>
      <c r="AX112" s="94"/>
      <c r="AY112" s="94"/>
      <c r="AZ112" s="94"/>
      <c r="BA112" s="94"/>
      <c r="BB112" s="94"/>
      <c r="BC112" s="94"/>
      <c r="BD112" s="94"/>
      <c r="BE112" s="94"/>
      <c r="BF112" s="94"/>
      <c r="BG112" s="94"/>
      <c r="BH112" s="94"/>
      <c r="BI112" s="94"/>
      <c r="BJ112" s="94"/>
      <c r="BK112" s="94"/>
      <c r="BL112" s="94"/>
      <c r="BM112" s="94"/>
      <c r="BN112" s="94"/>
      <c r="BO112" s="94"/>
      <c r="BP112" s="94"/>
      <c r="BQ112" s="94"/>
      <c r="BR112" s="94"/>
      <c r="BS112" s="94"/>
      <c r="BT112" s="94"/>
      <c r="BU112" s="94"/>
      <c r="BV112" s="94"/>
      <c r="BW112" s="94"/>
      <c r="BX112" s="94"/>
      <c r="BY112" s="94"/>
      <c r="BZ112" s="94"/>
      <c r="CA112" s="94"/>
      <c r="CB112" s="94"/>
      <c r="CC112" s="94"/>
      <c r="CD112" s="94"/>
      <c r="CE112" s="94"/>
      <c r="CF112" s="94"/>
      <c r="CG112" s="94"/>
      <c r="CH112" s="94"/>
      <c r="CI112" s="94"/>
      <c r="CJ112" s="94"/>
      <c r="CK112" s="94"/>
      <c r="CL112" s="94"/>
      <c r="CM112" s="94"/>
      <c r="CN112" s="94"/>
      <c r="CO112" s="94"/>
      <c r="CP112" s="94"/>
      <c r="CQ112" s="94"/>
      <c r="CR112" s="94"/>
      <c r="CS112" s="94"/>
      <c r="CT112" s="94"/>
    </row>
    <row r="113" spans="1:98" s="9" customFormat="1" ht="12" customHeight="1" x14ac:dyDescent="0.2">
      <c r="A113" s="99">
        <v>44</v>
      </c>
      <c r="B113" s="133" t="s">
        <v>105</v>
      </c>
      <c r="C113" s="134"/>
      <c r="D113" s="135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  <c r="T113" s="94"/>
      <c r="U113" s="94"/>
      <c r="V113" s="94"/>
      <c r="W113" s="94"/>
      <c r="X113" s="94"/>
      <c r="Y113" s="94"/>
      <c r="Z113" s="94"/>
      <c r="AA113" s="94"/>
      <c r="AB113" s="94"/>
      <c r="AC113" s="94"/>
      <c r="AD113" s="94"/>
      <c r="AE113" s="94"/>
      <c r="AF113" s="94"/>
      <c r="AG113" s="94"/>
      <c r="AH113" s="94"/>
      <c r="AI113" s="94"/>
      <c r="AJ113" s="94"/>
      <c r="AK113" s="94"/>
      <c r="AL113" s="94"/>
      <c r="AM113" s="94"/>
      <c r="AN113" s="94"/>
      <c r="AO113" s="94"/>
      <c r="AP113" s="94"/>
      <c r="AQ113" s="94"/>
      <c r="AR113" s="94"/>
      <c r="AS113" s="94"/>
      <c r="AT113" s="94"/>
      <c r="AU113" s="94"/>
      <c r="AV113" s="94"/>
      <c r="AW113" s="94"/>
      <c r="AX113" s="94"/>
      <c r="AY113" s="94"/>
      <c r="AZ113" s="94"/>
      <c r="BA113" s="94"/>
      <c r="BB113" s="94"/>
      <c r="BC113" s="94"/>
      <c r="BD113" s="94"/>
      <c r="BE113" s="94"/>
      <c r="BF113" s="94"/>
      <c r="BG113" s="94"/>
      <c r="BH113" s="94"/>
      <c r="BI113" s="94"/>
      <c r="BJ113" s="94"/>
      <c r="BK113" s="94"/>
      <c r="BL113" s="94"/>
      <c r="BM113" s="94"/>
      <c r="BN113" s="94"/>
      <c r="BO113" s="94"/>
      <c r="BP113" s="94"/>
      <c r="BQ113" s="94"/>
      <c r="BR113" s="94"/>
      <c r="BS113" s="94"/>
      <c r="BT113" s="94"/>
      <c r="BU113" s="94"/>
      <c r="BV113" s="94"/>
      <c r="BW113" s="94"/>
      <c r="BX113" s="94"/>
      <c r="BY113" s="94"/>
      <c r="BZ113" s="94"/>
      <c r="CA113" s="94"/>
      <c r="CB113" s="94"/>
      <c r="CC113" s="94"/>
      <c r="CD113" s="94"/>
      <c r="CE113" s="94"/>
      <c r="CF113" s="94"/>
      <c r="CG113" s="94"/>
      <c r="CH113" s="94"/>
      <c r="CI113" s="94"/>
      <c r="CJ113" s="94"/>
      <c r="CK113" s="94"/>
      <c r="CL113" s="94"/>
      <c r="CM113" s="94"/>
      <c r="CN113" s="94"/>
      <c r="CO113" s="94"/>
      <c r="CP113" s="94"/>
      <c r="CQ113" s="94"/>
      <c r="CR113" s="94"/>
      <c r="CS113" s="94"/>
      <c r="CT113" s="94"/>
    </row>
    <row r="114" spans="1:98" s="9" customFormat="1" ht="12" customHeight="1" x14ac:dyDescent="0.2">
      <c r="A114" s="99">
        <v>45</v>
      </c>
      <c r="B114" s="133" t="s">
        <v>106</v>
      </c>
      <c r="C114" s="134"/>
      <c r="D114" s="135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  <c r="S114" s="94"/>
      <c r="T114" s="94"/>
      <c r="U114" s="94"/>
      <c r="V114" s="94"/>
      <c r="W114" s="94"/>
      <c r="X114" s="94"/>
      <c r="Y114" s="94"/>
      <c r="Z114" s="94"/>
      <c r="AA114" s="94"/>
      <c r="AB114" s="94"/>
      <c r="AC114" s="94"/>
      <c r="AD114" s="94"/>
      <c r="AE114" s="94"/>
      <c r="AF114" s="94"/>
      <c r="AG114" s="94"/>
      <c r="AH114" s="94"/>
      <c r="AI114" s="94"/>
      <c r="AJ114" s="94"/>
      <c r="AK114" s="94"/>
      <c r="AL114" s="94"/>
      <c r="AM114" s="94"/>
      <c r="AN114" s="94"/>
      <c r="AO114" s="94"/>
      <c r="AP114" s="94"/>
      <c r="AQ114" s="94"/>
      <c r="AR114" s="94"/>
      <c r="AS114" s="94"/>
      <c r="AT114" s="94"/>
      <c r="AU114" s="94"/>
      <c r="AV114" s="94"/>
      <c r="AW114" s="94"/>
      <c r="AX114" s="94"/>
      <c r="AY114" s="94"/>
      <c r="AZ114" s="94"/>
      <c r="BA114" s="94"/>
      <c r="BB114" s="94"/>
      <c r="BC114" s="94"/>
      <c r="BD114" s="94"/>
      <c r="BE114" s="94"/>
      <c r="BF114" s="94"/>
      <c r="BG114" s="94"/>
      <c r="BH114" s="94"/>
      <c r="BI114" s="94"/>
      <c r="BJ114" s="94"/>
      <c r="BK114" s="94"/>
      <c r="BL114" s="94"/>
      <c r="BM114" s="94"/>
      <c r="BN114" s="94"/>
      <c r="BO114" s="94"/>
      <c r="BP114" s="94"/>
      <c r="BQ114" s="94"/>
      <c r="BR114" s="94"/>
      <c r="BS114" s="94"/>
      <c r="BT114" s="94"/>
      <c r="BU114" s="94"/>
      <c r="BV114" s="94"/>
      <c r="BW114" s="94"/>
      <c r="BX114" s="94"/>
      <c r="BY114" s="94"/>
      <c r="BZ114" s="94"/>
      <c r="CA114" s="94"/>
      <c r="CB114" s="94"/>
      <c r="CC114" s="94"/>
      <c r="CD114" s="94"/>
      <c r="CE114" s="94"/>
      <c r="CF114" s="94"/>
      <c r="CG114" s="94"/>
      <c r="CH114" s="94"/>
      <c r="CI114" s="94"/>
      <c r="CJ114" s="94"/>
      <c r="CK114" s="94"/>
      <c r="CL114" s="94"/>
      <c r="CM114" s="94"/>
      <c r="CN114" s="94"/>
      <c r="CO114" s="94"/>
      <c r="CP114" s="94"/>
      <c r="CQ114" s="94"/>
      <c r="CR114" s="94"/>
      <c r="CS114" s="94"/>
      <c r="CT114" s="94"/>
    </row>
    <row r="115" spans="1:98" s="9" customFormat="1" ht="12" customHeight="1" x14ac:dyDescent="0.2">
      <c r="A115" s="99">
        <v>46</v>
      </c>
      <c r="B115" s="133" t="s">
        <v>107</v>
      </c>
      <c r="C115" s="134"/>
      <c r="D115" s="135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  <c r="T115" s="94"/>
      <c r="U115" s="94"/>
      <c r="V115" s="94"/>
      <c r="W115" s="94"/>
      <c r="X115" s="94"/>
      <c r="Y115" s="94"/>
      <c r="Z115" s="94"/>
      <c r="AA115" s="94"/>
      <c r="AB115" s="94"/>
      <c r="AC115" s="94"/>
      <c r="AD115" s="94"/>
      <c r="AE115" s="94"/>
      <c r="AF115" s="94"/>
      <c r="AG115" s="94"/>
      <c r="AH115" s="94"/>
      <c r="AI115" s="94"/>
      <c r="AJ115" s="94"/>
      <c r="AK115" s="94"/>
      <c r="AL115" s="94"/>
      <c r="AM115" s="94"/>
      <c r="AN115" s="94"/>
      <c r="AO115" s="94"/>
      <c r="AP115" s="94"/>
      <c r="AQ115" s="94"/>
      <c r="AR115" s="94"/>
      <c r="AS115" s="94"/>
      <c r="AT115" s="94"/>
      <c r="AU115" s="94"/>
      <c r="AV115" s="94"/>
      <c r="AW115" s="94"/>
      <c r="AX115" s="94"/>
      <c r="AY115" s="94"/>
      <c r="AZ115" s="94"/>
      <c r="BA115" s="94"/>
      <c r="BB115" s="94"/>
      <c r="BC115" s="94"/>
      <c r="BD115" s="94"/>
      <c r="BE115" s="94"/>
      <c r="BF115" s="94"/>
      <c r="BG115" s="94"/>
      <c r="BH115" s="94"/>
      <c r="BI115" s="94"/>
      <c r="BJ115" s="94"/>
      <c r="BK115" s="94"/>
      <c r="BL115" s="94"/>
      <c r="BM115" s="94"/>
      <c r="BN115" s="94"/>
      <c r="BO115" s="94"/>
      <c r="BP115" s="94"/>
      <c r="BQ115" s="94"/>
      <c r="BR115" s="94"/>
      <c r="BS115" s="94"/>
      <c r="BT115" s="94"/>
      <c r="BU115" s="94"/>
      <c r="BV115" s="94"/>
      <c r="BW115" s="94"/>
      <c r="BX115" s="94"/>
      <c r="BY115" s="94"/>
      <c r="BZ115" s="94"/>
      <c r="CA115" s="94"/>
      <c r="CB115" s="94"/>
      <c r="CC115" s="94"/>
      <c r="CD115" s="94"/>
      <c r="CE115" s="94"/>
      <c r="CF115" s="94"/>
      <c r="CG115" s="94"/>
      <c r="CH115" s="94"/>
      <c r="CI115" s="94"/>
      <c r="CJ115" s="94"/>
      <c r="CK115" s="94"/>
      <c r="CL115" s="94"/>
      <c r="CM115" s="94"/>
      <c r="CN115" s="94"/>
      <c r="CO115" s="94"/>
      <c r="CP115" s="94"/>
      <c r="CQ115" s="94"/>
      <c r="CR115" s="94"/>
      <c r="CS115" s="94"/>
      <c r="CT115" s="94"/>
    </row>
    <row r="116" spans="1:98" s="9" customFormat="1" ht="12" customHeight="1" x14ac:dyDescent="0.2">
      <c r="A116" s="99">
        <v>47</v>
      </c>
      <c r="B116" s="133" t="s">
        <v>108</v>
      </c>
      <c r="C116" s="134"/>
      <c r="D116" s="135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  <c r="R116" s="94"/>
      <c r="S116" s="94"/>
      <c r="T116" s="94"/>
      <c r="U116" s="94"/>
      <c r="V116" s="94"/>
      <c r="W116" s="94"/>
      <c r="X116" s="94"/>
      <c r="Y116" s="94"/>
      <c r="Z116" s="94"/>
      <c r="AA116" s="94"/>
      <c r="AB116" s="94"/>
      <c r="AC116" s="94"/>
      <c r="AD116" s="94"/>
      <c r="AE116" s="94"/>
      <c r="AF116" s="94"/>
      <c r="AG116" s="94"/>
      <c r="AH116" s="94"/>
      <c r="AI116" s="94"/>
      <c r="AJ116" s="94"/>
      <c r="AK116" s="94"/>
      <c r="AL116" s="94"/>
      <c r="AM116" s="94"/>
      <c r="AN116" s="94"/>
      <c r="AO116" s="94"/>
      <c r="AP116" s="94"/>
      <c r="AQ116" s="94"/>
      <c r="AR116" s="94"/>
      <c r="AS116" s="94"/>
      <c r="AT116" s="94"/>
      <c r="AU116" s="94"/>
      <c r="AV116" s="94"/>
      <c r="AW116" s="94"/>
      <c r="AX116" s="94"/>
      <c r="AY116" s="94"/>
      <c r="AZ116" s="94"/>
      <c r="BA116" s="94"/>
      <c r="BB116" s="94"/>
      <c r="BC116" s="94"/>
      <c r="BD116" s="94"/>
      <c r="BE116" s="94"/>
      <c r="BF116" s="94"/>
      <c r="BG116" s="94"/>
      <c r="BH116" s="94"/>
      <c r="BI116" s="94"/>
      <c r="BJ116" s="94"/>
      <c r="BK116" s="94"/>
      <c r="BL116" s="94"/>
      <c r="BM116" s="94"/>
      <c r="BN116" s="94"/>
      <c r="BO116" s="94"/>
      <c r="BP116" s="94"/>
      <c r="BQ116" s="94"/>
      <c r="BR116" s="94"/>
      <c r="BS116" s="94"/>
      <c r="BT116" s="94"/>
      <c r="BU116" s="94"/>
      <c r="BV116" s="94"/>
      <c r="BW116" s="94"/>
      <c r="BX116" s="94"/>
      <c r="BY116" s="94"/>
      <c r="BZ116" s="94"/>
      <c r="CA116" s="94"/>
      <c r="CB116" s="94"/>
      <c r="CC116" s="94"/>
      <c r="CD116" s="94"/>
      <c r="CE116" s="94"/>
      <c r="CF116" s="94"/>
      <c r="CG116" s="94"/>
      <c r="CH116" s="94"/>
      <c r="CI116" s="94"/>
      <c r="CJ116" s="94"/>
      <c r="CK116" s="94"/>
      <c r="CL116" s="94"/>
      <c r="CM116" s="94"/>
      <c r="CN116" s="94"/>
      <c r="CO116" s="94"/>
      <c r="CP116" s="94"/>
      <c r="CQ116" s="94"/>
      <c r="CR116" s="94"/>
      <c r="CS116" s="94"/>
      <c r="CT116" s="94"/>
    </row>
    <row r="117" spans="1:98" s="9" customFormat="1" ht="12" customHeight="1" x14ac:dyDescent="0.2">
      <c r="A117" s="99">
        <v>48</v>
      </c>
      <c r="B117" s="133" t="s">
        <v>109</v>
      </c>
      <c r="C117" s="134"/>
      <c r="D117" s="135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  <c r="R117" s="94"/>
      <c r="S117" s="94"/>
      <c r="T117" s="94"/>
      <c r="U117" s="94"/>
      <c r="V117" s="94"/>
      <c r="W117" s="94"/>
      <c r="X117" s="94"/>
      <c r="Y117" s="94"/>
      <c r="Z117" s="94"/>
      <c r="AA117" s="94"/>
      <c r="AB117" s="94"/>
      <c r="AC117" s="94"/>
      <c r="AD117" s="94"/>
      <c r="AE117" s="94"/>
      <c r="AF117" s="94"/>
      <c r="AG117" s="94"/>
      <c r="AH117" s="94"/>
      <c r="AI117" s="94"/>
      <c r="AJ117" s="94"/>
      <c r="AK117" s="94"/>
      <c r="AL117" s="94"/>
      <c r="AM117" s="94"/>
      <c r="AN117" s="94"/>
      <c r="AO117" s="94"/>
      <c r="AP117" s="94"/>
      <c r="AQ117" s="94"/>
      <c r="AR117" s="94"/>
      <c r="AS117" s="94"/>
      <c r="AT117" s="94"/>
      <c r="AU117" s="94"/>
      <c r="AV117" s="94"/>
      <c r="AW117" s="94"/>
      <c r="AX117" s="94"/>
      <c r="AY117" s="94"/>
      <c r="AZ117" s="94"/>
      <c r="BA117" s="94"/>
      <c r="BB117" s="94"/>
      <c r="BC117" s="94"/>
      <c r="BD117" s="94"/>
      <c r="BE117" s="94"/>
      <c r="BF117" s="94"/>
      <c r="BG117" s="94"/>
      <c r="BH117" s="94"/>
      <c r="BI117" s="94"/>
      <c r="BJ117" s="94"/>
      <c r="BK117" s="94"/>
      <c r="BL117" s="94"/>
      <c r="BM117" s="94"/>
      <c r="BN117" s="94"/>
      <c r="BO117" s="94"/>
      <c r="BP117" s="94"/>
      <c r="BQ117" s="94"/>
      <c r="BR117" s="94"/>
      <c r="BS117" s="94"/>
      <c r="BT117" s="94"/>
      <c r="BU117" s="94"/>
      <c r="BV117" s="94"/>
      <c r="BW117" s="94"/>
      <c r="BX117" s="94"/>
      <c r="BY117" s="94"/>
      <c r="BZ117" s="94"/>
      <c r="CA117" s="94"/>
      <c r="CB117" s="94"/>
      <c r="CC117" s="94"/>
      <c r="CD117" s="94"/>
      <c r="CE117" s="94"/>
      <c r="CF117" s="94"/>
      <c r="CG117" s="94"/>
      <c r="CH117" s="94"/>
      <c r="CI117" s="94"/>
      <c r="CJ117" s="94"/>
      <c r="CK117" s="94"/>
      <c r="CL117" s="94"/>
      <c r="CM117" s="94"/>
      <c r="CN117" s="94"/>
      <c r="CO117" s="94"/>
      <c r="CP117" s="94"/>
      <c r="CQ117" s="94"/>
      <c r="CR117" s="94"/>
      <c r="CS117" s="94"/>
      <c r="CT117" s="94"/>
    </row>
    <row r="118" spans="1:98" s="9" customFormat="1" ht="12" customHeight="1" x14ac:dyDescent="0.2">
      <c r="A118" s="99">
        <v>49</v>
      </c>
      <c r="B118" s="136" t="s">
        <v>130</v>
      </c>
      <c r="C118" s="137"/>
      <c r="D118" s="138"/>
      <c r="E118" s="94">
        <f>E79+E80+E81+E82+E83+E84+E86+E87+E88+E93+E94+E95+E112+E114+E115+E116+E117</f>
        <v>0</v>
      </c>
      <c r="F118" s="94">
        <f t="shared" ref="F118:BQ118" si="30">F79+F80+F81+F82+F83+F84+F86+F87+F88+F93+F94+F95+F112+F114+F115+F116+F117</f>
        <v>0</v>
      </c>
      <c r="G118" s="94">
        <f t="shared" si="30"/>
        <v>0</v>
      </c>
      <c r="H118" s="94">
        <f t="shared" si="30"/>
        <v>0</v>
      </c>
      <c r="I118" s="94">
        <f t="shared" si="30"/>
        <v>0</v>
      </c>
      <c r="J118" s="94">
        <f t="shared" si="30"/>
        <v>0</v>
      </c>
      <c r="K118" s="94">
        <f t="shared" si="30"/>
        <v>0</v>
      </c>
      <c r="L118" s="94">
        <f t="shared" si="30"/>
        <v>0</v>
      </c>
      <c r="M118" s="94">
        <f t="shared" si="30"/>
        <v>0</v>
      </c>
      <c r="N118" s="94">
        <f t="shared" si="30"/>
        <v>0</v>
      </c>
      <c r="O118" s="94">
        <f t="shared" si="30"/>
        <v>0</v>
      </c>
      <c r="P118" s="94">
        <f t="shared" si="30"/>
        <v>0</v>
      </c>
      <c r="Q118" s="94">
        <f t="shared" si="30"/>
        <v>0</v>
      </c>
      <c r="R118" s="94">
        <f t="shared" si="30"/>
        <v>0</v>
      </c>
      <c r="S118" s="94">
        <f t="shared" si="30"/>
        <v>0</v>
      </c>
      <c r="T118" s="94">
        <f t="shared" si="30"/>
        <v>0</v>
      </c>
      <c r="U118" s="94">
        <f t="shared" si="30"/>
        <v>0</v>
      </c>
      <c r="V118" s="94">
        <f t="shared" si="30"/>
        <v>0</v>
      </c>
      <c r="W118" s="94">
        <f t="shared" si="30"/>
        <v>0</v>
      </c>
      <c r="X118" s="94">
        <f t="shared" si="30"/>
        <v>0</v>
      </c>
      <c r="Y118" s="94">
        <f t="shared" si="30"/>
        <v>0</v>
      </c>
      <c r="Z118" s="94">
        <f t="shared" si="30"/>
        <v>0</v>
      </c>
      <c r="AA118" s="94">
        <f t="shared" si="30"/>
        <v>0</v>
      </c>
      <c r="AB118" s="94">
        <f t="shared" si="30"/>
        <v>0</v>
      </c>
      <c r="AC118" s="94">
        <f t="shared" si="30"/>
        <v>0</v>
      </c>
      <c r="AD118" s="94">
        <f t="shared" si="30"/>
        <v>0</v>
      </c>
      <c r="AE118" s="94">
        <f t="shared" si="30"/>
        <v>0</v>
      </c>
      <c r="AF118" s="94">
        <f t="shared" si="30"/>
        <v>0</v>
      </c>
      <c r="AG118" s="94">
        <f t="shared" si="30"/>
        <v>0</v>
      </c>
      <c r="AH118" s="94">
        <f t="shared" si="30"/>
        <v>0</v>
      </c>
      <c r="AI118" s="94">
        <f t="shared" si="30"/>
        <v>0</v>
      </c>
      <c r="AJ118" s="94">
        <f t="shared" si="30"/>
        <v>0</v>
      </c>
      <c r="AK118" s="94">
        <f t="shared" si="30"/>
        <v>0</v>
      </c>
      <c r="AL118" s="94">
        <f t="shared" si="30"/>
        <v>0</v>
      </c>
      <c r="AM118" s="94">
        <f t="shared" si="30"/>
        <v>0</v>
      </c>
      <c r="AN118" s="94">
        <f t="shared" si="30"/>
        <v>0</v>
      </c>
      <c r="AO118" s="94">
        <f t="shared" si="30"/>
        <v>0</v>
      </c>
      <c r="AP118" s="94">
        <f t="shared" si="30"/>
        <v>0</v>
      </c>
      <c r="AQ118" s="94">
        <f t="shared" si="30"/>
        <v>0</v>
      </c>
      <c r="AR118" s="94">
        <f t="shared" si="30"/>
        <v>0</v>
      </c>
      <c r="AS118" s="94">
        <f t="shared" si="30"/>
        <v>0</v>
      </c>
      <c r="AT118" s="94">
        <f t="shared" si="30"/>
        <v>0</v>
      </c>
      <c r="AU118" s="94">
        <f t="shared" si="30"/>
        <v>0</v>
      </c>
      <c r="AV118" s="94">
        <f t="shared" si="30"/>
        <v>0</v>
      </c>
      <c r="AW118" s="94">
        <f t="shared" si="30"/>
        <v>0</v>
      </c>
      <c r="AX118" s="94">
        <f t="shared" si="30"/>
        <v>0</v>
      </c>
      <c r="AY118" s="94">
        <f t="shared" si="30"/>
        <v>0</v>
      </c>
      <c r="AZ118" s="94">
        <f t="shared" si="30"/>
        <v>0</v>
      </c>
      <c r="BA118" s="94">
        <f t="shared" si="30"/>
        <v>0</v>
      </c>
      <c r="BB118" s="94">
        <f t="shared" si="30"/>
        <v>0</v>
      </c>
      <c r="BC118" s="94">
        <f t="shared" si="30"/>
        <v>0</v>
      </c>
      <c r="BD118" s="94">
        <f t="shared" si="30"/>
        <v>0</v>
      </c>
      <c r="BE118" s="94">
        <f t="shared" si="30"/>
        <v>0</v>
      </c>
      <c r="BF118" s="94">
        <f t="shared" si="30"/>
        <v>0</v>
      </c>
      <c r="BG118" s="94">
        <f t="shared" si="30"/>
        <v>0</v>
      </c>
      <c r="BH118" s="94">
        <f t="shared" si="30"/>
        <v>0</v>
      </c>
      <c r="BI118" s="94">
        <f t="shared" si="30"/>
        <v>0</v>
      </c>
      <c r="BJ118" s="94">
        <f t="shared" si="30"/>
        <v>0</v>
      </c>
      <c r="BK118" s="94">
        <f t="shared" si="30"/>
        <v>0</v>
      </c>
      <c r="BL118" s="94">
        <f t="shared" si="30"/>
        <v>0</v>
      </c>
      <c r="BM118" s="94">
        <f t="shared" si="30"/>
        <v>0</v>
      </c>
      <c r="BN118" s="94">
        <f t="shared" si="30"/>
        <v>0</v>
      </c>
      <c r="BO118" s="94">
        <f t="shared" si="30"/>
        <v>0</v>
      </c>
      <c r="BP118" s="94">
        <f t="shared" si="30"/>
        <v>0</v>
      </c>
      <c r="BQ118" s="94">
        <f t="shared" si="30"/>
        <v>0</v>
      </c>
      <c r="BR118" s="94">
        <f t="shared" ref="BR118:CT118" si="31">BR79+BR80+BR81+BR82+BR83+BR84+BR86+BR87+BR88+BR93+BR94+BR95+BR112+BR114+BR115+BR116+BR117</f>
        <v>0</v>
      </c>
      <c r="BS118" s="94">
        <f t="shared" si="31"/>
        <v>0</v>
      </c>
      <c r="BT118" s="94">
        <f t="shared" si="31"/>
        <v>0</v>
      </c>
      <c r="BU118" s="94">
        <f t="shared" si="31"/>
        <v>0</v>
      </c>
      <c r="BV118" s="94">
        <f t="shared" si="31"/>
        <v>0</v>
      </c>
      <c r="BW118" s="94">
        <f t="shared" si="31"/>
        <v>0</v>
      </c>
      <c r="BX118" s="94">
        <f t="shared" si="31"/>
        <v>0</v>
      </c>
      <c r="BY118" s="94">
        <f t="shared" si="31"/>
        <v>0</v>
      </c>
      <c r="BZ118" s="94">
        <f t="shared" si="31"/>
        <v>0</v>
      </c>
      <c r="CA118" s="94">
        <f t="shared" si="31"/>
        <v>0</v>
      </c>
      <c r="CB118" s="94">
        <f t="shared" si="31"/>
        <v>0</v>
      </c>
      <c r="CC118" s="94">
        <f t="shared" si="31"/>
        <v>0</v>
      </c>
      <c r="CD118" s="94">
        <f t="shared" si="31"/>
        <v>0</v>
      </c>
      <c r="CE118" s="94">
        <f t="shared" si="31"/>
        <v>0</v>
      </c>
      <c r="CF118" s="94">
        <f t="shared" si="31"/>
        <v>0</v>
      </c>
      <c r="CG118" s="94">
        <f t="shared" si="31"/>
        <v>0</v>
      </c>
      <c r="CH118" s="94">
        <f t="shared" si="31"/>
        <v>0</v>
      </c>
      <c r="CI118" s="94">
        <f t="shared" si="31"/>
        <v>0</v>
      </c>
      <c r="CJ118" s="94">
        <f t="shared" si="31"/>
        <v>0</v>
      </c>
      <c r="CK118" s="94">
        <f t="shared" si="31"/>
        <v>0</v>
      </c>
      <c r="CL118" s="94">
        <f t="shared" si="31"/>
        <v>0</v>
      </c>
      <c r="CM118" s="94">
        <f t="shared" si="31"/>
        <v>0</v>
      </c>
      <c r="CN118" s="94">
        <f t="shared" si="31"/>
        <v>0</v>
      </c>
      <c r="CO118" s="94">
        <f t="shared" si="31"/>
        <v>0</v>
      </c>
      <c r="CP118" s="94">
        <f t="shared" si="31"/>
        <v>0</v>
      </c>
      <c r="CQ118" s="94">
        <f t="shared" si="31"/>
        <v>0</v>
      </c>
      <c r="CR118" s="94">
        <f t="shared" si="31"/>
        <v>0</v>
      </c>
      <c r="CS118" s="94">
        <f t="shared" si="31"/>
        <v>0</v>
      </c>
      <c r="CT118" s="94">
        <f t="shared" si="31"/>
        <v>0</v>
      </c>
    </row>
    <row r="119" spans="1:98" s="9" customFormat="1" ht="12" customHeight="1" x14ac:dyDescent="0.2">
      <c r="A119" s="99">
        <v>50</v>
      </c>
      <c r="B119" s="136" t="s">
        <v>84</v>
      </c>
      <c r="C119" s="137"/>
      <c r="D119" s="138"/>
      <c r="E119" s="94">
        <f>E92</f>
        <v>0</v>
      </c>
      <c r="F119" s="94">
        <f t="shared" ref="F119:BQ119" si="32">F92</f>
        <v>0</v>
      </c>
      <c r="G119" s="94">
        <f t="shared" si="32"/>
        <v>0</v>
      </c>
      <c r="H119" s="94">
        <f t="shared" si="32"/>
        <v>0</v>
      </c>
      <c r="I119" s="94">
        <f t="shared" si="32"/>
        <v>0</v>
      </c>
      <c r="J119" s="94">
        <f t="shared" si="32"/>
        <v>0</v>
      </c>
      <c r="K119" s="94">
        <f t="shared" si="32"/>
        <v>0</v>
      </c>
      <c r="L119" s="94">
        <f t="shared" si="32"/>
        <v>0</v>
      </c>
      <c r="M119" s="94">
        <f t="shared" si="32"/>
        <v>0</v>
      </c>
      <c r="N119" s="94">
        <f t="shared" si="32"/>
        <v>0</v>
      </c>
      <c r="O119" s="94">
        <f t="shared" si="32"/>
        <v>0</v>
      </c>
      <c r="P119" s="94">
        <f t="shared" si="32"/>
        <v>0</v>
      </c>
      <c r="Q119" s="94">
        <f t="shared" si="32"/>
        <v>0</v>
      </c>
      <c r="R119" s="94">
        <f t="shared" si="32"/>
        <v>0</v>
      </c>
      <c r="S119" s="94">
        <f t="shared" si="32"/>
        <v>0</v>
      </c>
      <c r="T119" s="94">
        <f t="shared" si="32"/>
        <v>0</v>
      </c>
      <c r="U119" s="94">
        <f t="shared" si="32"/>
        <v>0</v>
      </c>
      <c r="V119" s="94">
        <f t="shared" si="32"/>
        <v>0</v>
      </c>
      <c r="W119" s="94">
        <f t="shared" si="32"/>
        <v>0</v>
      </c>
      <c r="X119" s="94">
        <f t="shared" si="32"/>
        <v>0</v>
      </c>
      <c r="Y119" s="94">
        <f t="shared" si="32"/>
        <v>0</v>
      </c>
      <c r="Z119" s="94">
        <f t="shared" si="32"/>
        <v>0</v>
      </c>
      <c r="AA119" s="94">
        <f t="shared" si="32"/>
        <v>0</v>
      </c>
      <c r="AB119" s="94">
        <f t="shared" si="32"/>
        <v>0</v>
      </c>
      <c r="AC119" s="94">
        <f t="shared" si="32"/>
        <v>0</v>
      </c>
      <c r="AD119" s="94">
        <f t="shared" si="32"/>
        <v>0</v>
      </c>
      <c r="AE119" s="94">
        <f t="shared" si="32"/>
        <v>0</v>
      </c>
      <c r="AF119" s="94">
        <f t="shared" si="32"/>
        <v>0</v>
      </c>
      <c r="AG119" s="94">
        <f t="shared" si="32"/>
        <v>0</v>
      </c>
      <c r="AH119" s="94">
        <f t="shared" si="32"/>
        <v>0</v>
      </c>
      <c r="AI119" s="94">
        <f t="shared" si="32"/>
        <v>0</v>
      </c>
      <c r="AJ119" s="94">
        <f t="shared" si="32"/>
        <v>0</v>
      </c>
      <c r="AK119" s="94">
        <f t="shared" si="32"/>
        <v>0</v>
      </c>
      <c r="AL119" s="94">
        <f t="shared" si="32"/>
        <v>0</v>
      </c>
      <c r="AM119" s="94">
        <f t="shared" si="32"/>
        <v>0</v>
      </c>
      <c r="AN119" s="94">
        <f t="shared" si="32"/>
        <v>0</v>
      </c>
      <c r="AO119" s="94">
        <f t="shared" si="32"/>
        <v>0</v>
      </c>
      <c r="AP119" s="94">
        <f t="shared" si="32"/>
        <v>0</v>
      </c>
      <c r="AQ119" s="94">
        <f t="shared" si="32"/>
        <v>0</v>
      </c>
      <c r="AR119" s="94">
        <f t="shared" si="32"/>
        <v>0</v>
      </c>
      <c r="AS119" s="94">
        <f t="shared" si="32"/>
        <v>0</v>
      </c>
      <c r="AT119" s="94">
        <f t="shared" si="32"/>
        <v>0</v>
      </c>
      <c r="AU119" s="94">
        <f t="shared" si="32"/>
        <v>0</v>
      </c>
      <c r="AV119" s="94">
        <f t="shared" si="32"/>
        <v>0</v>
      </c>
      <c r="AW119" s="94">
        <f t="shared" si="32"/>
        <v>0</v>
      </c>
      <c r="AX119" s="94">
        <f t="shared" si="32"/>
        <v>0</v>
      </c>
      <c r="AY119" s="94">
        <f t="shared" si="32"/>
        <v>0</v>
      </c>
      <c r="AZ119" s="94">
        <f t="shared" si="32"/>
        <v>0</v>
      </c>
      <c r="BA119" s="94">
        <f t="shared" si="32"/>
        <v>0</v>
      </c>
      <c r="BB119" s="94">
        <f t="shared" si="32"/>
        <v>0</v>
      </c>
      <c r="BC119" s="94">
        <f t="shared" si="32"/>
        <v>0</v>
      </c>
      <c r="BD119" s="94">
        <f t="shared" si="32"/>
        <v>0</v>
      </c>
      <c r="BE119" s="94">
        <f t="shared" si="32"/>
        <v>0</v>
      </c>
      <c r="BF119" s="94">
        <f t="shared" si="32"/>
        <v>0</v>
      </c>
      <c r="BG119" s="94">
        <f t="shared" si="32"/>
        <v>0</v>
      </c>
      <c r="BH119" s="94">
        <f t="shared" si="32"/>
        <v>0</v>
      </c>
      <c r="BI119" s="94">
        <f t="shared" si="32"/>
        <v>0</v>
      </c>
      <c r="BJ119" s="94">
        <f t="shared" si="32"/>
        <v>0</v>
      </c>
      <c r="BK119" s="94">
        <f t="shared" si="32"/>
        <v>0</v>
      </c>
      <c r="BL119" s="94">
        <f t="shared" si="32"/>
        <v>0</v>
      </c>
      <c r="BM119" s="94">
        <f t="shared" si="32"/>
        <v>0</v>
      </c>
      <c r="BN119" s="94">
        <f t="shared" si="32"/>
        <v>0</v>
      </c>
      <c r="BO119" s="94">
        <f t="shared" si="32"/>
        <v>0</v>
      </c>
      <c r="BP119" s="94">
        <f t="shared" si="32"/>
        <v>0</v>
      </c>
      <c r="BQ119" s="94">
        <f t="shared" si="32"/>
        <v>0</v>
      </c>
      <c r="BR119" s="94">
        <f t="shared" ref="BR119:CT119" si="33">BR92</f>
        <v>0</v>
      </c>
      <c r="BS119" s="94">
        <f t="shared" si="33"/>
        <v>0</v>
      </c>
      <c r="BT119" s="94">
        <f t="shared" si="33"/>
        <v>0</v>
      </c>
      <c r="BU119" s="94">
        <f t="shared" si="33"/>
        <v>0</v>
      </c>
      <c r="BV119" s="94">
        <f t="shared" si="33"/>
        <v>0</v>
      </c>
      <c r="BW119" s="94">
        <f t="shared" si="33"/>
        <v>0</v>
      </c>
      <c r="BX119" s="94">
        <f t="shared" si="33"/>
        <v>0</v>
      </c>
      <c r="BY119" s="94">
        <f t="shared" si="33"/>
        <v>0</v>
      </c>
      <c r="BZ119" s="94">
        <f t="shared" si="33"/>
        <v>0</v>
      </c>
      <c r="CA119" s="94">
        <f t="shared" si="33"/>
        <v>0</v>
      </c>
      <c r="CB119" s="94">
        <f t="shared" si="33"/>
        <v>0</v>
      </c>
      <c r="CC119" s="94">
        <f t="shared" si="33"/>
        <v>0</v>
      </c>
      <c r="CD119" s="94">
        <f t="shared" si="33"/>
        <v>0</v>
      </c>
      <c r="CE119" s="94">
        <f t="shared" si="33"/>
        <v>0</v>
      </c>
      <c r="CF119" s="94">
        <f t="shared" si="33"/>
        <v>0</v>
      </c>
      <c r="CG119" s="94">
        <f t="shared" si="33"/>
        <v>0</v>
      </c>
      <c r="CH119" s="94">
        <f t="shared" si="33"/>
        <v>0</v>
      </c>
      <c r="CI119" s="94">
        <f t="shared" si="33"/>
        <v>0</v>
      </c>
      <c r="CJ119" s="94">
        <f t="shared" si="33"/>
        <v>0</v>
      </c>
      <c r="CK119" s="94">
        <f t="shared" si="33"/>
        <v>0</v>
      </c>
      <c r="CL119" s="94">
        <f t="shared" si="33"/>
        <v>0</v>
      </c>
      <c r="CM119" s="94">
        <f t="shared" si="33"/>
        <v>0</v>
      </c>
      <c r="CN119" s="94">
        <f t="shared" si="33"/>
        <v>0</v>
      </c>
      <c r="CO119" s="94">
        <f t="shared" si="33"/>
        <v>0</v>
      </c>
      <c r="CP119" s="94">
        <f t="shared" si="33"/>
        <v>0</v>
      </c>
      <c r="CQ119" s="94">
        <f t="shared" si="33"/>
        <v>0</v>
      </c>
      <c r="CR119" s="94">
        <f t="shared" si="33"/>
        <v>0</v>
      </c>
      <c r="CS119" s="94">
        <f t="shared" si="33"/>
        <v>0</v>
      </c>
      <c r="CT119" s="94">
        <f t="shared" si="33"/>
        <v>0</v>
      </c>
    </row>
    <row r="120" spans="1:98" s="9" customFormat="1" ht="12" customHeight="1" x14ac:dyDescent="0.2">
      <c r="A120" s="99">
        <v>51</v>
      </c>
      <c r="B120" s="136" t="s">
        <v>89</v>
      </c>
      <c r="C120" s="137"/>
      <c r="D120" s="138"/>
      <c r="E120" s="94">
        <f>E97+E98+E99+E100+E101</f>
        <v>0</v>
      </c>
      <c r="F120" s="94">
        <f t="shared" ref="F120:BQ120" si="34">F97+F98+F99+F100+F101</f>
        <v>0</v>
      </c>
      <c r="G120" s="94">
        <f t="shared" si="34"/>
        <v>0</v>
      </c>
      <c r="H120" s="94">
        <f t="shared" si="34"/>
        <v>0</v>
      </c>
      <c r="I120" s="94">
        <f t="shared" si="34"/>
        <v>0</v>
      </c>
      <c r="J120" s="94">
        <f t="shared" si="34"/>
        <v>0</v>
      </c>
      <c r="K120" s="94">
        <f t="shared" si="34"/>
        <v>0</v>
      </c>
      <c r="L120" s="94">
        <f t="shared" si="34"/>
        <v>0</v>
      </c>
      <c r="M120" s="94">
        <f t="shared" si="34"/>
        <v>0</v>
      </c>
      <c r="N120" s="94">
        <f t="shared" si="34"/>
        <v>0</v>
      </c>
      <c r="O120" s="94">
        <f t="shared" si="34"/>
        <v>0</v>
      </c>
      <c r="P120" s="94">
        <f t="shared" si="34"/>
        <v>0</v>
      </c>
      <c r="Q120" s="94">
        <f t="shared" si="34"/>
        <v>0</v>
      </c>
      <c r="R120" s="94">
        <f t="shared" si="34"/>
        <v>0</v>
      </c>
      <c r="S120" s="94">
        <f t="shared" si="34"/>
        <v>0</v>
      </c>
      <c r="T120" s="94">
        <f t="shared" si="34"/>
        <v>0</v>
      </c>
      <c r="U120" s="94">
        <f t="shared" si="34"/>
        <v>0</v>
      </c>
      <c r="V120" s="94">
        <f t="shared" si="34"/>
        <v>0</v>
      </c>
      <c r="W120" s="94">
        <f t="shared" si="34"/>
        <v>0</v>
      </c>
      <c r="X120" s="94">
        <f t="shared" si="34"/>
        <v>0</v>
      </c>
      <c r="Y120" s="94">
        <f t="shared" si="34"/>
        <v>0</v>
      </c>
      <c r="Z120" s="94">
        <f t="shared" si="34"/>
        <v>0</v>
      </c>
      <c r="AA120" s="94">
        <f t="shared" si="34"/>
        <v>0</v>
      </c>
      <c r="AB120" s="94">
        <f t="shared" si="34"/>
        <v>0</v>
      </c>
      <c r="AC120" s="94">
        <f t="shared" si="34"/>
        <v>0</v>
      </c>
      <c r="AD120" s="94">
        <f t="shared" si="34"/>
        <v>0</v>
      </c>
      <c r="AE120" s="94">
        <f t="shared" si="34"/>
        <v>0</v>
      </c>
      <c r="AF120" s="94">
        <f t="shared" si="34"/>
        <v>0</v>
      </c>
      <c r="AG120" s="94">
        <f t="shared" si="34"/>
        <v>0</v>
      </c>
      <c r="AH120" s="94">
        <f t="shared" si="34"/>
        <v>0</v>
      </c>
      <c r="AI120" s="94">
        <f t="shared" si="34"/>
        <v>0</v>
      </c>
      <c r="AJ120" s="94">
        <f t="shared" si="34"/>
        <v>0</v>
      </c>
      <c r="AK120" s="94">
        <f t="shared" si="34"/>
        <v>0</v>
      </c>
      <c r="AL120" s="94">
        <f t="shared" si="34"/>
        <v>0</v>
      </c>
      <c r="AM120" s="94">
        <f t="shared" si="34"/>
        <v>0</v>
      </c>
      <c r="AN120" s="94">
        <f t="shared" si="34"/>
        <v>0</v>
      </c>
      <c r="AO120" s="94">
        <f t="shared" si="34"/>
        <v>0</v>
      </c>
      <c r="AP120" s="94">
        <f t="shared" si="34"/>
        <v>0</v>
      </c>
      <c r="AQ120" s="94">
        <f t="shared" si="34"/>
        <v>0</v>
      </c>
      <c r="AR120" s="94">
        <f t="shared" si="34"/>
        <v>0</v>
      </c>
      <c r="AS120" s="94">
        <f t="shared" si="34"/>
        <v>0</v>
      </c>
      <c r="AT120" s="94">
        <f t="shared" si="34"/>
        <v>0</v>
      </c>
      <c r="AU120" s="94">
        <f t="shared" si="34"/>
        <v>0</v>
      </c>
      <c r="AV120" s="94">
        <f t="shared" si="34"/>
        <v>0</v>
      </c>
      <c r="AW120" s="94">
        <f t="shared" si="34"/>
        <v>0</v>
      </c>
      <c r="AX120" s="94">
        <f t="shared" si="34"/>
        <v>0</v>
      </c>
      <c r="AY120" s="94">
        <f t="shared" si="34"/>
        <v>0</v>
      </c>
      <c r="AZ120" s="94">
        <f t="shared" si="34"/>
        <v>0</v>
      </c>
      <c r="BA120" s="94">
        <f t="shared" si="34"/>
        <v>0</v>
      </c>
      <c r="BB120" s="94">
        <f t="shared" si="34"/>
        <v>0</v>
      </c>
      <c r="BC120" s="94">
        <f t="shared" si="34"/>
        <v>0</v>
      </c>
      <c r="BD120" s="94">
        <f t="shared" si="34"/>
        <v>0</v>
      </c>
      <c r="BE120" s="94">
        <f t="shared" si="34"/>
        <v>0</v>
      </c>
      <c r="BF120" s="94">
        <f t="shared" si="34"/>
        <v>0</v>
      </c>
      <c r="BG120" s="94">
        <f t="shared" si="34"/>
        <v>0</v>
      </c>
      <c r="BH120" s="94">
        <f t="shared" si="34"/>
        <v>0</v>
      </c>
      <c r="BI120" s="94">
        <f t="shared" si="34"/>
        <v>0</v>
      </c>
      <c r="BJ120" s="94">
        <f t="shared" si="34"/>
        <v>0</v>
      </c>
      <c r="BK120" s="94">
        <f t="shared" si="34"/>
        <v>0</v>
      </c>
      <c r="BL120" s="94">
        <f t="shared" si="34"/>
        <v>0</v>
      </c>
      <c r="BM120" s="94">
        <f t="shared" si="34"/>
        <v>0</v>
      </c>
      <c r="BN120" s="94">
        <f t="shared" si="34"/>
        <v>0</v>
      </c>
      <c r="BO120" s="94">
        <f t="shared" si="34"/>
        <v>0</v>
      </c>
      <c r="BP120" s="94">
        <f t="shared" si="34"/>
        <v>0</v>
      </c>
      <c r="BQ120" s="94">
        <f t="shared" si="34"/>
        <v>0</v>
      </c>
      <c r="BR120" s="94">
        <f t="shared" ref="BR120:CT120" si="35">BR97+BR98+BR99+BR100+BR101</f>
        <v>0</v>
      </c>
      <c r="BS120" s="94">
        <f t="shared" si="35"/>
        <v>0</v>
      </c>
      <c r="BT120" s="94">
        <f t="shared" si="35"/>
        <v>0</v>
      </c>
      <c r="BU120" s="94">
        <f t="shared" si="35"/>
        <v>0</v>
      </c>
      <c r="BV120" s="94">
        <f t="shared" si="35"/>
        <v>0</v>
      </c>
      <c r="BW120" s="94">
        <f t="shared" si="35"/>
        <v>0</v>
      </c>
      <c r="BX120" s="94">
        <f t="shared" si="35"/>
        <v>0</v>
      </c>
      <c r="BY120" s="94">
        <f t="shared" si="35"/>
        <v>0</v>
      </c>
      <c r="BZ120" s="94">
        <f t="shared" si="35"/>
        <v>0</v>
      </c>
      <c r="CA120" s="94">
        <f t="shared" si="35"/>
        <v>0</v>
      </c>
      <c r="CB120" s="94">
        <f t="shared" si="35"/>
        <v>0</v>
      </c>
      <c r="CC120" s="94">
        <f t="shared" si="35"/>
        <v>0</v>
      </c>
      <c r="CD120" s="94">
        <f t="shared" si="35"/>
        <v>0</v>
      </c>
      <c r="CE120" s="94">
        <f t="shared" si="35"/>
        <v>0</v>
      </c>
      <c r="CF120" s="94">
        <f t="shared" si="35"/>
        <v>0</v>
      </c>
      <c r="CG120" s="94">
        <f t="shared" si="35"/>
        <v>0</v>
      </c>
      <c r="CH120" s="94">
        <f t="shared" si="35"/>
        <v>0</v>
      </c>
      <c r="CI120" s="94">
        <f t="shared" si="35"/>
        <v>0</v>
      </c>
      <c r="CJ120" s="94">
        <f t="shared" si="35"/>
        <v>0</v>
      </c>
      <c r="CK120" s="94">
        <f t="shared" si="35"/>
        <v>0</v>
      </c>
      <c r="CL120" s="94">
        <f t="shared" si="35"/>
        <v>0</v>
      </c>
      <c r="CM120" s="94">
        <f t="shared" si="35"/>
        <v>0</v>
      </c>
      <c r="CN120" s="94">
        <f t="shared" si="35"/>
        <v>0</v>
      </c>
      <c r="CO120" s="94">
        <f t="shared" si="35"/>
        <v>0</v>
      </c>
      <c r="CP120" s="94">
        <f t="shared" si="35"/>
        <v>0</v>
      </c>
      <c r="CQ120" s="94">
        <f t="shared" si="35"/>
        <v>0</v>
      </c>
      <c r="CR120" s="94">
        <f t="shared" si="35"/>
        <v>0</v>
      </c>
      <c r="CS120" s="94">
        <f t="shared" si="35"/>
        <v>0</v>
      </c>
      <c r="CT120" s="94">
        <f t="shared" si="35"/>
        <v>0</v>
      </c>
    </row>
    <row r="121" spans="1:98" s="9" customFormat="1" ht="12" customHeight="1" x14ac:dyDescent="0.2">
      <c r="A121" s="99">
        <v>52</v>
      </c>
      <c r="B121" s="136" t="s">
        <v>94</v>
      </c>
      <c r="C121" s="137"/>
      <c r="D121" s="138"/>
      <c r="E121" s="94">
        <f>E85+E89+E90+E91+E102+E103+E104+E105+E106+E111</f>
        <v>0</v>
      </c>
      <c r="F121" s="94">
        <f t="shared" ref="F121:BQ121" si="36">F85+F89+F90+F91+F102+F103+F104+F105+F106+F111</f>
        <v>0</v>
      </c>
      <c r="G121" s="94">
        <f t="shared" si="36"/>
        <v>0</v>
      </c>
      <c r="H121" s="94">
        <f t="shared" si="36"/>
        <v>0</v>
      </c>
      <c r="I121" s="94">
        <f t="shared" si="36"/>
        <v>0</v>
      </c>
      <c r="J121" s="94">
        <f t="shared" si="36"/>
        <v>0</v>
      </c>
      <c r="K121" s="94">
        <f t="shared" si="36"/>
        <v>0</v>
      </c>
      <c r="L121" s="94">
        <f t="shared" si="36"/>
        <v>0</v>
      </c>
      <c r="M121" s="94">
        <f t="shared" si="36"/>
        <v>0</v>
      </c>
      <c r="N121" s="94">
        <f t="shared" si="36"/>
        <v>0</v>
      </c>
      <c r="O121" s="94">
        <f t="shared" si="36"/>
        <v>0</v>
      </c>
      <c r="P121" s="94">
        <f t="shared" si="36"/>
        <v>0</v>
      </c>
      <c r="Q121" s="94">
        <f t="shared" si="36"/>
        <v>0</v>
      </c>
      <c r="R121" s="94">
        <f t="shared" si="36"/>
        <v>0</v>
      </c>
      <c r="S121" s="94">
        <f t="shared" si="36"/>
        <v>0</v>
      </c>
      <c r="T121" s="94">
        <f t="shared" si="36"/>
        <v>0</v>
      </c>
      <c r="U121" s="94">
        <f t="shared" si="36"/>
        <v>0</v>
      </c>
      <c r="V121" s="94">
        <f t="shared" si="36"/>
        <v>0</v>
      </c>
      <c r="W121" s="94">
        <f t="shared" si="36"/>
        <v>0</v>
      </c>
      <c r="X121" s="94">
        <f t="shared" si="36"/>
        <v>0</v>
      </c>
      <c r="Y121" s="94">
        <f t="shared" si="36"/>
        <v>0</v>
      </c>
      <c r="Z121" s="94">
        <f t="shared" si="36"/>
        <v>0</v>
      </c>
      <c r="AA121" s="94">
        <f t="shared" si="36"/>
        <v>0</v>
      </c>
      <c r="AB121" s="94">
        <f t="shared" si="36"/>
        <v>0</v>
      </c>
      <c r="AC121" s="94">
        <f t="shared" si="36"/>
        <v>0</v>
      </c>
      <c r="AD121" s="94">
        <f t="shared" si="36"/>
        <v>0</v>
      </c>
      <c r="AE121" s="94">
        <f t="shared" si="36"/>
        <v>0</v>
      </c>
      <c r="AF121" s="94">
        <f t="shared" si="36"/>
        <v>0</v>
      </c>
      <c r="AG121" s="94">
        <f t="shared" si="36"/>
        <v>0</v>
      </c>
      <c r="AH121" s="94">
        <f t="shared" si="36"/>
        <v>0</v>
      </c>
      <c r="AI121" s="94">
        <f t="shared" si="36"/>
        <v>0</v>
      </c>
      <c r="AJ121" s="94">
        <f t="shared" si="36"/>
        <v>0</v>
      </c>
      <c r="AK121" s="94">
        <f t="shared" si="36"/>
        <v>0</v>
      </c>
      <c r="AL121" s="94">
        <f t="shared" si="36"/>
        <v>0</v>
      </c>
      <c r="AM121" s="94">
        <f t="shared" si="36"/>
        <v>0</v>
      </c>
      <c r="AN121" s="94">
        <f t="shared" si="36"/>
        <v>0</v>
      </c>
      <c r="AO121" s="94">
        <f t="shared" si="36"/>
        <v>0</v>
      </c>
      <c r="AP121" s="94">
        <f t="shared" si="36"/>
        <v>0</v>
      </c>
      <c r="AQ121" s="94">
        <f t="shared" si="36"/>
        <v>0</v>
      </c>
      <c r="AR121" s="94">
        <f t="shared" si="36"/>
        <v>0</v>
      </c>
      <c r="AS121" s="94">
        <f t="shared" si="36"/>
        <v>0</v>
      </c>
      <c r="AT121" s="94">
        <f t="shared" si="36"/>
        <v>0</v>
      </c>
      <c r="AU121" s="94">
        <f t="shared" si="36"/>
        <v>0</v>
      </c>
      <c r="AV121" s="94">
        <f t="shared" si="36"/>
        <v>0</v>
      </c>
      <c r="AW121" s="94">
        <f t="shared" si="36"/>
        <v>0</v>
      </c>
      <c r="AX121" s="94">
        <f t="shared" si="36"/>
        <v>0</v>
      </c>
      <c r="AY121" s="94">
        <f t="shared" si="36"/>
        <v>0</v>
      </c>
      <c r="AZ121" s="94">
        <f t="shared" si="36"/>
        <v>0</v>
      </c>
      <c r="BA121" s="94">
        <f t="shared" si="36"/>
        <v>0</v>
      </c>
      <c r="BB121" s="94">
        <f t="shared" si="36"/>
        <v>0</v>
      </c>
      <c r="BC121" s="94">
        <f t="shared" si="36"/>
        <v>0</v>
      </c>
      <c r="BD121" s="94">
        <f t="shared" si="36"/>
        <v>0</v>
      </c>
      <c r="BE121" s="94">
        <f t="shared" si="36"/>
        <v>0</v>
      </c>
      <c r="BF121" s="94">
        <f t="shared" si="36"/>
        <v>0</v>
      </c>
      <c r="BG121" s="94">
        <f t="shared" si="36"/>
        <v>0</v>
      </c>
      <c r="BH121" s="94">
        <f t="shared" si="36"/>
        <v>0</v>
      </c>
      <c r="BI121" s="94">
        <f t="shared" si="36"/>
        <v>0</v>
      </c>
      <c r="BJ121" s="94">
        <f t="shared" si="36"/>
        <v>0</v>
      </c>
      <c r="BK121" s="94">
        <f t="shared" si="36"/>
        <v>0</v>
      </c>
      <c r="BL121" s="94">
        <f t="shared" si="36"/>
        <v>0</v>
      </c>
      <c r="BM121" s="94">
        <f t="shared" si="36"/>
        <v>0</v>
      </c>
      <c r="BN121" s="94">
        <f t="shared" si="36"/>
        <v>0</v>
      </c>
      <c r="BO121" s="94">
        <f t="shared" si="36"/>
        <v>0</v>
      </c>
      <c r="BP121" s="94">
        <f t="shared" si="36"/>
        <v>0</v>
      </c>
      <c r="BQ121" s="94">
        <f t="shared" si="36"/>
        <v>0</v>
      </c>
      <c r="BR121" s="94">
        <f t="shared" ref="BR121:CT121" si="37">BR85+BR89+BR90+BR91+BR102+BR103+BR104+BR105+BR106+BR111</f>
        <v>0</v>
      </c>
      <c r="BS121" s="94">
        <f t="shared" si="37"/>
        <v>0</v>
      </c>
      <c r="BT121" s="94">
        <f t="shared" si="37"/>
        <v>0</v>
      </c>
      <c r="BU121" s="94">
        <f t="shared" si="37"/>
        <v>0</v>
      </c>
      <c r="BV121" s="94">
        <f t="shared" si="37"/>
        <v>0</v>
      </c>
      <c r="BW121" s="94">
        <f t="shared" si="37"/>
        <v>0</v>
      </c>
      <c r="BX121" s="94">
        <f t="shared" si="37"/>
        <v>0</v>
      </c>
      <c r="BY121" s="94">
        <f t="shared" si="37"/>
        <v>0</v>
      </c>
      <c r="BZ121" s="94">
        <f t="shared" si="37"/>
        <v>0</v>
      </c>
      <c r="CA121" s="94">
        <f t="shared" si="37"/>
        <v>0</v>
      </c>
      <c r="CB121" s="94">
        <f t="shared" si="37"/>
        <v>0</v>
      </c>
      <c r="CC121" s="94">
        <f t="shared" si="37"/>
        <v>0</v>
      </c>
      <c r="CD121" s="94">
        <f t="shared" si="37"/>
        <v>0</v>
      </c>
      <c r="CE121" s="94">
        <f t="shared" si="37"/>
        <v>0</v>
      </c>
      <c r="CF121" s="94">
        <f t="shared" si="37"/>
        <v>0</v>
      </c>
      <c r="CG121" s="94">
        <f t="shared" si="37"/>
        <v>0</v>
      </c>
      <c r="CH121" s="94">
        <f t="shared" si="37"/>
        <v>0</v>
      </c>
      <c r="CI121" s="94">
        <f t="shared" si="37"/>
        <v>0</v>
      </c>
      <c r="CJ121" s="94">
        <f t="shared" si="37"/>
        <v>0</v>
      </c>
      <c r="CK121" s="94">
        <f t="shared" si="37"/>
        <v>0</v>
      </c>
      <c r="CL121" s="94">
        <f t="shared" si="37"/>
        <v>0</v>
      </c>
      <c r="CM121" s="94">
        <f t="shared" si="37"/>
        <v>0</v>
      </c>
      <c r="CN121" s="94">
        <f t="shared" si="37"/>
        <v>0</v>
      </c>
      <c r="CO121" s="94">
        <f t="shared" si="37"/>
        <v>0</v>
      </c>
      <c r="CP121" s="94">
        <f t="shared" si="37"/>
        <v>0</v>
      </c>
      <c r="CQ121" s="94">
        <f t="shared" si="37"/>
        <v>0</v>
      </c>
      <c r="CR121" s="94">
        <f t="shared" si="37"/>
        <v>0</v>
      </c>
      <c r="CS121" s="94">
        <f t="shared" si="37"/>
        <v>0</v>
      </c>
      <c r="CT121" s="94">
        <f t="shared" si="37"/>
        <v>0</v>
      </c>
    </row>
    <row r="122" spans="1:98" s="9" customFormat="1" ht="12" customHeight="1" x14ac:dyDescent="0.2">
      <c r="A122" s="99">
        <v>53</v>
      </c>
      <c r="B122" s="136" t="s">
        <v>131</v>
      </c>
      <c r="C122" s="137"/>
      <c r="D122" s="138"/>
      <c r="E122" s="94">
        <f>E107+E108+E109</f>
        <v>0</v>
      </c>
      <c r="F122" s="94">
        <f t="shared" ref="F122:BQ122" si="38">F107+F108+F109</f>
        <v>0</v>
      </c>
      <c r="G122" s="94">
        <f t="shared" si="38"/>
        <v>0</v>
      </c>
      <c r="H122" s="94">
        <f t="shared" si="38"/>
        <v>0</v>
      </c>
      <c r="I122" s="94">
        <f t="shared" si="38"/>
        <v>0</v>
      </c>
      <c r="J122" s="94">
        <f t="shared" si="38"/>
        <v>0</v>
      </c>
      <c r="K122" s="94">
        <f t="shared" si="38"/>
        <v>0</v>
      </c>
      <c r="L122" s="94">
        <f t="shared" si="38"/>
        <v>0</v>
      </c>
      <c r="M122" s="94">
        <f t="shared" si="38"/>
        <v>0</v>
      </c>
      <c r="N122" s="94">
        <f t="shared" si="38"/>
        <v>0</v>
      </c>
      <c r="O122" s="94">
        <f t="shared" si="38"/>
        <v>0</v>
      </c>
      <c r="P122" s="94">
        <f t="shared" si="38"/>
        <v>0</v>
      </c>
      <c r="Q122" s="94">
        <f t="shared" si="38"/>
        <v>0</v>
      </c>
      <c r="R122" s="94">
        <f t="shared" si="38"/>
        <v>0</v>
      </c>
      <c r="S122" s="94">
        <f t="shared" si="38"/>
        <v>0</v>
      </c>
      <c r="T122" s="94">
        <f t="shared" si="38"/>
        <v>0</v>
      </c>
      <c r="U122" s="94">
        <f t="shared" si="38"/>
        <v>0</v>
      </c>
      <c r="V122" s="94">
        <f t="shared" si="38"/>
        <v>0</v>
      </c>
      <c r="W122" s="94">
        <f t="shared" si="38"/>
        <v>0</v>
      </c>
      <c r="X122" s="94">
        <f t="shared" si="38"/>
        <v>0</v>
      </c>
      <c r="Y122" s="94">
        <f t="shared" si="38"/>
        <v>0</v>
      </c>
      <c r="Z122" s="94">
        <f t="shared" si="38"/>
        <v>0</v>
      </c>
      <c r="AA122" s="94">
        <f t="shared" si="38"/>
        <v>0</v>
      </c>
      <c r="AB122" s="94">
        <f t="shared" si="38"/>
        <v>0</v>
      </c>
      <c r="AC122" s="94">
        <f t="shared" si="38"/>
        <v>0</v>
      </c>
      <c r="AD122" s="94">
        <f t="shared" si="38"/>
        <v>0</v>
      </c>
      <c r="AE122" s="94">
        <f t="shared" si="38"/>
        <v>0</v>
      </c>
      <c r="AF122" s="94">
        <f t="shared" si="38"/>
        <v>0</v>
      </c>
      <c r="AG122" s="94">
        <f t="shared" si="38"/>
        <v>0</v>
      </c>
      <c r="AH122" s="94">
        <f t="shared" si="38"/>
        <v>0</v>
      </c>
      <c r="AI122" s="94">
        <f t="shared" si="38"/>
        <v>0</v>
      </c>
      <c r="AJ122" s="94">
        <f t="shared" si="38"/>
        <v>0</v>
      </c>
      <c r="AK122" s="94">
        <f t="shared" si="38"/>
        <v>0</v>
      </c>
      <c r="AL122" s="94">
        <f t="shared" si="38"/>
        <v>0</v>
      </c>
      <c r="AM122" s="94">
        <f t="shared" si="38"/>
        <v>0</v>
      </c>
      <c r="AN122" s="94">
        <f t="shared" si="38"/>
        <v>0</v>
      </c>
      <c r="AO122" s="94">
        <f t="shared" si="38"/>
        <v>0</v>
      </c>
      <c r="AP122" s="94">
        <f t="shared" si="38"/>
        <v>0</v>
      </c>
      <c r="AQ122" s="94">
        <f t="shared" si="38"/>
        <v>0</v>
      </c>
      <c r="AR122" s="94">
        <f t="shared" si="38"/>
        <v>0</v>
      </c>
      <c r="AS122" s="94">
        <f t="shared" si="38"/>
        <v>0</v>
      </c>
      <c r="AT122" s="94">
        <f t="shared" si="38"/>
        <v>0</v>
      </c>
      <c r="AU122" s="94">
        <f t="shared" si="38"/>
        <v>0</v>
      </c>
      <c r="AV122" s="94">
        <f t="shared" si="38"/>
        <v>0</v>
      </c>
      <c r="AW122" s="94">
        <f t="shared" si="38"/>
        <v>0</v>
      </c>
      <c r="AX122" s="94">
        <f t="shared" si="38"/>
        <v>0</v>
      </c>
      <c r="AY122" s="94">
        <f t="shared" si="38"/>
        <v>0</v>
      </c>
      <c r="AZ122" s="94">
        <f t="shared" si="38"/>
        <v>0</v>
      </c>
      <c r="BA122" s="94">
        <f t="shared" si="38"/>
        <v>0</v>
      </c>
      <c r="BB122" s="94">
        <f t="shared" si="38"/>
        <v>0</v>
      </c>
      <c r="BC122" s="94">
        <f t="shared" si="38"/>
        <v>0</v>
      </c>
      <c r="BD122" s="94">
        <f t="shared" si="38"/>
        <v>0</v>
      </c>
      <c r="BE122" s="94">
        <f t="shared" si="38"/>
        <v>0</v>
      </c>
      <c r="BF122" s="94">
        <f t="shared" si="38"/>
        <v>0</v>
      </c>
      <c r="BG122" s="94">
        <f t="shared" si="38"/>
        <v>0</v>
      </c>
      <c r="BH122" s="94">
        <f t="shared" si="38"/>
        <v>0</v>
      </c>
      <c r="BI122" s="94">
        <f t="shared" si="38"/>
        <v>0</v>
      </c>
      <c r="BJ122" s="94">
        <f t="shared" si="38"/>
        <v>0</v>
      </c>
      <c r="BK122" s="94">
        <f t="shared" si="38"/>
        <v>0</v>
      </c>
      <c r="BL122" s="94">
        <f t="shared" si="38"/>
        <v>0</v>
      </c>
      <c r="BM122" s="94">
        <f t="shared" si="38"/>
        <v>0</v>
      </c>
      <c r="BN122" s="94">
        <f t="shared" si="38"/>
        <v>0</v>
      </c>
      <c r="BO122" s="94">
        <f t="shared" si="38"/>
        <v>0</v>
      </c>
      <c r="BP122" s="94">
        <f t="shared" si="38"/>
        <v>0</v>
      </c>
      <c r="BQ122" s="94">
        <f t="shared" si="38"/>
        <v>0</v>
      </c>
      <c r="BR122" s="94">
        <f t="shared" ref="BR122:CT122" si="39">BR107+BR108+BR109</f>
        <v>0</v>
      </c>
      <c r="BS122" s="94">
        <f t="shared" si="39"/>
        <v>0</v>
      </c>
      <c r="BT122" s="94">
        <f t="shared" si="39"/>
        <v>0</v>
      </c>
      <c r="BU122" s="94">
        <f t="shared" si="39"/>
        <v>0</v>
      </c>
      <c r="BV122" s="94">
        <f t="shared" si="39"/>
        <v>0</v>
      </c>
      <c r="BW122" s="94">
        <f t="shared" si="39"/>
        <v>0</v>
      </c>
      <c r="BX122" s="94">
        <f t="shared" si="39"/>
        <v>0</v>
      </c>
      <c r="BY122" s="94">
        <f t="shared" si="39"/>
        <v>0</v>
      </c>
      <c r="BZ122" s="94">
        <f t="shared" si="39"/>
        <v>0</v>
      </c>
      <c r="CA122" s="94">
        <f t="shared" si="39"/>
        <v>0</v>
      </c>
      <c r="CB122" s="94">
        <f t="shared" si="39"/>
        <v>0</v>
      </c>
      <c r="CC122" s="94">
        <f t="shared" si="39"/>
        <v>0</v>
      </c>
      <c r="CD122" s="94">
        <f t="shared" si="39"/>
        <v>0</v>
      </c>
      <c r="CE122" s="94">
        <f t="shared" si="39"/>
        <v>0</v>
      </c>
      <c r="CF122" s="94">
        <f t="shared" si="39"/>
        <v>0</v>
      </c>
      <c r="CG122" s="94">
        <f t="shared" si="39"/>
        <v>0</v>
      </c>
      <c r="CH122" s="94">
        <f t="shared" si="39"/>
        <v>0</v>
      </c>
      <c r="CI122" s="94">
        <f t="shared" si="39"/>
        <v>0</v>
      </c>
      <c r="CJ122" s="94">
        <f t="shared" si="39"/>
        <v>0</v>
      </c>
      <c r="CK122" s="94">
        <f t="shared" si="39"/>
        <v>0</v>
      </c>
      <c r="CL122" s="94">
        <f t="shared" si="39"/>
        <v>0</v>
      </c>
      <c r="CM122" s="94">
        <f t="shared" si="39"/>
        <v>0</v>
      </c>
      <c r="CN122" s="94">
        <f t="shared" si="39"/>
        <v>0</v>
      </c>
      <c r="CO122" s="94">
        <f t="shared" si="39"/>
        <v>0</v>
      </c>
      <c r="CP122" s="94">
        <f t="shared" si="39"/>
        <v>0</v>
      </c>
      <c r="CQ122" s="94">
        <f t="shared" si="39"/>
        <v>0</v>
      </c>
      <c r="CR122" s="94">
        <f t="shared" si="39"/>
        <v>0</v>
      </c>
      <c r="CS122" s="94">
        <f t="shared" si="39"/>
        <v>0</v>
      </c>
      <c r="CT122" s="94">
        <f t="shared" si="39"/>
        <v>0</v>
      </c>
    </row>
    <row r="123" spans="1:98" s="9" customFormat="1" ht="12" customHeight="1" x14ac:dyDescent="0.2">
      <c r="A123" s="99">
        <v>54</v>
      </c>
      <c r="B123" s="136" t="s">
        <v>102</v>
      </c>
      <c r="C123" s="137"/>
      <c r="D123" s="138"/>
      <c r="E123" s="94">
        <f>E110+E113</f>
        <v>0</v>
      </c>
      <c r="F123" s="94">
        <f t="shared" ref="F123:BQ123" si="40">F110+F113</f>
        <v>0</v>
      </c>
      <c r="G123" s="94">
        <f t="shared" si="40"/>
        <v>0</v>
      </c>
      <c r="H123" s="94">
        <f t="shared" si="40"/>
        <v>0</v>
      </c>
      <c r="I123" s="94">
        <f t="shared" si="40"/>
        <v>0</v>
      </c>
      <c r="J123" s="94">
        <f t="shared" si="40"/>
        <v>0</v>
      </c>
      <c r="K123" s="94">
        <f t="shared" si="40"/>
        <v>0</v>
      </c>
      <c r="L123" s="94">
        <f t="shared" si="40"/>
        <v>0</v>
      </c>
      <c r="M123" s="94">
        <f t="shared" si="40"/>
        <v>0</v>
      </c>
      <c r="N123" s="94">
        <f t="shared" si="40"/>
        <v>0</v>
      </c>
      <c r="O123" s="94">
        <f t="shared" si="40"/>
        <v>0</v>
      </c>
      <c r="P123" s="94">
        <f t="shared" si="40"/>
        <v>0</v>
      </c>
      <c r="Q123" s="94">
        <f t="shared" si="40"/>
        <v>0</v>
      </c>
      <c r="R123" s="94">
        <f t="shared" si="40"/>
        <v>0</v>
      </c>
      <c r="S123" s="94">
        <f t="shared" si="40"/>
        <v>0</v>
      </c>
      <c r="T123" s="94">
        <f t="shared" si="40"/>
        <v>0</v>
      </c>
      <c r="U123" s="94">
        <f t="shared" si="40"/>
        <v>0</v>
      </c>
      <c r="V123" s="94">
        <f t="shared" si="40"/>
        <v>0</v>
      </c>
      <c r="W123" s="94">
        <f t="shared" si="40"/>
        <v>0</v>
      </c>
      <c r="X123" s="94">
        <f t="shared" si="40"/>
        <v>0</v>
      </c>
      <c r="Y123" s="94">
        <f t="shared" si="40"/>
        <v>0</v>
      </c>
      <c r="Z123" s="94">
        <f t="shared" si="40"/>
        <v>0</v>
      </c>
      <c r="AA123" s="94">
        <f t="shared" si="40"/>
        <v>0</v>
      </c>
      <c r="AB123" s="94">
        <f t="shared" si="40"/>
        <v>0</v>
      </c>
      <c r="AC123" s="94">
        <f t="shared" si="40"/>
        <v>0</v>
      </c>
      <c r="AD123" s="94">
        <f t="shared" si="40"/>
        <v>0</v>
      </c>
      <c r="AE123" s="94">
        <f t="shared" si="40"/>
        <v>0</v>
      </c>
      <c r="AF123" s="94">
        <f t="shared" si="40"/>
        <v>0</v>
      </c>
      <c r="AG123" s="94">
        <f t="shared" si="40"/>
        <v>0</v>
      </c>
      <c r="AH123" s="94">
        <f t="shared" si="40"/>
        <v>0</v>
      </c>
      <c r="AI123" s="94">
        <f t="shared" si="40"/>
        <v>0</v>
      </c>
      <c r="AJ123" s="94">
        <f t="shared" si="40"/>
        <v>0</v>
      </c>
      <c r="AK123" s="94">
        <f t="shared" si="40"/>
        <v>0</v>
      </c>
      <c r="AL123" s="94">
        <f t="shared" si="40"/>
        <v>0</v>
      </c>
      <c r="AM123" s="94">
        <f t="shared" si="40"/>
        <v>0</v>
      </c>
      <c r="AN123" s="94">
        <f t="shared" si="40"/>
        <v>0</v>
      </c>
      <c r="AO123" s="94">
        <f t="shared" si="40"/>
        <v>0</v>
      </c>
      <c r="AP123" s="94">
        <f t="shared" si="40"/>
        <v>0</v>
      </c>
      <c r="AQ123" s="94">
        <f t="shared" si="40"/>
        <v>0</v>
      </c>
      <c r="AR123" s="94">
        <f t="shared" si="40"/>
        <v>0</v>
      </c>
      <c r="AS123" s="94">
        <f t="shared" si="40"/>
        <v>0</v>
      </c>
      <c r="AT123" s="94">
        <f t="shared" si="40"/>
        <v>0</v>
      </c>
      <c r="AU123" s="94">
        <f t="shared" si="40"/>
        <v>0</v>
      </c>
      <c r="AV123" s="94">
        <f t="shared" si="40"/>
        <v>0</v>
      </c>
      <c r="AW123" s="94">
        <f t="shared" si="40"/>
        <v>0</v>
      </c>
      <c r="AX123" s="94">
        <f t="shared" si="40"/>
        <v>0</v>
      </c>
      <c r="AY123" s="94">
        <f t="shared" si="40"/>
        <v>0</v>
      </c>
      <c r="AZ123" s="94">
        <f t="shared" si="40"/>
        <v>0</v>
      </c>
      <c r="BA123" s="94">
        <f t="shared" si="40"/>
        <v>0</v>
      </c>
      <c r="BB123" s="94">
        <f t="shared" si="40"/>
        <v>0</v>
      </c>
      <c r="BC123" s="94">
        <f t="shared" si="40"/>
        <v>0</v>
      </c>
      <c r="BD123" s="94">
        <f t="shared" si="40"/>
        <v>0</v>
      </c>
      <c r="BE123" s="94">
        <f t="shared" si="40"/>
        <v>0</v>
      </c>
      <c r="BF123" s="94">
        <f t="shared" si="40"/>
        <v>0</v>
      </c>
      <c r="BG123" s="94">
        <f t="shared" si="40"/>
        <v>0</v>
      </c>
      <c r="BH123" s="94">
        <f t="shared" si="40"/>
        <v>0</v>
      </c>
      <c r="BI123" s="94">
        <f t="shared" si="40"/>
        <v>0</v>
      </c>
      <c r="BJ123" s="94">
        <f t="shared" si="40"/>
        <v>0</v>
      </c>
      <c r="BK123" s="94">
        <f t="shared" si="40"/>
        <v>0</v>
      </c>
      <c r="BL123" s="94">
        <f t="shared" si="40"/>
        <v>0</v>
      </c>
      <c r="BM123" s="94">
        <f t="shared" si="40"/>
        <v>0</v>
      </c>
      <c r="BN123" s="94">
        <f t="shared" si="40"/>
        <v>0</v>
      </c>
      <c r="BO123" s="94">
        <f t="shared" si="40"/>
        <v>0</v>
      </c>
      <c r="BP123" s="94">
        <f t="shared" si="40"/>
        <v>0</v>
      </c>
      <c r="BQ123" s="94">
        <f t="shared" si="40"/>
        <v>0</v>
      </c>
      <c r="BR123" s="94">
        <f t="shared" ref="BR123:CT123" si="41">BR110+BR113</f>
        <v>0</v>
      </c>
      <c r="BS123" s="94">
        <f t="shared" si="41"/>
        <v>0</v>
      </c>
      <c r="BT123" s="94">
        <f t="shared" si="41"/>
        <v>0</v>
      </c>
      <c r="BU123" s="94">
        <f t="shared" si="41"/>
        <v>0</v>
      </c>
      <c r="BV123" s="94">
        <f t="shared" si="41"/>
        <v>0</v>
      </c>
      <c r="BW123" s="94">
        <f t="shared" si="41"/>
        <v>0</v>
      </c>
      <c r="BX123" s="94">
        <f t="shared" si="41"/>
        <v>0</v>
      </c>
      <c r="BY123" s="94">
        <f t="shared" si="41"/>
        <v>0</v>
      </c>
      <c r="BZ123" s="94">
        <f t="shared" si="41"/>
        <v>0</v>
      </c>
      <c r="CA123" s="94">
        <f t="shared" si="41"/>
        <v>0</v>
      </c>
      <c r="CB123" s="94">
        <f t="shared" si="41"/>
        <v>0</v>
      </c>
      <c r="CC123" s="94">
        <f t="shared" si="41"/>
        <v>0</v>
      </c>
      <c r="CD123" s="94">
        <f t="shared" si="41"/>
        <v>0</v>
      </c>
      <c r="CE123" s="94">
        <f t="shared" si="41"/>
        <v>0</v>
      </c>
      <c r="CF123" s="94">
        <f t="shared" si="41"/>
        <v>0</v>
      </c>
      <c r="CG123" s="94">
        <f t="shared" si="41"/>
        <v>0</v>
      </c>
      <c r="CH123" s="94">
        <f t="shared" si="41"/>
        <v>0</v>
      </c>
      <c r="CI123" s="94">
        <f t="shared" si="41"/>
        <v>0</v>
      </c>
      <c r="CJ123" s="94">
        <f t="shared" si="41"/>
        <v>0</v>
      </c>
      <c r="CK123" s="94">
        <f t="shared" si="41"/>
        <v>0</v>
      </c>
      <c r="CL123" s="94">
        <f t="shared" si="41"/>
        <v>0</v>
      </c>
      <c r="CM123" s="94">
        <f t="shared" si="41"/>
        <v>0</v>
      </c>
      <c r="CN123" s="94">
        <f t="shared" si="41"/>
        <v>0</v>
      </c>
      <c r="CO123" s="94">
        <f t="shared" si="41"/>
        <v>0</v>
      </c>
      <c r="CP123" s="94">
        <f t="shared" si="41"/>
        <v>0</v>
      </c>
      <c r="CQ123" s="94">
        <f t="shared" si="41"/>
        <v>0</v>
      </c>
      <c r="CR123" s="94">
        <f t="shared" si="41"/>
        <v>0</v>
      </c>
      <c r="CS123" s="94">
        <f t="shared" si="41"/>
        <v>0</v>
      </c>
      <c r="CT123" s="94">
        <f t="shared" si="41"/>
        <v>0</v>
      </c>
    </row>
    <row r="124" spans="1:98" s="9" customFormat="1" ht="12" customHeight="1" x14ac:dyDescent="0.2">
      <c r="A124" s="99">
        <v>55</v>
      </c>
      <c r="B124" s="136" t="s">
        <v>88</v>
      </c>
      <c r="C124" s="137"/>
      <c r="D124" s="138"/>
      <c r="E124" s="94">
        <f>E96</f>
        <v>0</v>
      </c>
      <c r="F124" s="94">
        <f t="shared" ref="F124:BQ124" si="42">F96</f>
        <v>0</v>
      </c>
      <c r="G124" s="94">
        <f t="shared" si="42"/>
        <v>0</v>
      </c>
      <c r="H124" s="94">
        <f t="shared" si="42"/>
        <v>0</v>
      </c>
      <c r="I124" s="94">
        <f t="shared" si="42"/>
        <v>0</v>
      </c>
      <c r="J124" s="94">
        <f t="shared" si="42"/>
        <v>0</v>
      </c>
      <c r="K124" s="94">
        <f t="shared" si="42"/>
        <v>0</v>
      </c>
      <c r="L124" s="94">
        <f t="shared" si="42"/>
        <v>0</v>
      </c>
      <c r="M124" s="94">
        <f t="shared" si="42"/>
        <v>0</v>
      </c>
      <c r="N124" s="94">
        <f t="shared" si="42"/>
        <v>0</v>
      </c>
      <c r="O124" s="94">
        <f t="shared" si="42"/>
        <v>0</v>
      </c>
      <c r="P124" s="94">
        <f t="shared" si="42"/>
        <v>0</v>
      </c>
      <c r="Q124" s="94">
        <f t="shared" si="42"/>
        <v>0</v>
      </c>
      <c r="R124" s="94">
        <f t="shared" si="42"/>
        <v>0</v>
      </c>
      <c r="S124" s="94">
        <f t="shared" si="42"/>
        <v>0</v>
      </c>
      <c r="T124" s="94">
        <f t="shared" si="42"/>
        <v>0</v>
      </c>
      <c r="U124" s="94">
        <f t="shared" si="42"/>
        <v>0</v>
      </c>
      <c r="V124" s="94">
        <f t="shared" si="42"/>
        <v>0</v>
      </c>
      <c r="W124" s="94">
        <f t="shared" si="42"/>
        <v>0</v>
      </c>
      <c r="X124" s="94">
        <f t="shared" si="42"/>
        <v>0</v>
      </c>
      <c r="Y124" s="94">
        <f t="shared" si="42"/>
        <v>0</v>
      </c>
      <c r="Z124" s="94">
        <f t="shared" si="42"/>
        <v>0</v>
      </c>
      <c r="AA124" s="94">
        <f t="shared" si="42"/>
        <v>0</v>
      </c>
      <c r="AB124" s="94">
        <f t="shared" si="42"/>
        <v>0</v>
      </c>
      <c r="AC124" s="94">
        <f t="shared" si="42"/>
        <v>0</v>
      </c>
      <c r="AD124" s="94">
        <f t="shared" si="42"/>
        <v>0</v>
      </c>
      <c r="AE124" s="94">
        <f t="shared" si="42"/>
        <v>0</v>
      </c>
      <c r="AF124" s="94">
        <f t="shared" si="42"/>
        <v>0</v>
      </c>
      <c r="AG124" s="94">
        <f t="shared" si="42"/>
        <v>0</v>
      </c>
      <c r="AH124" s="94">
        <f t="shared" si="42"/>
        <v>0</v>
      </c>
      <c r="AI124" s="94">
        <f t="shared" si="42"/>
        <v>0</v>
      </c>
      <c r="AJ124" s="94">
        <f t="shared" si="42"/>
        <v>0</v>
      </c>
      <c r="AK124" s="94">
        <f t="shared" si="42"/>
        <v>0</v>
      </c>
      <c r="AL124" s="94">
        <f t="shared" si="42"/>
        <v>0</v>
      </c>
      <c r="AM124" s="94">
        <f t="shared" si="42"/>
        <v>0</v>
      </c>
      <c r="AN124" s="94">
        <f t="shared" si="42"/>
        <v>0</v>
      </c>
      <c r="AO124" s="94">
        <f t="shared" si="42"/>
        <v>0</v>
      </c>
      <c r="AP124" s="94">
        <f t="shared" si="42"/>
        <v>0</v>
      </c>
      <c r="AQ124" s="94">
        <f t="shared" si="42"/>
        <v>0</v>
      </c>
      <c r="AR124" s="94">
        <f t="shared" si="42"/>
        <v>0</v>
      </c>
      <c r="AS124" s="94">
        <f t="shared" si="42"/>
        <v>0</v>
      </c>
      <c r="AT124" s="94">
        <f t="shared" si="42"/>
        <v>0</v>
      </c>
      <c r="AU124" s="94">
        <f t="shared" si="42"/>
        <v>0</v>
      </c>
      <c r="AV124" s="94">
        <f t="shared" si="42"/>
        <v>0</v>
      </c>
      <c r="AW124" s="94">
        <f t="shared" si="42"/>
        <v>0</v>
      </c>
      <c r="AX124" s="94">
        <f t="shared" si="42"/>
        <v>0</v>
      </c>
      <c r="AY124" s="94">
        <f t="shared" si="42"/>
        <v>0</v>
      </c>
      <c r="AZ124" s="94">
        <f t="shared" si="42"/>
        <v>0</v>
      </c>
      <c r="BA124" s="94">
        <f t="shared" si="42"/>
        <v>0</v>
      </c>
      <c r="BB124" s="94">
        <f t="shared" si="42"/>
        <v>0</v>
      </c>
      <c r="BC124" s="94">
        <f t="shared" si="42"/>
        <v>0</v>
      </c>
      <c r="BD124" s="94">
        <f t="shared" si="42"/>
        <v>0</v>
      </c>
      <c r="BE124" s="94">
        <f t="shared" si="42"/>
        <v>0</v>
      </c>
      <c r="BF124" s="94">
        <f t="shared" si="42"/>
        <v>0</v>
      </c>
      <c r="BG124" s="94">
        <f t="shared" si="42"/>
        <v>0</v>
      </c>
      <c r="BH124" s="94">
        <f t="shared" si="42"/>
        <v>0</v>
      </c>
      <c r="BI124" s="94">
        <f t="shared" si="42"/>
        <v>0</v>
      </c>
      <c r="BJ124" s="94">
        <f t="shared" si="42"/>
        <v>0</v>
      </c>
      <c r="BK124" s="94">
        <f t="shared" si="42"/>
        <v>0</v>
      </c>
      <c r="BL124" s="94">
        <f t="shared" si="42"/>
        <v>0</v>
      </c>
      <c r="BM124" s="94">
        <f t="shared" si="42"/>
        <v>0</v>
      </c>
      <c r="BN124" s="94">
        <f t="shared" si="42"/>
        <v>0</v>
      </c>
      <c r="BO124" s="94">
        <f t="shared" si="42"/>
        <v>0</v>
      </c>
      <c r="BP124" s="94">
        <f t="shared" si="42"/>
        <v>0</v>
      </c>
      <c r="BQ124" s="94">
        <f t="shared" si="42"/>
        <v>0</v>
      </c>
      <c r="BR124" s="94">
        <f t="shared" ref="BR124:CT124" si="43">BR96</f>
        <v>0</v>
      </c>
      <c r="BS124" s="94">
        <f t="shared" si="43"/>
        <v>0</v>
      </c>
      <c r="BT124" s="94">
        <f t="shared" si="43"/>
        <v>0</v>
      </c>
      <c r="BU124" s="94">
        <f t="shared" si="43"/>
        <v>0</v>
      </c>
      <c r="BV124" s="94">
        <f t="shared" si="43"/>
        <v>0</v>
      </c>
      <c r="BW124" s="94">
        <f t="shared" si="43"/>
        <v>0</v>
      </c>
      <c r="BX124" s="94">
        <f t="shared" si="43"/>
        <v>0</v>
      </c>
      <c r="BY124" s="94">
        <f t="shared" si="43"/>
        <v>0</v>
      </c>
      <c r="BZ124" s="94">
        <f t="shared" si="43"/>
        <v>0</v>
      </c>
      <c r="CA124" s="94">
        <f t="shared" si="43"/>
        <v>0</v>
      </c>
      <c r="CB124" s="94">
        <f t="shared" si="43"/>
        <v>0</v>
      </c>
      <c r="CC124" s="94">
        <f t="shared" si="43"/>
        <v>0</v>
      </c>
      <c r="CD124" s="94">
        <f t="shared" si="43"/>
        <v>0</v>
      </c>
      <c r="CE124" s="94">
        <f t="shared" si="43"/>
        <v>0</v>
      </c>
      <c r="CF124" s="94">
        <f t="shared" si="43"/>
        <v>0</v>
      </c>
      <c r="CG124" s="94">
        <f t="shared" si="43"/>
        <v>0</v>
      </c>
      <c r="CH124" s="94">
        <f t="shared" si="43"/>
        <v>0</v>
      </c>
      <c r="CI124" s="94">
        <f t="shared" si="43"/>
        <v>0</v>
      </c>
      <c r="CJ124" s="94">
        <f t="shared" si="43"/>
        <v>0</v>
      </c>
      <c r="CK124" s="94">
        <f t="shared" si="43"/>
        <v>0</v>
      </c>
      <c r="CL124" s="94">
        <f t="shared" si="43"/>
        <v>0</v>
      </c>
      <c r="CM124" s="94">
        <f t="shared" si="43"/>
        <v>0</v>
      </c>
      <c r="CN124" s="94">
        <f t="shared" si="43"/>
        <v>0</v>
      </c>
      <c r="CO124" s="94">
        <f t="shared" si="43"/>
        <v>0</v>
      </c>
      <c r="CP124" s="94">
        <f t="shared" si="43"/>
        <v>0</v>
      </c>
      <c r="CQ124" s="94">
        <f t="shared" si="43"/>
        <v>0</v>
      </c>
      <c r="CR124" s="94">
        <f t="shared" si="43"/>
        <v>0</v>
      </c>
      <c r="CS124" s="94">
        <f t="shared" si="43"/>
        <v>0</v>
      </c>
      <c r="CT124" s="94">
        <f t="shared" si="43"/>
        <v>0</v>
      </c>
    </row>
    <row r="125" spans="1:98" s="9" customFormat="1" ht="12" customHeight="1" x14ac:dyDescent="0.2">
      <c r="A125" s="99"/>
      <c r="B125" s="133"/>
      <c r="C125" s="134"/>
      <c r="D125" s="135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  <c r="T125" s="94"/>
      <c r="U125" s="94"/>
      <c r="V125" s="94"/>
      <c r="W125" s="94"/>
      <c r="X125" s="94"/>
      <c r="Y125" s="94"/>
      <c r="Z125" s="94"/>
      <c r="AA125" s="94"/>
      <c r="AB125" s="94"/>
      <c r="AC125" s="94"/>
      <c r="AD125" s="94"/>
      <c r="AE125" s="94"/>
      <c r="AF125" s="94"/>
      <c r="AG125" s="94"/>
      <c r="AH125" s="94"/>
      <c r="AI125" s="94"/>
      <c r="AJ125" s="94"/>
      <c r="AK125" s="94"/>
      <c r="AL125" s="94"/>
      <c r="AM125" s="94"/>
      <c r="AN125" s="94"/>
      <c r="AO125" s="94"/>
      <c r="AP125" s="94"/>
      <c r="AQ125" s="94"/>
      <c r="AR125" s="94"/>
      <c r="AS125" s="94"/>
      <c r="AT125" s="94"/>
      <c r="AU125" s="94"/>
      <c r="AV125" s="94"/>
      <c r="AW125" s="94"/>
      <c r="AX125" s="94"/>
      <c r="AY125" s="94"/>
      <c r="AZ125" s="94"/>
      <c r="BA125" s="94"/>
      <c r="BB125" s="94"/>
      <c r="BC125" s="94"/>
      <c r="BD125" s="94"/>
      <c r="BE125" s="94"/>
      <c r="BF125" s="94"/>
      <c r="BG125" s="94"/>
      <c r="BH125" s="94"/>
      <c r="BI125" s="94"/>
      <c r="BJ125" s="94"/>
      <c r="BK125" s="94"/>
      <c r="BL125" s="94"/>
      <c r="BM125" s="94"/>
      <c r="BN125" s="94"/>
      <c r="BO125" s="94"/>
      <c r="BP125" s="94"/>
      <c r="BQ125" s="94"/>
      <c r="BR125" s="94"/>
      <c r="BS125" s="94"/>
      <c r="BT125" s="94"/>
      <c r="BU125" s="94"/>
      <c r="BV125" s="94"/>
      <c r="BW125" s="94"/>
      <c r="BX125" s="94"/>
      <c r="BY125" s="94"/>
      <c r="BZ125" s="94"/>
      <c r="CA125" s="94"/>
      <c r="CB125" s="94"/>
      <c r="CC125" s="94"/>
      <c r="CD125" s="94"/>
      <c r="CE125" s="94"/>
      <c r="CF125" s="94"/>
      <c r="CG125" s="94"/>
      <c r="CH125" s="94"/>
      <c r="CI125" s="94"/>
      <c r="CJ125" s="94"/>
      <c r="CK125" s="94"/>
      <c r="CL125" s="94"/>
      <c r="CM125" s="94"/>
      <c r="CN125" s="94"/>
      <c r="CO125" s="94"/>
      <c r="CP125" s="94"/>
      <c r="CQ125" s="94"/>
      <c r="CR125" s="94"/>
      <c r="CS125" s="94"/>
      <c r="CT125" s="94"/>
    </row>
  </sheetData>
  <mergeCells count="120">
    <mergeCell ref="A67:A69"/>
    <mergeCell ref="B67:D69"/>
    <mergeCell ref="E67:O67"/>
    <mergeCell ref="CI68:CI69"/>
    <mergeCell ref="CJ68:CJ69"/>
    <mergeCell ref="P67:Z67"/>
    <mergeCell ref="AA67:AK67"/>
    <mergeCell ref="AL67:AV67"/>
    <mergeCell ref="AW67:BG67"/>
    <mergeCell ref="BH67:BR67"/>
    <mergeCell ref="BS67:CC67"/>
    <mergeCell ref="AE68:AF68"/>
    <mergeCell ref="AG68:AH68"/>
    <mergeCell ref="AI68:AJ68"/>
    <mergeCell ref="AK68:AK69"/>
    <mergeCell ref="AL68:AM68"/>
    <mergeCell ref="AN68:AO68"/>
    <mergeCell ref="AP68:AQ68"/>
    <mergeCell ref="B4:J4"/>
    <mergeCell ref="B45:C45"/>
    <mergeCell ref="B46:C46"/>
    <mergeCell ref="B47:C47"/>
    <mergeCell ref="V68:W68"/>
    <mergeCell ref="X68:Y68"/>
    <mergeCell ref="Z68:Z69"/>
    <mergeCell ref="AA68:AB68"/>
    <mergeCell ref="AC68:AD68"/>
    <mergeCell ref="CT67:CT69"/>
    <mergeCell ref="E68:F68"/>
    <mergeCell ref="G68:H68"/>
    <mergeCell ref="I68:J68"/>
    <mergeCell ref="K68:L68"/>
    <mergeCell ref="M68:N68"/>
    <mergeCell ref="O68:O69"/>
    <mergeCell ref="P68:Q68"/>
    <mergeCell ref="R68:S68"/>
    <mergeCell ref="T68:U68"/>
    <mergeCell ref="CD67:CI67"/>
    <mergeCell ref="CJ67:CO67"/>
    <mergeCell ref="CP67:CP69"/>
    <mergeCell ref="CQ67:CQ69"/>
    <mergeCell ref="CR67:CR69"/>
    <mergeCell ref="CS67:CS69"/>
    <mergeCell ref="CG68:CG69"/>
    <mergeCell ref="CH68:CH69"/>
    <mergeCell ref="AR68:AS68"/>
    <mergeCell ref="AT68:AU68"/>
    <mergeCell ref="AV68:AV69"/>
    <mergeCell ref="AW68:AX68"/>
    <mergeCell ref="AY68:AZ68"/>
    <mergeCell ref="BA68:BB68"/>
    <mergeCell ref="CK68:CK69"/>
    <mergeCell ref="CL68:CL69"/>
    <mergeCell ref="CM68:CM69"/>
    <mergeCell ref="CN68:CN69"/>
    <mergeCell ref="CO68:CO69"/>
    <mergeCell ref="B70:D70"/>
    <mergeCell ref="BY68:BZ68"/>
    <mergeCell ref="CA68:CB68"/>
    <mergeCell ref="CC68:CC69"/>
    <mergeCell ref="CD68:CD69"/>
    <mergeCell ref="CE68:CE69"/>
    <mergeCell ref="CF68:CF69"/>
    <mergeCell ref="BN68:BO68"/>
    <mergeCell ref="BP68:BQ68"/>
    <mergeCell ref="BR68:BR69"/>
    <mergeCell ref="BS68:BT68"/>
    <mergeCell ref="BU68:BV68"/>
    <mergeCell ref="BW68:BX68"/>
    <mergeCell ref="BC68:BD68"/>
    <mergeCell ref="BE68:BF68"/>
    <mergeCell ref="BG68:BG69"/>
    <mergeCell ref="BH68:BI68"/>
    <mergeCell ref="BJ68:BK68"/>
    <mergeCell ref="BL68:BM68"/>
    <mergeCell ref="B85:D85"/>
    <mergeCell ref="B86:D86"/>
    <mergeCell ref="B87:D87"/>
    <mergeCell ref="B89:D89"/>
    <mergeCell ref="B90:D90"/>
    <mergeCell ref="B91:D91"/>
    <mergeCell ref="B80:D80"/>
    <mergeCell ref="B81:D81"/>
    <mergeCell ref="B82:D82"/>
    <mergeCell ref="B83:D83"/>
    <mergeCell ref="B84:D84"/>
    <mergeCell ref="B98:D98"/>
    <mergeCell ref="B99:D99"/>
    <mergeCell ref="B100:D100"/>
    <mergeCell ref="B101:D101"/>
    <mergeCell ref="B102:D102"/>
    <mergeCell ref="B103:D103"/>
    <mergeCell ref="B92:D92"/>
    <mergeCell ref="B93:D93"/>
    <mergeCell ref="B94:D94"/>
    <mergeCell ref="B95:D95"/>
    <mergeCell ref="B96:D96"/>
    <mergeCell ref="B97:D97"/>
    <mergeCell ref="B116:D116"/>
    <mergeCell ref="B125:D125"/>
    <mergeCell ref="B110:D110"/>
    <mergeCell ref="B111:D111"/>
    <mergeCell ref="B112:D112"/>
    <mergeCell ref="B113:D113"/>
    <mergeCell ref="B114:D114"/>
    <mergeCell ref="B115:D115"/>
    <mergeCell ref="B104:D104"/>
    <mergeCell ref="B105:D105"/>
    <mergeCell ref="B106:D106"/>
    <mergeCell ref="B107:D107"/>
    <mergeCell ref="B108:D108"/>
    <mergeCell ref="B109:D109"/>
    <mergeCell ref="B117:D117"/>
    <mergeCell ref="B118:D118"/>
    <mergeCell ref="B119:D119"/>
    <mergeCell ref="B120:D120"/>
    <mergeCell ref="B124:D124"/>
    <mergeCell ref="B123:D123"/>
    <mergeCell ref="B122:D122"/>
    <mergeCell ref="B121:D121"/>
  </mergeCells>
  <printOptions horizontalCentered="1" verticalCentered="1"/>
  <pageMargins left="0.19685039370078741" right="0.19685039370078741" top="0.19685039370078741" bottom="0.19685039370078741" header="0" footer="0"/>
  <pageSetup paperSize="9" scale="8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25"/>
  <sheetViews>
    <sheetView showGridLines="0" zoomScaleNormal="100" zoomScaleSheetLayoutView="100" workbookViewId="0">
      <selection activeCell="F17" sqref="F17"/>
    </sheetView>
  </sheetViews>
  <sheetFormatPr baseColWidth="10" defaultColWidth="11.42578125" defaultRowHeight="12.75" customHeight="1" x14ac:dyDescent="0.2"/>
  <cols>
    <col min="1" max="1" width="4.7109375" style="1" customWidth="1"/>
    <col min="2" max="2" width="32.28515625" style="1" customWidth="1"/>
    <col min="3" max="3" width="6.28515625" style="2" customWidth="1"/>
    <col min="4" max="10" width="10" style="1" customWidth="1"/>
    <col min="11" max="14" width="8.7109375" style="1" customWidth="1"/>
    <col min="15" max="21" width="11.42578125" style="1"/>
    <col min="22" max="23" width="8.7109375" style="1" customWidth="1"/>
    <col min="24" max="32" width="11.42578125" style="1"/>
    <col min="33" max="34" width="8.7109375" style="1" customWidth="1"/>
    <col min="35" max="43" width="11.42578125" style="1"/>
    <col min="44" max="45" width="8.7109375" style="1" customWidth="1"/>
    <col min="46" max="54" width="11.42578125" style="1"/>
    <col min="55" max="56" width="8.7109375" style="1" customWidth="1"/>
    <col min="57" max="65" width="11.42578125" style="1"/>
    <col min="66" max="67" width="8.7109375" style="1" customWidth="1"/>
    <col min="68" max="76" width="11.42578125" style="1"/>
    <col min="77" max="78" width="8.7109375" style="1" customWidth="1"/>
    <col min="79" max="16384" width="11.42578125" style="1"/>
  </cols>
  <sheetData>
    <row r="1" spans="2:78" customFormat="1" ht="12.75" customHeight="1" x14ac:dyDescent="0.2"/>
    <row r="2" spans="2:78" customFormat="1" ht="12.75" customHeight="1" x14ac:dyDescent="0.2"/>
    <row r="3" spans="2:78" customFormat="1" ht="12.75" customHeight="1" x14ac:dyDescent="0.2"/>
    <row r="4" spans="2:78" s="18" customFormat="1" ht="12.75" customHeight="1" x14ac:dyDescent="0.2">
      <c r="B4" s="166" t="s">
        <v>26</v>
      </c>
      <c r="C4" s="167"/>
      <c r="D4" s="167"/>
      <c r="E4" s="167"/>
      <c r="F4" s="167"/>
      <c r="G4" s="167"/>
      <c r="H4" s="167"/>
      <c r="I4" s="167"/>
      <c r="J4" s="168"/>
      <c r="K4"/>
      <c r="L4"/>
      <c r="M4"/>
      <c r="N4"/>
      <c r="V4"/>
      <c r="W4"/>
      <c r="AG4"/>
      <c r="AH4"/>
      <c r="AR4"/>
      <c r="AS4"/>
      <c r="BC4"/>
      <c r="BD4"/>
      <c r="BN4"/>
      <c r="BO4"/>
      <c r="BY4"/>
      <c r="BZ4"/>
    </row>
    <row r="5" spans="2:78" s="18" customFormat="1" ht="12.75" customHeight="1" x14ac:dyDescent="0.2">
      <c r="B5" s="70"/>
      <c r="C5"/>
      <c r="D5"/>
      <c r="E5" s="72"/>
      <c r="F5" s="72"/>
      <c r="G5"/>
      <c r="H5" s="74"/>
      <c r="I5"/>
      <c r="J5"/>
    </row>
    <row r="6" spans="2:78" s="18" customFormat="1" ht="12.75" customHeight="1" x14ac:dyDescent="0.2">
      <c r="B6" s="77" t="s">
        <v>39</v>
      </c>
      <c r="C6" s="100" t="s">
        <v>71</v>
      </c>
      <c r="D6" s="79"/>
      <c r="E6" s="80"/>
      <c r="F6" s="81"/>
      <c r="G6" s="82" t="s">
        <v>40</v>
      </c>
      <c r="H6" s="83"/>
      <c r="I6" s="84"/>
      <c r="J6" s="85"/>
    </row>
    <row r="7" spans="2:78" s="18" customFormat="1" ht="3" customHeight="1" x14ac:dyDescent="0.2">
      <c r="B7" s="77"/>
      <c r="C7" s="86"/>
      <c r="D7" s="86"/>
      <c r="E7" s="86"/>
      <c r="F7" s="81"/>
      <c r="G7" s="86"/>
      <c r="H7" s="83"/>
      <c r="I7" s="86"/>
      <c r="J7" s="85"/>
    </row>
    <row r="8" spans="2:78" s="18" customFormat="1" ht="12.75" customHeight="1" x14ac:dyDescent="0.2">
      <c r="B8" s="77" t="s">
        <v>41</v>
      </c>
      <c r="C8" s="78" t="str">
        <f>VLOOKUP($F$8,$A$70:$CT$125,2)</f>
        <v>CONSOLIDADO</v>
      </c>
      <c r="D8" s="79"/>
      <c r="E8" s="80"/>
      <c r="F8" s="102">
        <v>1</v>
      </c>
      <c r="G8" s="82" t="s">
        <v>42</v>
      </c>
      <c r="H8" s="83"/>
      <c r="I8" s="84"/>
      <c r="J8" s="85"/>
    </row>
    <row r="9" spans="2:78" s="18" customFormat="1" ht="3" customHeight="1" x14ac:dyDescent="0.2">
      <c r="B9" s="87"/>
      <c r="C9" s="88"/>
      <c r="D9" s="88"/>
      <c r="E9" s="88"/>
      <c r="F9" s="81"/>
      <c r="G9" s="89"/>
      <c r="H9" s="83"/>
      <c r="I9" s="88"/>
      <c r="J9" s="85"/>
    </row>
    <row r="10" spans="2:78" s="18" customFormat="1" ht="12.75" customHeight="1" x14ac:dyDescent="0.2">
      <c r="B10" s="77" t="s">
        <v>43</v>
      </c>
      <c r="C10" s="100" t="s">
        <v>129</v>
      </c>
      <c r="D10" s="103"/>
      <c r="E10" s="80"/>
      <c r="F10" s="81"/>
      <c r="G10" s="90" t="s">
        <v>44</v>
      </c>
      <c r="H10" s="83"/>
      <c r="I10" s="84"/>
      <c r="J10" s="85"/>
    </row>
    <row r="11" spans="2:78" s="18" customFormat="1" ht="3" customHeight="1" x14ac:dyDescent="0.2">
      <c r="B11" s="77"/>
      <c r="C11" s="91"/>
      <c r="D11" s="91"/>
      <c r="E11" s="91"/>
      <c r="F11" s="81"/>
      <c r="G11" s="92"/>
      <c r="H11" s="83"/>
      <c r="I11" s="83"/>
      <c r="J11" s="85"/>
    </row>
    <row r="12" spans="2:78" s="18" customFormat="1" ht="12.75" customHeight="1" x14ac:dyDescent="0.2">
      <c r="B12" s="77" t="s">
        <v>45</v>
      </c>
      <c r="C12" s="101">
        <v>2021</v>
      </c>
      <c r="D12" s="88"/>
      <c r="E12" s="88"/>
      <c r="F12" s="81"/>
      <c r="G12" s="82" t="s">
        <v>46</v>
      </c>
      <c r="H12" s="93"/>
      <c r="I12" s="84"/>
      <c r="J12" s="85"/>
    </row>
    <row r="13" spans="2:78" s="18" customFormat="1" ht="3" customHeight="1" thickBot="1" x14ac:dyDescent="0.25">
      <c r="B13" s="12"/>
      <c r="C13" s="13"/>
      <c r="D13" s="14"/>
      <c r="E13" s="14"/>
      <c r="F13" s="15"/>
      <c r="G13" s="15"/>
      <c r="H13" s="15"/>
      <c r="I13" s="15"/>
      <c r="J13" s="16"/>
    </row>
    <row r="14" spans="2:78" s="18" customFormat="1" ht="12.75" customHeight="1" x14ac:dyDescent="0.2">
      <c r="B14" s="17"/>
      <c r="C14" s="17"/>
      <c r="D14" s="17"/>
      <c r="E14" s="17"/>
      <c r="F14" s="17"/>
      <c r="G14" s="17"/>
      <c r="H14" s="17"/>
    </row>
    <row r="15" spans="2:78" s="18" customFormat="1" ht="12.75" customHeight="1" x14ac:dyDescent="0.2">
      <c r="B15" s="5" t="s">
        <v>37</v>
      </c>
      <c r="C15" s="5" t="s">
        <v>6</v>
      </c>
      <c r="D15" s="5" t="s">
        <v>0</v>
      </c>
      <c r="E15" s="5" t="s">
        <v>33</v>
      </c>
      <c r="F15" s="5" t="s">
        <v>47</v>
      </c>
      <c r="G15" s="5" t="s">
        <v>48</v>
      </c>
      <c r="H15" s="5" t="s">
        <v>49</v>
      </c>
      <c r="I15" s="6" t="s">
        <v>50</v>
      </c>
      <c r="J15" s="132" t="s">
        <v>2</v>
      </c>
    </row>
    <row r="16" spans="2:78" s="18" customFormat="1" ht="12.75" customHeight="1" x14ac:dyDescent="0.2">
      <c r="B16" s="19" t="s">
        <v>17</v>
      </c>
      <c r="C16" s="20" t="s">
        <v>7</v>
      </c>
      <c r="D16" s="21">
        <f t="shared" ref="D16:D24" si="0">SUM(E16:I16)</f>
        <v>0</v>
      </c>
      <c r="E16" s="21">
        <f t="shared" ref="E16:J19" si="1">SUM(E17:E18)</f>
        <v>0</v>
      </c>
      <c r="F16" s="21">
        <f t="shared" si="1"/>
        <v>0</v>
      </c>
      <c r="G16" s="21">
        <f t="shared" si="1"/>
        <v>0</v>
      </c>
      <c r="H16" s="21">
        <f t="shared" si="1"/>
        <v>0</v>
      </c>
      <c r="I16" s="21">
        <f t="shared" si="1"/>
        <v>0</v>
      </c>
      <c r="J16" s="21">
        <f t="shared" si="1"/>
        <v>0</v>
      </c>
    </row>
    <row r="17" spans="2:10" s="18" customFormat="1" ht="12.75" customHeight="1" x14ac:dyDescent="0.2">
      <c r="B17" s="19"/>
      <c r="C17" s="20" t="s">
        <v>8</v>
      </c>
      <c r="D17" s="21">
        <f t="shared" si="0"/>
        <v>0</v>
      </c>
      <c r="E17" s="21">
        <f>E20+E23</f>
        <v>0</v>
      </c>
      <c r="F17" s="21">
        <f t="shared" ref="F17:J18" si="2">F20+F23</f>
        <v>0</v>
      </c>
      <c r="G17" s="21">
        <f t="shared" si="2"/>
        <v>0</v>
      </c>
      <c r="H17" s="21">
        <f t="shared" si="2"/>
        <v>0</v>
      </c>
      <c r="I17" s="21">
        <f t="shared" si="2"/>
        <v>0</v>
      </c>
      <c r="J17" s="22">
        <v>0</v>
      </c>
    </row>
    <row r="18" spans="2:10" s="11" customFormat="1" ht="12.75" customHeight="1" thickBot="1" x14ac:dyDescent="0.25">
      <c r="B18" s="19"/>
      <c r="C18" s="20" t="s">
        <v>9</v>
      </c>
      <c r="D18" s="21">
        <f t="shared" si="0"/>
        <v>0</v>
      </c>
      <c r="E18" s="21">
        <f>E21+E24</f>
        <v>0</v>
      </c>
      <c r="F18" s="21">
        <f t="shared" si="2"/>
        <v>0</v>
      </c>
      <c r="G18" s="21">
        <f t="shared" si="2"/>
        <v>0</v>
      </c>
      <c r="H18" s="21">
        <f t="shared" si="2"/>
        <v>0</v>
      </c>
      <c r="I18" s="21">
        <f t="shared" si="2"/>
        <v>0</v>
      </c>
      <c r="J18" s="21">
        <f t="shared" si="2"/>
        <v>0</v>
      </c>
    </row>
    <row r="19" spans="2:10" s="11" customFormat="1" ht="12.75" customHeight="1" x14ac:dyDescent="0.2">
      <c r="B19" s="23" t="s">
        <v>27</v>
      </c>
      <c r="C19" s="20" t="s">
        <v>7</v>
      </c>
      <c r="D19" s="21">
        <f t="shared" si="0"/>
        <v>0</v>
      </c>
      <c r="E19" s="21">
        <f t="shared" si="1"/>
        <v>0</v>
      </c>
      <c r="F19" s="21">
        <f t="shared" si="1"/>
        <v>0</v>
      </c>
      <c r="G19" s="21">
        <f t="shared" si="1"/>
        <v>0</v>
      </c>
      <c r="H19" s="21">
        <f t="shared" si="1"/>
        <v>0</v>
      </c>
      <c r="I19" s="21">
        <f t="shared" si="1"/>
        <v>0</v>
      </c>
      <c r="J19" s="21">
        <f t="shared" si="1"/>
        <v>0</v>
      </c>
    </row>
    <row r="20" spans="2:10" s="11" customFormat="1" ht="12.75" customHeight="1" x14ac:dyDescent="0.2">
      <c r="B20" s="8"/>
      <c r="C20" s="20" t="s">
        <v>8</v>
      </c>
      <c r="D20" s="21">
        <f t="shared" si="0"/>
        <v>0</v>
      </c>
      <c r="E20" s="24">
        <f>VLOOKUP($F$8,$A$70:$CT$125,5)</f>
        <v>0</v>
      </c>
      <c r="F20" s="24">
        <f>VLOOKUP($F$8,$A$70:$CT$125,7)</f>
        <v>0</v>
      </c>
      <c r="G20" s="24">
        <f>VLOOKUP($F$8,$A$70:$CT$125,9)</f>
        <v>0</v>
      </c>
      <c r="H20" s="24">
        <f>VLOOKUP($F$8,$A$70:$CT$125,11)</f>
        <v>0</v>
      </c>
      <c r="I20" s="24">
        <f>VLOOKUP($F$8,$A$70:$CT$125,13)</f>
        <v>0</v>
      </c>
      <c r="J20" s="22">
        <v>0</v>
      </c>
    </row>
    <row r="21" spans="2:10" s="11" customFormat="1" ht="12.75" customHeight="1" thickBot="1" x14ac:dyDescent="0.25">
      <c r="B21" s="27"/>
      <c r="C21" s="20" t="s">
        <v>9</v>
      </c>
      <c r="D21" s="21">
        <f t="shared" si="0"/>
        <v>0</v>
      </c>
      <c r="E21" s="24">
        <f>VLOOKUP($F$8,$A$70:$CT$125,6)</f>
        <v>0</v>
      </c>
      <c r="F21" s="24">
        <f>VLOOKUP($F$8,$A$70:$CT$125,8)</f>
        <v>0</v>
      </c>
      <c r="G21" s="24">
        <f>VLOOKUP($F$8,$A$70:$CT$125,10)</f>
        <v>0</v>
      </c>
      <c r="H21" s="24">
        <f>VLOOKUP($F$8,$A$70:$CT$125,12)</f>
        <v>0</v>
      </c>
      <c r="I21" s="24">
        <f>VLOOKUP($F$8,$A$70:$CT$125,14)</f>
        <v>0</v>
      </c>
      <c r="J21" s="28">
        <f>VLOOKUP($F$8,$A$70:$CT$125,15)</f>
        <v>0</v>
      </c>
    </row>
    <row r="22" spans="2:10" s="11" customFormat="1" ht="12.75" customHeight="1" x14ac:dyDescent="0.2">
      <c r="B22" s="23" t="s">
        <v>32</v>
      </c>
      <c r="C22" s="20" t="s">
        <v>7</v>
      </c>
      <c r="D22" s="21">
        <f t="shared" si="0"/>
        <v>0</v>
      </c>
      <c r="E22" s="21">
        <f t="shared" ref="E22:J22" si="3">SUM(E23:E24)</f>
        <v>0</v>
      </c>
      <c r="F22" s="21">
        <f t="shared" si="3"/>
        <v>0</v>
      </c>
      <c r="G22" s="21">
        <f t="shared" si="3"/>
        <v>0</v>
      </c>
      <c r="H22" s="21">
        <f t="shared" si="3"/>
        <v>0</v>
      </c>
      <c r="I22" s="21">
        <f t="shared" si="3"/>
        <v>0</v>
      </c>
      <c r="J22" s="21">
        <f t="shared" si="3"/>
        <v>0</v>
      </c>
    </row>
    <row r="23" spans="2:10" s="18" customFormat="1" ht="12.75" customHeight="1" x14ac:dyDescent="0.2">
      <c r="B23" s="29"/>
      <c r="C23" s="20" t="s">
        <v>8</v>
      </c>
      <c r="D23" s="21">
        <f t="shared" si="0"/>
        <v>0</v>
      </c>
      <c r="E23" s="25">
        <f>VLOOKUP($F$8,$A$70:$CT$125,16)</f>
        <v>0</v>
      </c>
      <c r="F23" s="25">
        <f>VLOOKUP($F$8,$A$70:$CT$125,18)</f>
        <v>0</v>
      </c>
      <c r="G23" s="25">
        <f>VLOOKUP($F$8,$A$70:$CT$125,20)</f>
        <v>0</v>
      </c>
      <c r="H23" s="25">
        <f>VLOOKUP($F$8,$A$70:$CT$125,22)</f>
        <v>0</v>
      </c>
      <c r="I23" s="25">
        <f>VLOOKUP($F$8,$A$70:$CT$125,24)</f>
        <v>0</v>
      </c>
      <c r="J23" s="22">
        <v>0</v>
      </c>
    </row>
    <row r="24" spans="2:10" s="41" customFormat="1" ht="12.75" customHeight="1" thickBot="1" x14ac:dyDescent="0.25">
      <c r="B24" s="30"/>
      <c r="C24" s="20" t="s">
        <v>9</v>
      </c>
      <c r="D24" s="21">
        <f t="shared" si="0"/>
        <v>0</v>
      </c>
      <c r="E24" s="25">
        <f>VLOOKUP($F$8,$A$70:$CT$125,17)</f>
        <v>0</v>
      </c>
      <c r="F24" s="25">
        <f>VLOOKUP($F$8,$A$70:$CT$125,19)</f>
        <v>0</v>
      </c>
      <c r="G24" s="25">
        <f>VLOOKUP($F$8,$A$70:$CT$125,21)</f>
        <v>0</v>
      </c>
      <c r="H24" s="25">
        <f>VLOOKUP($F$8,$A$70:$CT$125,23)</f>
        <v>0</v>
      </c>
      <c r="I24" s="25">
        <f>VLOOKUP($F$8,$A$70:$CT$125,25)</f>
        <v>0</v>
      </c>
      <c r="J24" s="28">
        <f>VLOOKUP($F$8,$A$70:$CT$125,26)</f>
        <v>0</v>
      </c>
    </row>
    <row r="25" spans="2:10" s="41" customFormat="1" ht="12.75" customHeight="1" x14ac:dyDescent="0.2">
      <c r="B25" s="17"/>
      <c r="C25" s="17"/>
      <c r="D25" s="17"/>
      <c r="E25" s="17"/>
      <c r="F25" s="17"/>
      <c r="G25" s="17"/>
      <c r="H25" s="17"/>
      <c r="I25" s="18"/>
      <c r="J25" s="18"/>
    </row>
    <row r="26" spans="2:10" s="41" customFormat="1" ht="12.75" customHeight="1" x14ac:dyDescent="0.2">
      <c r="B26" s="31" t="s">
        <v>16</v>
      </c>
      <c r="C26" s="32"/>
      <c r="D26" s="33"/>
      <c r="E26" s="33"/>
      <c r="F26" s="33"/>
      <c r="G26" s="33"/>
      <c r="H26" s="33"/>
      <c r="I26" s="33"/>
      <c r="J26" s="33"/>
    </row>
    <row r="27" spans="2:10" s="41" customFormat="1" ht="12.75" customHeight="1" x14ac:dyDescent="0.2">
      <c r="B27" s="4" t="s">
        <v>38</v>
      </c>
      <c r="C27" s="5" t="s">
        <v>6</v>
      </c>
      <c r="D27" s="5" t="s">
        <v>0</v>
      </c>
      <c r="E27" s="5" t="s">
        <v>33</v>
      </c>
      <c r="F27" s="5" t="s">
        <v>47</v>
      </c>
      <c r="G27" s="5" t="s">
        <v>48</v>
      </c>
      <c r="H27" s="5" t="s">
        <v>49</v>
      </c>
      <c r="I27" s="6" t="s">
        <v>50</v>
      </c>
      <c r="J27" s="132" t="s">
        <v>2</v>
      </c>
    </row>
    <row r="28" spans="2:10" s="41" customFormat="1" ht="12.75" customHeight="1" x14ac:dyDescent="0.2">
      <c r="B28" s="34" t="s">
        <v>3</v>
      </c>
      <c r="C28" s="10" t="s">
        <v>7</v>
      </c>
      <c r="D28" s="21">
        <f t="shared" ref="D28:D42" si="4">SUM(E28:I28)</f>
        <v>0</v>
      </c>
      <c r="E28" s="21">
        <f t="shared" ref="E28:J28" si="5">SUM(E29:E30)</f>
        <v>0</v>
      </c>
      <c r="F28" s="21">
        <f t="shared" si="5"/>
        <v>0</v>
      </c>
      <c r="G28" s="21">
        <f t="shared" si="5"/>
        <v>0</v>
      </c>
      <c r="H28" s="21">
        <f t="shared" si="5"/>
        <v>0</v>
      </c>
      <c r="I28" s="21">
        <f t="shared" si="5"/>
        <v>0</v>
      </c>
      <c r="J28" s="21">
        <f t="shared" si="5"/>
        <v>0</v>
      </c>
    </row>
    <row r="29" spans="2:10" s="18" customFormat="1" ht="12.75" customHeight="1" x14ac:dyDescent="0.2">
      <c r="B29" s="29"/>
      <c r="C29" s="10" t="s">
        <v>8</v>
      </c>
      <c r="D29" s="21">
        <f t="shared" si="4"/>
        <v>0</v>
      </c>
      <c r="E29" s="21">
        <f t="shared" ref="E29:I30" si="6">E32+E35+E38+E41</f>
        <v>0</v>
      </c>
      <c r="F29" s="21">
        <f t="shared" si="6"/>
        <v>0</v>
      </c>
      <c r="G29" s="21">
        <f t="shared" si="6"/>
        <v>0</v>
      </c>
      <c r="H29" s="21">
        <f t="shared" si="6"/>
        <v>0</v>
      </c>
      <c r="I29" s="21">
        <f t="shared" si="6"/>
        <v>0</v>
      </c>
      <c r="J29" s="22">
        <v>0</v>
      </c>
    </row>
    <row r="30" spans="2:10" s="18" customFormat="1" ht="12.75" customHeight="1" x14ac:dyDescent="0.2">
      <c r="B30" s="35"/>
      <c r="C30" s="10" t="s">
        <v>9</v>
      </c>
      <c r="D30" s="21">
        <f t="shared" si="4"/>
        <v>0</v>
      </c>
      <c r="E30" s="21">
        <f t="shared" si="6"/>
        <v>0</v>
      </c>
      <c r="F30" s="21">
        <f t="shared" si="6"/>
        <v>0</v>
      </c>
      <c r="G30" s="21">
        <f t="shared" si="6"/>
        <v>0</v>
      </c>
      <c r="H30" s="21">
        <f t="shared" si="6"/>
        <v>0</v>
      </c>
      <c r="I30" s="21">
        <f t="shared" si="6"/>
        <v>0</v>
      </c>
      <c r="J30" s="21">
        <f>J33+J36+J39+J42</f>
        <v>0</v>
      </c>
    </row>
    <row r="31" spans="2:10" s="18" customFormat="1" ht="12.75" customHeight="1" x14ac:dyDescent="0.2">
      <c r="B31" s="36" t="s">
        <v>28</v>
      </c>
      <c r="C31" s="10" t="s">
        <v>7</v>
      </c>
      <c r="D31" s="21">
        <f t="shared" si="4"/>
        <v>0</v>
      </c>
      <c r="E31" s="21">
        <f t="shared" ref="E31:J31" si="7">SUM(E32:E33)</f>
        <v>0</v>
      </c>
      <c r="F31" s="21">
        <f t="shared" si="7"/>
        <v>0</v>
      </c>
      <c r="G31" s="21">
        <f t="shared" si="7"/>
        <v>0</v>
      </c>
      <c r="H31" s="21">
        <f t="shared" si="7"/>
        <v>0</v>
      </c>
      <c r="I31" s="21">
        <f t="shared" si="7"/>
        <v>0</v>
      </c>
      <c r="J31" s="21">
        <f t="shared" si="7"/>
        <v>0</v>
      </c>
    </row>
    <row r="32" spans="2:10" s="18" customFormat="1" ht="12.75" customHeight="1" x14ac:dyDescent="0.2">
      <c r="B32" s="29"/>
      <c r="C32" s="10" t="s">
        <v>8</v>
      </c>
      <c r="D32" s="21">
        <f t="shared" si="4"/>
        <v>0</v>
      </c>
      <c r="E32" s="25">
        <f>VLOOKUP($F$8,$A$70:$CT$125,27)</f>
        <v>0</v>
      </c>
      <c r="F32" s="25">
        <f>VLOOKUP($F$8,$A$70:$CT$125,29)</f>
        <v>0</v>
      </c>
      <c r="G32" s="25">
        <f>VLOOKUP($F$8,$A$70:$CT$125,31)</f>
        <v>0</v>
      </c>
      <c r="H32" s="25">
        <f>VLOOKUP($F$8,$A$70:$CT$125,33)</f>
        <v>0</v>
      </c>
      <c r="I32" s="26">
        <f>VLOOKUP($F$8,$A$70:$CT$125,35)</f>
        <v>0</v>
      </c>
      <c r="J32" s="22">
        <v>0</v>
      </c>
    </row>
    <row r="33" spans="2:10" s="18" customFormat="1" ht="12.75" customHeight="1" x14ac:dyDescent="0.2">
      <c r="B33" s="35"/>
      <c r="C33" s="10" t="s">
        <v>9</v>
      </c>
      <c r="D33" s="21">
        <f t="shared" si="4"/>
        <v>0</v>
      </c>
      <c r="E33" s="25">
        <f>VLOOKUP($F$8,$A$70:$CT$125,28)</f>
        <v>0</v>
      </c>
      <c r="F33" s="25">
        <f>VLOOKUP($F$8,$A$70:$CT$125,30)</f>
        <v>0</v>
      </c>
      <c r="G33" s="25">
        <f>VLOOKUP($F$8,$A$70:$CT$125,32)</f>
        <v>0</v>
      </c>
      <c r="H33" s="25">
        <f>VLOOKUP($F$8,$A$70:$CT$125,34)</f>
        <v>0</v>
      </c>
      <c r="I33" s="26">
        <f>VLOOKUP($F$8,$A$70:$CT$125,36)</f>
        <v>0</v>
      </c>
      <c r="J33" s="28">
        <f>VLOOKUP($F$8,$A$70:$CT$125,37)</f>
        <v>0</v>
      </c>
    </row>
    <row r="34" spans="2:10" s="18" customFormat="1" ht="12.75" customHeight="1" x14ac:dyDescent="0.2">
      <c r="B34" s="36" t="s">
        <v>29</v>
      </c>
      <c r="C34" s="10" t="s">
        <v>7</v>
      </c>
      <c r="D34" s="21">
        <f t="shared" si="4"/>
        <v>0</v>
      </c>
      <c r="E34" s="21">
        <f t="shared" ref="E34:J34" si="8">SUM(E35:E36)</f>
        <v>0</v>
      </c>
      <c r="F34" s="21">
        <f t="shared" si="8"/>
        <v>0</v>
      </c>
      <c r="G34" s="21">
        <f t="shared" si="8"/>
        <v>0</v>
      </c>
      <c r="H34" s="21">
        <f t="shared" si="8"/>
        <v>0</v>
      </c>
      <c r="I34" s="21">
        <f t="shared" si="8"/>
        <v>0</v>
      </c>
      <c r="J34" s="21">
        <f t="shared" si="8"/>
        <v>0</v>
      </c>
    </row>
    <row r="35" spans="2:10" s="41" customFormat="1" ht="12.75" customHeight="1" x14ac:dyDescent="0.2">
      <c r="B35" s="29"/>
      <c r="C35" s="10" t="s">
        <v>8</v>
      </c>
      <c r="D35" s="21">
        <f t="shared" si="4"/>
        <v>0</v>
      </c>
      <c r="E35" s="25">
        <f>VLOOKUP($F$8,$A$70:$CT$125,38)</f>
        <v>0</v>
      </c>
      <c r="F35" s="25">
        <f>VLOOKUP($F$8,$A$70:$CT$125,40)</f>
        <v>0</v>
      </c>
      <c r="G35" s="25">
        <f>VLOOKUP($F$8,$A$70:$CT$125,42)</f>
        <v>0</v>
      </c>
      <c r="H35" s="25">
        <f>VLOOKUP($F$8,$A$70:$CT$125,44)</f>
        <v>0</v>
      </c>
      <c r="I35" s="26">
        <f>VLOOKUP($F$8,$A$70:$CT$125,46)</f>
        <v>0</v>
      </c>
      <c r="J35" s="22">
        <v>0</v>
      </c>
    </row>
    <row r="36" spans="2:10" s="41" customFormat="1" ht="12.75" customHeight="1" x14ac:dyDescent="0.2">
      <c r="B36" s="35"/>
      <c r="C36" s="10" t="s">
        <v>9</v>
      </c>
      <c r="D36" s="21">
        <f t="shared" si="4"/>
        <v>0</v>
      </c>
      <c r="E36" s="25">
        <f>VLOOKUP($F$8,$A$70:$CT$125,39)</f>
        <v>0</v>
      </c>
      <c r="F36" s="25">
        <f>VLOOKUP($F$8,$A$70:$CT$125,41)</f>
        <v>0</v>
      </c>
      <c r="G36" s="25">
        <f>VLOOKUP($F$8,$A$70:$CT$125,43)</f>
        <v>0</v>
      </c>
      <c r="H36" s="25">
        <f>VLOOKUP($F$8,$A$70:$CT$125,45)</f>
        <v>0</v>
      </c>
      <c r="I36" s="26">
        <f>VLOOKUP($F$8,$A$70:$CT$125,47)</f>
        <v>0</v>
      </c>
      <c r="J36" s="28">
        <f>VLOOKUP($F$8,$A$70:$CT$125,48)</f>
        <v>0</v>
      </c>
    </row>
    <row r="37" spans="2:10" s="41" customFormat="1" ht="12.75" customHeight="1" x14ac:dyDescent="0.2">
      <c r="B37" s="36" t="s">
        <v>30</v>
      </c>
      <c r="C37" s="10" t="s">
        <v>7</v>
      </c>
      <c r="D37" s="21">
        <f t="shared" si="4"/>
        <v>0</v>
      </c>
      <c r="E37" s="21">
        <f t="shared" ref="E37:J37" si="9">SUM(E38:E39)</f>
        <v>0</v>
      </c>
      <c r="F37" s="21">
        <f t="shared" si="9"/>
        <v>0</v>
      </c>
      <c r="G37" s="21">
        <f t="shared" si="9"/>
        <v>0</v>
      </c>
      <c r="H37" s="21">
        <f t="shared" si="9"/>
        <v>0</v>
      </c>
      <c r="I37" s="21">
        <f t="shared" si="9"/>
        <v>0</v>
      </c>
      <c r="J37" s="21">
        <f t="shared" si="9"/>
        <v>0</v>
      </c>
    </row>
    <row r="38" spans="2:10" s="41" customFormat="1" ht="12.75" customHeight="1" x14ac:dyDescent="0.2">
      <c r="B38" s="29"/>
      <c r="C38" s="10" t="s">
        <v>8</v>
      </c>
      <c r="D38" s="21">
        <f t="shared" si="4"/>
        <v>0</v>
      </c>
      <c r="E38" s="25">
        <f>VLOOKUP($F$8,$A$70:$CT$125,49)</f>
        <v>0</v>
      </c>
      <c r="F38" s="25">
        <f>VLOOKUP($F$8,$A$70:$CT$125,51)</f>
        <v>0</v>
      </c>
      <c r="G38" s="25">
        <f>VLOOKUP($F$8,$A$70:$CT$125,53)</f>
        <v>0</v>
      </c>
      <c r="H38" s="25">
        <f>VLOOKUP($F$8,$A$70:$CT$125,55)</f>
        <v>0</v>
      </c>
      <c r="I38" s="26">
        <f>VLOOKUP($F$8,$A$70:$CT$125,57)</f>
        <v>0</v>
      </c>
      <c r="J38" s="22">
        <v>0</v>
      </c>
    </row>
    <row r="39" spans="2:10" s="41" customFormat="1" ht="12.75" customHeight="1" x14ac:dyDescent="0.2">
      <c r="B39" s="35"/>
      <c r="C39" s="10" t="s">
        <v>9</v>
      </c>
      <c r="D39" s="21">
        <f t="shared" si="4"/>
        <v>0</v>
      </c>
      <c r="E39" s="25">
        <f>VLOOKUP($F$8,$A$70:$CT$125,50)</f>
        <v>0</v>
      </c>
      <c r="F39" s="25">
        <f>VLOOKUP($F$8,$A$70:$CT$125,52)</f>
        <v>0</v>
      </c>
      <c r="G39" s="25">
        <f>VLOOKUP($F$8,$A$70:$CT$125,54)</f>
        <v>0</v>
      </c>
      <c r="H39" s="25">
        <f>VLOOKUP($F$8,$A$70:$CT$125,56)</f>
        <v>0</v>
      </c>
      <c r="I39" s="26">
        <f>VLOOKUP($F$8,$A$70:$CT$125,58)</f>
        <v>0</v>
      </c>
      <c r="J39" s="28">
        <f>VLOOKUP($F$8,$A$70:$CT$125,59)</f>
        <v>0</v>
      </c>
    </row>
    <row r="40" spans="2:10" s="41" customFormat="1" ht="12.75" customHeight="1" x14ac:dyDescent="0.2">
      <c r="B40" s="36" t="s">
        <v>31</v>
      </c>
      <c r="C40" s="10" t="s">
        <v>7</v>
      </c>
      <c r="D40" s="21">
        <f t="shared" si="4"/>
        <v>0</v>
      </c>
      <c r="E40" s="21">
        <f t="shared" ref="E40:J40" si="10">SUM(E41:E42)</f>
        <v>0</v>
      </c>
      <c r="F40" s="21">
        <f t="shared" si="10"/>
        <v>0</v>
      </c>
      <c r="G40" s="21">
        <f t="shared" si="10"/>
        <v>0</v>
      </c>
      <c r="H40" s="21">
        <f t="shared" si="10"/>
        <v>0</v>
      </c>
      <c r="I40" s="21">
        <f t="shared" si="10"/>
        <v>0</v>
      </c>
      <c r="J40" s="21">
        <f t="shared" si="10"/>
        <v>0</v>
      </c>
    </row>
    <row r="41" spans="2:10" s="41" customFormat="1" ht="12.75" customHeight="1" x14ac:dyDescent="0.2">
      <c r="B41" s="29"/>
      <c r="C41" s="10" t="s">
        <v>8</v>
      </c>
      <c r="D41" s="21">
        <f t="shared" si="4"/>
        <v>0</v>
      </c>
      <c r="E41" s="25">
        <f>VLOOKUP($F$8,$A$70:$CT$125,60)</f>
        <v>0</v>
      </c>
      <c r="F41" s="25">
        <f>VLOOKUP($F$8,$A$70:$CT$125,62)</f>
        <v>0</v>
      </c>
      <c r="G41" s="25">
        <f>VLOOKUP($F$8,$A$70:$CT$125,64)</f>
        <v>0</v>
      </c>
      <c r="H41" s="25">
        <f>VLOOKUP($F$8,$A$70:$CT$125,66)</f>
        <v>0</v>
      </c>
      <c r="I41" s="26">
        <f>VLOOKUP($F$8,$A$70:$CT$125,68)</f>
        <v>0</v>
      </c>
      <c r="J41" s="22">
        <v>0</v>
      </c>
    </row>
    <row r="42" spans="2:10" s="41" customFormat="1" ht="12.75" customHeight="1" x14ac:dyDescent="0.2">
      <c r="B42" s="35"/>
      <c r="C42" s="10" t="s">
        <v>9</v>
      </c>
      <c r="D42" s="21">
        <f t="shared" si="4"/>
        <v>0</v>
      </c>
      <c r="E42" s="25">
        <f>VLOOKUP($F$8,$A$70:$CT$125,61)</f>
        <v>0</v>
      </c>
      <c r="F42" s="25">
        <f>VLOOKUP($F$8,$A$70:$CT$125,63)</f>
        <v>0</v>
      </c>
      <c r="G42" s="25">
        <f>VLOOKUP($F$8,$A$70:$CT$125,65)</f>
        <v>0</v>
      </c>
      <c r="H42" s="25">
        <f>VLOOKUP($F$8,$A$70:$CT$125,67)</f>
        <v>0</v>
      </c>
      <c r="I42" s="26">
        <f>VLOOKUP($F$8,$A$70:$CT$125,69)</f>
        <v>0</v>
      </c>
      <c r="J42" s="28">
        <f>VLOOKUP($F$8,$A$70:$CT$125,70)</f>
        <v>0</v>
      </c>
    </row>
    <row r="43" spans="2:10" s="41" customFormat="1" ht="12.75" customHeight="1" x14ac:dyDescent="0.2">
      <c r="B43"/>
      <c r="C43"/>
      <c r="D43" s="3"/>
      <c r="E43"/>
      <c r="F43"/>
      <c r="G43"/>
      <c r="H43"/>
      <c r="I43"/>
      <c r="J43"/>
    </row>
    <row r="44" spans="2:10" s="41" customFormat="1" ht="12.75" customHeight="1" x14ac:dyDescent="0.2">
      <c r="B44" s="31" t="s">
        <v>23</v>
      </c>
      <c r="C44"/>
      <c r="D44" s="18"/>
    </row>
    <row r="45" spans="2:10" s="41" customFormat="1" ht="12.75" customHeight="1" x14ac:dyDescent="0.2">
      <c r="B45" s="169" t="s">
        <v>10</v>
      </c>
      <c r="C45" s="170"/>
      <c r="D45" s="5" t="s">
        <v>0</v>
      </c>
      <c r="E45" s="5" t="s">
        <v>51</v>
      </c>
      <c r="F45" s="5" t="s">
        <v>52</v>
      </c>
      <c r="G45" s="5" t="s">
        <v>48</v>
      </c>
      <c r="H45" s="5" t="s">
        <v>49</v>
      </c>
      <c r="I45" s="5" t="s">
        <v>50</v>
      </c>
      <c r="J45" s="5" t="s">
        <v>2</v>
      </c>
    </row>
    <row r="46" spans="2:10" s="41" customFormat="1" ht="12.75" customHeight="1" x14ac:dyDescent="0.2">
      <c r="B46" s="171" t="s">
        <v>11</v>
      </c>
      <c r="C46" s="172"/>
      <c r="D46" s="21">
        <f>SUM(E46:I46)</f>
        <v>0</v>
      </c>
      <c r="E46" s="25">
        <f>VLOOKUP($F$8,$A$70:$CT$125,71)</f>
        <v>0</v>
      </c>
      <c r="F46" s="25">
        <f>VLOOKUP($F$8,$A$70:$CT$125,72)</f>
        <v>0</v>
      </c>
      <c r="G46" s="25">
        <f>VLOOKUP($F$8,$A$70:$CT$125,73)</f>
        <v>0</v>
      </c>
      <c r="H46" s="25">
        <f>VLOOKUP($F$8,$A$70:$CT$125,74)</f>
        <v>0</v>
      </c>
      <c r="I46" s="26">
        <f>VLOOKUP($F$8,$A$70:$CT$125,75)</f>
        <v>0</v>
      </c>
      <c r="J46" s="26">
        <f>VLOOKUP($F$8,$A$70:$CT$125,76)</f>
        <v>0</v>
      </c>
    </row>
    <row r="47" spans="2:10" s="41" customFormat="1" ht="12.75" customHeight="1" x14ac:dyDescent="0.2">
      <c r="B47" s="171" t="s">
        <v>12</v>
      </c>
      <c r="C47" s="172"/>
      <c r="D47" s="21">
        <f>SUM(E47:I47)</f>
        <v>0</v>
      </c>
      <c r="E47" s="25">
        <f>VLOOKUP($F$8,$A$70:$CT$125,77)</f>
        <v>0</v>
      </c>
      <c r="F47" s="25">
        <f>VLOOKUP($F$8,$A$70:$CT$125,78)</f>
        <v>0</v>
      </c>
      <c r="G47" s="25">
        <f>VLOOKUP($F$8,$A$70:$CT$125,79)</f>
        <v>0</v>
      </c>
      <c r="H47" s="25">
        <f>VLOOKUP($F$8,$A$70:$CT$125,80)</f>
        <v>0</v>
      </c>
      <c r="I47" s="26">
        <f>VLOOKUP($F$8,$A$70:$CT$125,81)</f>
        <v>0</v>
      </c>
      <c r="J47" s="26">
        <f>VLOOKUP($F$8,$A$70:$CT$125,82)</f>
        <v>0</v>
      </c>
    </row>
    <row r="48" spans="2:10" s="41" customFormat="1" ht="12.75" customHeight="1" x14ac:dyDescent="0.2">
      <c r="B48"/>
      <c r="C48"/>
      <c r="D48"/>
      <c r="E48" s="45"/>
    </row>
    <row r="49" spans="2:98" s="41" customFormat="1" ht="12.75" customHeight="1" x14ac:dyDescent="0.2">
      <c r="B49" t="s">
        <v>21</v>
      </c>
      <c r="C49" s="132" t="s">
        <v>6</v>
      </c>
      <c r="D49" s="5" t="s">
        <v>0</v>
      </c>
      <c r="E49" s="5" t="s">
        <v>33</v>
      </c>
      <c r="F49" s="5" t="s">
        <v>47</v>
      </c>
      <c r="G49" s="5" t="s">
        <v>48</v>
      </c>
      <c r="H49" s="5" t="s">
        <v>49</v>
      </c>
      <c r="I49" s="6" t="s">
        <v>50</v>
      </c>
      <c r="J49" s="132" t="s">
        <v>2</v>
      </c>
    </row>
    <row r="50" spans="2:98" s="41" customFormat="1" ht="12.75" customHeight="1" x14ac:dyDescent="0.2">
      <c r="B50" t="s">
        <v>22</v>
      </c>
      <c r="C50" t="s">
        <v>7</v>
      </c>
      <c r="D50" s="21">
        <f>SUM(E50:I50)</f>
        <v>0</v>
      </c>
      <c r="E50" s="21">
        <f t="shared" ref="E50:J50" si="11">SUM(E51:E52)</f>
        <v>0</v>
      </c>
      <c r="F50" s="21">
        <f t="shared" si="11"/>
        <v>0</v>
      </c>
      <c r="G50" s="21">
        <f t="shared" si="11"/>
        <v>0</v>
      </c>
      <c r="H50" s="21">
        <f t="shared" si="11"/>
        <v>0</v>
      </c>
      <c r="I50" s="21">
        <f t="shared" si="11"/>
        <v>0</v>
      </c>
      <c r="J50" s="21">
        <f t="shared" si="11"/>
        <v>0</v>
      </c>
    </row>
    <row r="51" spans="2:98" s="41" customFormat="1" ht="12.75" customHeight="1" x14ac:dyDescent="0.2">
      <c r="B51"/>
      <c r="C51" t="s">
        <v>8</v>
      </c>
      <c r="D51" s="21">
        <f>SUM(E51:I51)</f>
        <v>0</v>
      </c>
      <c r="E51" s="25">
        <f>VLOOKUP($F$8,$A$70:$CT$125,83)</f>
        <v>0</v>
      </c>
      <c r="F51" s="25">
        <f>VLOOKUP($F$8,$A$70:$CT$125,85)</f>
        <v>0</v>
      </c>
      <c r="G51" s="25">
        <f>VLOOKUP($F$8,$A$70:$CT$125,87)</f>
        <v>0</v>
      </c>
      <c r="H51" s="25">
        <f>VLOOKUP($F$8,$A$70:$CT$125,89)</f>
        <v>0</v>
      </c>
      <c r="I51" s="26">
        <f>VLOOKUP($F$8,$A$70:$CT$125,91)</f>
        <v>0</v>
      </c>
      <c r="J51" s="22">
        <v>0</v>
      </c>
    </row>
    <row r="52" spans="2:98" s="41" customFormat="1" ht="12.75" customHeight="1" x14ac:dyDescent="0.2">
      <c r="B52"/>
      <c r="C52" t="s">
        <v>9</v>
      </c>
      <c r="D52" s="21">
        <f>SUM(E52:I52)</f>
        <v>0</v>
      </c>
      <c r="E52" s="25">
        <f>VLOOKUP($F$8,$A$70:$CT$125,84)</f>
        <v>0</v>
      </c>
      <c r="F52" s="25">
        <f>VLOOKUP($F$8,$A$70:$CT$125,86)</f>
        <v>0</v>
      </c>
      <c r="G52" s="25">
        <f>VLOOKUP($F$8,$A$70:$CT$125,88)</f>
        <v>0</v>
      </c>
      <c r="H52" s="25">
        <f>VLOOKUP($F$8,$A$70:$CT$125,90)</f>
        <v>0</v>
      </c>
      <c r="I52" s="26">
        <f>VLOOKUP($F$8,$A$70:$CT$125,92)</f>
        <v>0</v>
      </c>
      <c r="J52" s="28">
        <f>VLOOKUP($F$8,$A$70:$CT$125,93)</f>
        <v>0</v>
      </c>
    </row>
    <row r="53" spans="2:98" s="41" customFormat="1" ht="12.75" customHeight="1" x14ac:dyDescent="0.2">
      <c r="B53"/>
      <c r="C53"/>
      <c r="D53"/>
      <c r="E53"/>
      <c r="F53"/>
      <c r="G53"/>
      <c r="H53"/>
      <c r="I53"/>
      <c r="J53"/>
    </row>
    <row r="54" spans="2:98" s="41" customFormat="1" ht="12.75" customHeight="1" x14ac:dyDescent="0.2">
      <c r="B54" t="s">
        <v>24</v>
      </c>
      <c r="C54"/>
      <c r="D54" s="18"/>
      <c r="F54"/>
      <c r="G54"/>
      <c r="H54" s="18"/>
      <c r="I54" s="18"/>
      <c r="J54" s="18"/>
    </row>
    <row r="55" spans="2:98" s="41" customFormat="1" ht="12.75" customHeight="1" x14ac:dyDescent="0.2">
      <c r="B55" s="4" t="s">
        <v>5</v>
      </c>
      <c r="C55" s="5" t="s">
        <v>4</v>
      </c>
      <c r="D55" s="18"/>
      <c r="F55"/>
      <c r="G55"/>
      <c r="H55" s="18"/>
      <c r="I55" s="18"/>
      <c r="J55" s="18"/>
    </row>
    <row r="56" spans="2:98" s="41" customFormat="1" ht="12.75" customHeight="1" x14ac:dyDescent="0.2">
      <c r="B56" t="s">
        <v>13</v>
      </c>
      <c r="C56" s="25">
        <f>VLOOKUP($F$8,$A$70:$CT$125,94)</f>
        <v>0</v>
      </c>
      <c r="D56" s="18"/>
      <c r="F56"/>
      <c r="G56"/>
      <c r="H56" s="18"/>
      <c r="I56" s="18"/>
      <c r="J56" s="18"/>
    </row>
    <row r="57" spans="2:98" s="41" customFormat="1" ht="12.75" customHeight="1" x14ac:dyDescent="0.2">
      <c r="B57" t="s">
        <v>14</v>
      </c>
      <c r="C57" s="25">
        <f>VLOOKUP($F$8,$A$70:$CT$125,95)</f>
        <v>0</v>
      </c>
      <c r="D57" s="18"/>
      <c r="F57"/>
      <c r="G57"/>
      <c r="H57" s="18"/>
      <c r="I57" s="18"/>
      <c r="J57" s="18"/>
    </row>
    <row r="58" spans="2:98" s="41" customFormat="1" ht="12.75" customHeight="1" x14ac:dyDescent="0.2">
      <c r="B58" t="s">
        <v>18</v>
      </c>
      <c r="C58" s="25">
        <f>VLOOKUP($F$8,$A$70:$CT$125,96)</f>
        <v>0</v>
      </c>
      <c r="D58" s="18"/>
      <c r="F58"/>
      <c r="G58"/>
      <c r="H58" s="18"/>
      <c r="I58" s="18"/>
      <c r="J58" s="18"/>
    </row>
    <row r="59" spans="2:98" s="41" customFormat="1" ht="12.75" customHeight="1" x14ac:dyDescent="0.2">
      <c r="B59"/>
      <c r="C59"/>
      <c r="D59" s="18"/>
      <c r="F59"/>
      <c r="G59"/>
      <c r="H59" s="18"/>
      <c r="I59" s="18"/>
      <c r="J59" s="18"/>
    </row>
    <row r="60" spans="2:98" s="41" customFormat="1" ht="12.75" customHeight="1" x14ac:dyDescent="0.2">
      <c r="B60" s="4" t="s">
        <v>25</v>
      </c>
      <c r="C60" s="5" t="s">
        <v>19</v>
      </c>
    </row>
    <row r="61" spans="2:98" s="41" customFormat="1" ht="12.75" customHeight="1" x14ac:dyDescent="0.2">
      <c r="B61" t="s">
        <v>20</v>
      </c>
      <c r="C61" s="25">
        <f>VLOOKUP($F$8,$A$70:$CT$125,97)</f>
        <v>0</v>
      </c>
    </row>
    <row r="62" spans="2:98" s="41" customFormat="1" ht="12.75" customHeight="1" x14ac:dyDescent="0.2">
      <c r="B62" t="s">
        <v>15</v>
      </c>
      <c r="C62" s="25">
        <f>VLOOKUP($F$8,$A$70:$CT$125,98)</f>
        <v>0</v>
      </c>
    </row>
    <row r="64" spans="2:98" s="96" customFormat="1" ht="13.15" customHeight="1" x14ac:dyDescent="0.25">
      <c r="E64" s="97">
        <v>5</v>
      </c>
      <c r="F64" s="97">
        <v>6</v>
      </c>
      <c r="G64" s="97">
        <v>7</v>
      </c>
      <c r="H64" s="97">
        <v>8</v>
      </c>
      <c r="I64" s="97">
        <v>9</v>
      </c>
      <c r="J64" s="97">
        <v>10</v>
      </c>
      <c r="K64" s="97">
        <v>11</v>
      </c>
      <c r="L64" s="97">
        <v>12</v>
      </c>
      <c r="M64" s="97">
        <v>13</v>
      </c>
      <c r="N64" s="97">
        <v>14</v>
      </c>
      <c r="O64" s="97">
        <v>15</v>
      </c>
      <c r="P64" s="97">
        <v>16</v>
      </c>
      <c r="Q64" s="97">
        <v>17</v>
      </c>
      <c r="R64" s="97">
        <v>18</v>
      </c>
      <c r="S64" s="97">
        <v>19</v>
      </c>
      <c r="T64" s="97">
        <v>20</v>
      </c>
      <c r="U64" s="97">
        <v>21</v>
      </c>
      <c r="V64" s="97">
        <v>22</v>
      </c>
      <c r="W64" s="97">
        <v>23</v>
      </c>
      <c r="X64" s="97">
        <v>24</v>
      </c>
      <c r="Y64" s="97">
        <v>25</v>
      </c>
      <c r="Z64" s="97">
        <v>26</v>
      </c>
      <c r="AA64" s="97">
        <v>27</v>
      </c>
      <c r="AB64" s="97">
        <v>28</v>
      </c>
      <c r="AC64" s="97">
        <v>29</v>
      </c>
      <c r="AD64" s="97">
        <v>30</v>
      </c>
      <c r="AE64" s="97">
        <v>31</v>
      </c>
      <c r="AF64" s="97">
        <v>32</v>
      </c>
      <c r="AG64" s="97">
        <v>33</v>
      </c>
      <c r="AH64" s="97">
        <v>34</v>
      </c>
      <c r="AI64" s="97">
        <v>35</v>
      </c>
      <c r="AJ64" s="97">
        <v>36</v>
      </c>
      <c r="AK64" s="97">
        <v>37</v>
      </c>
      <c r="AL64" s="97">
        <v>38</v>
      </c>
      <c r="AM64" s="97">
        <v>39</v>
      </c>
      <c r="AN64" s="97">
        <v>40</v>
      </c>
      <c r="AO64" s="97">
        <v>41</v>
      </c>
      <c r="AP64" s="97">
        <v>42</v>
      </c>
      <c r="AQ64" s="97">
        <v>43</v>
      </c>
      <c r="AR64" s="97">
        <v>44</v>
      </c>
      <c r="AS64" s="97">
        <v>45</v>
      </c>
      <c r="AT64" s="97">
        <v>46</v>
      </c>
      <c r="AU64" s="97">
        <v>47</v>
      </c>
      <c r="AV64" s="97">
        <v>48</v>
      </c>
      <c r="AW64" s="97">
        <v>49</v>
      </c>
      <c r="AX64" s="97">
        <v>50</v>
      </c>
      <c r="AY64" s="97">
        <v>51</v>
      </c>
      <c r="AZ64" s="97">
        <v>52</v>
      </c>
      <c r="BA64" s="97">
        <v>53</v>
      </c>
      <c r="BB64" s="97">
        <v>54</v>
      </c>
      <c r="BC64" s="97">
        <v>55</v>
      </c>
      <c r="BD64" s="97">
        <v>56</v>
      </c>
      <c r="BE64" s="97">
        <v>57</v>
      </c>
      <c r="BF64" s="97">
        <v>58</v>
      </c>
      <c r="BG64" s="97">
        <v>59</v>
      </c>
      <c r="BH64" s="97">
        <v>60</v>
      </c>
      <c r="BI64" s="97">
        <v>61</v>
      </c>
      <c r="BJ64" s="97">
        <v>62</v>
      </c>
      <c r="BK64" s="97">
        <v>63</v>
      </c>
      <c r="BL64" s="97">
        <v>64</v>
      </c>
      <c r="BM64" s="97">
        <v>65</v>
      </c>
      <c r="BN64" s="97">
        <v>66</v>
      </c>
      <c r="BO64" s="97">
        <v>67</v>
      </c>
      <c r="BP64" s="97">
        <v>68</v>
      </c>
      <c r="BQ64" s="97">
        <v>69</v>
      </c>
      <c r="BR64" s="97">
        <v>70</v>
      </c>
      <c r="BS64" s="97">
        <v>71</v>
      </c>
      <c r="BT64" s="97">
        <v>72</v>
      </c>
      <c r="BU64" s="97">
        <v>73</v>
      </c>
      <c r="BV64" s="97">
        <v>74</v>
      </c>
      <c r="BW64" s="97">
        <v>75</v>
      </c>
      <c r="BX64" s="97">
        <v>76</v>
      </c>
      <c r="BY64" s="97">
        <v>77</v>
      </c>
      <c r="BZ64" s="97">
        <v>78</v>
      </c>
      <c r="CA64" s="97">
        <v>79</v>
      </c>
      <c r="CB64" s="97">
        <v>80</v>
      </c>
      <c r="CC64" s="97">
        <v>81</v>
      </c>
      <c r="CD64" s="97">
        <v>82</v>
      </c>
      <c r="CE64" s="97">
        <v>83</v>
      </c>
      <c r="CF64" s="97">
        <v>84</v>
      </c>
      <c r="CG64" s="97">
        <v>85</v>
      </c>
      <c r="CH64" s="97">
        <v>86</v>
      </c>
      <c r="CI64" s="97">
        <v>87</v>
      </c>
      <c r="CJ64" s="97">
        <v>88</v>
      </c>
      <c r="CK64" s="97">
        <v>89</v>
      </c>
      <c r="CL64" s="97">
        <v>90</v>
      </c>
      <c r="CM64" s="97">
        <v>91</v>
      </c>
      <c r="CN64" s="97">
        <v>92</v>
      </c>
      <c r="CO64" s="97">
        <v>93</v>
      </c>
      <c r="CP64" s="97">
        <v>94</v>
      </c>
      <c r="CQ64" s="97">
        <v>95</v>
      </c>
      <c r="CR64" s="97">
        <v>96</v>
      </c>
      <c r="CS64" s="97">
        <v>97</v>
      </c>
      <c r="CT64" s="97">
        <v>98</v>
      </c>
    </row>
    <row r="65" spans="1:98" s="96" customFormat="1" ht="13.5" x14ac:dyDescent="0.25">
      <c r="A65" s="97"/>
      <c r="B65" s="97"/>
      <c r="C65" s="97"/>
      <c r="D65" s="97"/>
      <c r="E65" s="97">
        <v>1</v>
      </c>
      <c r="F65" s="97">
        <v>2</v>
      </c>
      <c r="G65" s="97">
        <v>3</v>
      </c>
      <c r="H65" s="97">
        <v>4</v>
      </c>
      <c r="I65" s="97">
        <v>5</v>
      </c>
      <c r="J65" s="97">
        <v>6</v>
      </c>
      <c r="K65" s="97">
        <v>7</v>
      </c>
      <c r="L65" s="97">
        <v>8</v>
      </c>
      <c r="M65" s="97">
        <v>9</v>
      </c>
      <c r="N65" s="97">
        <v>10</v>
      </c>
      <c r="O65" s="97">
        <v>11</v>
      </c>
      <c r="P65" s="97">
        <v>12</v>
      </c>
      <c r="Q65" s="97">
        <v>13</v>
      </c>
      <c r="R65" s="97">
        <v>14</v>
      </c>
      <c r="S65" s="97">
        <v>15</v>
      </c>
      <c r="T65" s="97">
        <v>16</v>
      </c>
      <c r="U65" s="97">
        <v>17</v>
      </c>
      <c r="V65" s="97">
        <v>18</v>
      </c>
      <c r="W65" s="97">
        <v>19</v>
      </c>
      <c r="X65" s="97">
        <v>20</v>
      </c>
      <c r="Y65" s="97">
        <v>21</v>
      </c>
      <c r="Z65" s="97">
        <v>22</v>
      </c>
      <c r="AA65" s="97">
        <v>23</v>
      </c>
      <c r="AB65" s="97">
        <v>24</v>
      </c>
      <c r="AC65" s="97">
        <v>25</v>
      </c>
      <c r="AD65" s="97">
        <v>26</v>
      </c>
      <c r="AE65" s="97">
        <v>27</v>
      </c>
      <c r="AF65" s="97">
        <v>28</v>
      </c>
      <c r="AG65" s="97">
        <v>29</v>
      </c>
      <c r="AH65" s="97">
        <v>30</v>
      </c>
      <c r="AI65" s="97">
        <v>31</v>
      </c>
      <c r="AJ65" s="97">
        <v>32</v>
      </c>
      <c r="AK65" s="97">
        <v>33</v>
      </c>
      <c r="AL65" s="97">
        <v>34</v>
      </c>
      <c r="AM65" s="97">
        <v>35</v>
      </c>
      <c r="AN65" s="97">
        <v>36</v>
      </c>
      <c r="AO65" s="97">
        <v>37</v>
      </c>
      <c r="AP65" s="97">
        <v>38</v>
      </c>
      <c r="AQ65" s="97">
        <v>39</v>
      </c>
      <c r="AR65" s="97">
        <v>40</v>
      </c>
      <c r="AS65" s="97">
        <v>41</v>
      </c>
      <c r="AT65" s="97">
        <v>42</v>
      </c>
      <c r="AU65" s="97">
        <v>43</v>
      </c>
      <c r="AV65" s="97">
        <v>44</v>
      </c>
      <c r="AW65" s="97">
        <v>45</v>
      </c>
      <c r="AX65" s="97">
        <v>46</v>
      </c>
      <c r="AY65" s="97">
        <v>47</v>
      </c>
      <c r="AZ65" s="97">
        <v>48</v>
      </c>
      <c r="BA65" s="97">
        <v>49</v>
      </c>
      <c r="BB65" s="97">
        <v>50</v>
      </c>
      <c r="BC65" s="97">
        <v>51</v>
      </c>
      <c r="BD65" s="97">
        <v>52</v>
      </c>
      <c r="BE65" s="97">
        <v>53</v>
      </c>
      <c r="BF65" s="97">
        <v>54</v>
      </c>
      <c r="BG65" s="97">
        <v>55</v>
      </c>
      <c r="BH65" s="97">
        <v>56</v>
      </c>
      <c r="BI65" s="97">
        <v>57</v>
      </c>
      <c r="BJ65" s="97">
        <v>58</v>
      </c>
      <c r="BK65" s="97">
        <v>59</v>
      </c>
      <c r="BL65" s="97">
        <v>60</v>
      </c>
      <c r="BM65" s="97">
        <v>61</v>
      </c>
      <c r="BN65" s="97">
        <v>62</v>
      </c>
      <c r="BO65" s="97">
        <v>63</v>
      </c>
      <c r="BP65" s="97">
        <v>64</v>
      </c>
      <c r="BQ65" s="97">
        <v>65</v>
      </c>
      <c r="BR65" s="97">
        <v>66</v>
      </c>
      <c r="BS65" s="97">
        <v>67</v>
      </c>
      <c r="BT65" s="97">
        <v>68</v>
      </c>
      <c r="BU65" s="97">
        <v>69</v>
      </c>
      <c r="BV65" s="97">
        <v>70</v>
      </c>
      <c r="BW65" s="97">
        <v>71</v>
      </c>
      <c r="BX65" s="97">
        <v>72</v>
      </c>
      <c r="BY65" s="97">
        <v>73</v>
      </c>
      <c r="BZ65" s="97">
        <v>74</v>
      </c>
      <c r="CA65" s="97">
        <v>75</v>
      </c>
      <c r="CB65" s="97">
        <v>76</v>
      </c>
      <c r="CC65" s="97">
        <v>77</v>
      </c>
      <c r="CD65" s="97">
        <v>78</v>
      </c>
      <c r="CE65" s="97">
        <v>79</v>
      </c>
      <c r="CF65" s="97">
        <v>80</v>
      </c>
      <c r="CG65" s="97">
        <v>81</v>
      </c>
      <c r="CH65" s="97">
        <v>82</v>
      </c>
      <c r="CI65" s="97">
        <v>83</v>
      </c>
      <c r="CJ65" s="97">
        <v>84</v>
      </c>
      <c r="CK65" s="97">
        <v>85</v>
      </c>
      <c r="CL65" s="97">
        <v>86</v>
      </c>
      <c r="CM65" s="97">
        <v>87</v>
      </c>
      <c r="CN65" s="97">
        <v>88</v>
      </c>
      <c r="CO65" s="97">
        <v>89</v>
      </c>
      <c r="CP65" s="97">
        <v>90</v>
      </c>
      <c r="CQ65" s="97">
        <v>91</v>
      </c>
      <c r="CR65" s="97">
        <v>92</v>
      </c>
      <c r="CS65" s="97">
        <v>93</v>
      </c>
      <c r="CT65" s="97">
        <v>94</v>
      </c>
    </row>
    <row r="66" spans="1:98" s="96" customFormat="1" ht="14.25" thickBot="1" x14ac:dyDescent="0.3">
      <c r="A66" s="97"/>
      <c r="B66" s="97"/>
      <c r="C66" s="97"/>
      <c r="D66" s="97"/>
      <c r="E66" s="97">
        <v>1</v>
      </c>
      <c r="F66" s="97">
        <v>2</v>
      </c>
      <c r="G66" s="97">
        <v>3</v>
      </c>
      <c r="H66" s="97">
        <v>4</v>
      </c>
      <c r="I66" s="97">
        <v>5</v>
      </c>
      <c r="J66" s="97">
        <v>6</v>
      </c>
      <c r="K66" s="97">
        <v>7</v>
      </c>
      <c r="L66" s="97">
        <v>8</v>
      </c>
      <c r="M66" s="97">
        <v>9</v>
      </c>
      <c r="N66" s="97">
        <v>10</v>
      </c>
      <c r="O66" s="97">
        <v>11</v>
      </c>
      <c r="P66" s="97">
        <v>12</v>
      </c>
      <c r="Q66" s="97">
        <v>13</v>
      </c>
      <c r="R66" s="97">
        <v>14</v>
      </c>
      <c r="S66" s="97">
        <v>15</v>
      </c>
      <c r="T66" s="97">
        <v>16</v>
      </c>
      <c r="U66" s="97">
        <v>17</v>
      </c>
      <c r="V66" s="97">
        <v>18</v>
      </c>
      <c r="W66" s="97">
        <v>19</v>
      </c>
      <c r="X66" s="97">
        <v>20</v>
      </c>
      <c r="Y66" s="97">
        <v>21</v>
      </c>
      <c r="Z66" s="97">
        <v>22</v>
      </c>
      <c r="AA66" s="97">
        <v>23</v>
      </c>
      <c r="AB66" s="97">
        <v>24</v>
      </c>
      <c r="AC66" s="97">
        <v>25</v>
      </c>
      <c r="AD66" s="97">
        <v>26</v>
      </c>
      <c r="AE66" s="97">
        <v>27</v>
      </c>
      <c r="AF66" s="97">
        <v>28</v>
      </c>
      <c r="AG66" s="97">
        <v>29</v>
      </c>
      <c r="AH66" s="97">
        <v>30</v>
      </c>
      <c r="AI66" s="97">
        <v>31</v>
      </c>
      <c r="AJ66" s="97">
        <v>32</v>
      </c>
      <c r="AK66" s="97">
        <v>33</v>
      </c>
      <c r="AL66" s="97">
        <v>34</v>
      </c>
      <c r="AM66" s="97">
        <v>35</v>
      </c>
      <c r="AN66" s="97">
        <v>36</v>
      </c>
      <c r="AO66" s="97">
        <v>37</v>
      </c>
      <c r="AP66" s="97">
        <v>38</v>
      </c>
      <c r="AQ66" s="97">
        <v>39</v>
      </c>
      <c r="AR66" s="97">
        <v>40</v>
      </c>
      <c r="AS66" s="97">
        <v>41</v>
      </c>
      <c r="AT66" s="97">
        <v>42</v>
      </c>
      <c r="AU66" s="97">
        <v>43</v>
      </c>
      <c r="AV66" s="97">
        <v>44</v>
      </c>
      <c r="AW66" s="97">
        <v>45</v>
      </c>
      <c r="AX66" s="97">
        <v>46</v>
      </c>
      <c r="AY66" s="97">
        <v>47</v>
      </c>
      <c r="AZ66" s="97">
        <v>48</v>
      </c>
      <c r="BA66" s="97">
        <v>49</v>
      </c>
      <c r="BB66" s="97">
        <v>50</v>
      </c>
      <c r="BC66" s="97">
        <v>51</v>
      </c>
      <c r="BD66" s="97">
        <v>52</v>
      </c>
      <c r="BE66" s="97">
        <v>53</v>
      </c>
      <c r="BF66" s="97">
        <v>54</v>
      </c>
      <c r="BG66" s="97">
        <v>55</v>
      </c>
      <c r="BH66" s="97">
        <v>56</v>
      </c>
      <c r="BI66" s="97">
        <v>57</v>
      </c>
      <c r="BJ66" s="97">
        <v>58</v>
      </c>
      <c r="BK66" s="97">
        <v>59</v>
      </c>
      <c r="BL66" s="97">
        <v>60</v>
      </c>
      <c r="BM66" s="97">
        <v>61</v>
      </c>
      <c r="BN66" s="97">
        <v>62</v>
      </c>
      <c r="BO66" s="97">
        <v>63</v>
      </c>
      <c r="BP66" s="97">
        <v>64</v>
      </c>
      <c r="BQ66" s="97">
        <v>65</v>
      </c>
      <c r="BR66" s="97">
        <v>66</v>
      </c>
      <c r="BS66" s="97">
        <v>67</v>
      </c>
      <c r="BT66" s="97">
        <v>68</v>
      </c>
      <c r="BU66" s="97">
        <v>69</v>
      </c>
      <c r="BV66" s="97">
        <v>70</v>
      </c>
      <c r="BW66" s="97">
        <v>71</v>
      </c>
      <c r="BX66" s="97">
        <v>72</v>
      </c>
      <c r="BY66" s="97">
        <v>73</v>
      </c>
      <c r="BZ66" s="97">
        <v>74</v>
      </c>
      <c r="CA66" s="97">
        <v>75</v>
      </c>
      <c r="CB66" s="97">
        <v>76</v>
      </c>
      <c r="CC66" s="97">
        <v>77</v>
      </c>
      <c r="CD66" s="97">
        <v>78</v>
      </c>
      <c r="CE66" s="97">
        <v>79</v>
      </c>
      <c r="CF66" s="97">
        <v>80</v>
      </c>
      <c r="CG66" s="97">
        <v>81</v>
      </c>
      <c r="CH66" s="97">
        <v>82</v>
      </c>
      <c r="CI66" s="97">
        <v>83</v>
      </c>
      <c r="CJ66" s="97">
        <v>84</v>
      </c>
      <c r="CK66" s="97">
        <v>85</v>
      </c>
      <c r="CL66" s="97">
        <v>86</v>
      </c>
      <c r="CM66" s="97">
        <v>87</v>
      </c>
      <c r="CN66" s="97">
        <v>88</v>
      </c>
      <c r="CO66" s="97">
        <v>89</v>
      </c>
      <c r="CP66" s="97">
        <v>90</v>
      </c>
      <c r="CQ66" s="97">
        <v>91</v>
      </c>
      <c r="CR66" s="97">
        <v>92</v>
      </c>
      <c r="CS66" s="97">
        <v>93</v>
      </c>
      <c r="CT66" s="97">
        <v>94</v>
      </c>
    </row>
    <row r="67" spans="1:98" s="95" customFormat="1" ht="13.5" thickTop="1" x14ac:dyDescent="0.2">
      <c r="A67" s="147" t="s">
        <v>19</v>
      </c>
      <c r="B67" s="150" t="s">
        <v>53</v>
      </c>
      <c r="C67" s="151"/>
      <c r="D67" s="152"/>
      <c r="E67" s="159" t="s">
        <v>54</v>
      </c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 t="s">
        <v>55</v>
      </c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 t="s">
        <v>56</v>
      </c>
      <c r="AB67" s="159"/>
      <c r="AC67" s="159"/>
      <c r="AD67" s="159"/>
      <c r="AE67" s="159"/>
      <c r="AF67" s="159"/>
      <c r="AG67" s="159"/>
      <c r="AH67" s="159"/>
      <c r="AI67" s="159"/>
      <c r="AJ67" s="159"/>
      <c r="AK67" s="159"/>
      <c r="AL67" s="159" t="s">
        <v>57</v>
      </c>
      <c r="AM67" s="159"/>
      <c r="AN67" s="159"/>
      <c r="AO67" s="159"/>
      <c r="AP67" s="159"/>
      <c r="AQ67" s="159"/>
      <c r="AR67" s="159"/>
      <c r="AS67" s="159"/>
      <c r="AT67" s="159"/>
      <c r="AU67" s="159"/>
      <c r="AV67" s="159"/>
      <c r="AW67" s="159" t="s">
        <v>58</v>
      </c>
      <c r="AX67" s="159"/>
      <c r="AY67" s="159"/>
      <c r="AZ67" s="159"/>
      <c r="BA67" s="159"/>
      <c r="BB67" s="159"/>
      <c r="BC67" s="159"/>
      <c r="BD67" s="159"/>
      <c r="BE67" s="159"/>
      <c r="BF67" s="159"/>
      <c r="BG67" s="159"/>
      <c r="BH67" s="159" t="s">
        <v>59</v>
      </c>
      <c r="BI67" s="159"/>
      <c r="BJ67" s="159"/>
      <c r="BK67" s="159"/>
      <c r="BL67" s="159"/>
      <c r="BM67" s="159"/>
      <c r="BN67" s="159"/>
      <c r="BO67" s="159"/>
      <c r="BP67" s="159"/>
      <c r="BQ67" s="159"/>
      <c r="BR67" s="159"/>
      <c r="BS67" s="159" t="s">
        <v>60</v>
      </c>
      <c r="BT67" s="159"/>
      <c r="BU67" s="159"/>
      <c r="BV67" s="159"/>
      <c r="BW67" s="159"/>
      <c r="BX67" s="159"/>
      <c r="BY67" s="159"/>
      <c r="BZ67" s="159"/>
      <c r="CA67" s="159"/>
      <c r="CB67" s="159"/>
      <c r="CC67" s="159"/>
      <c r="CD67" s="159" t="s">
        <v>61</v>
      </c>
      <c r="CE67" s="159"/>
      <c r="CF67" s="159"/>
      <c r="CG67" s="159"/>
      <c r="CH67" s="159"/>
      <c r="CI67" s="159"/>
      <c r="CJ67" s="159" t="s">
        <v>62</v>
      </c>
      <c r="CK67" s="159"/>
      <c r="CL67" s="159"/>
      <c r="CM67" s="159"/>
      <c r="CN67" s="159"/>
      <c r="CO67" s="159"/>
      <c r="CP67" s="160" t="s">
        <v>63</v>
      </c>
      <c r="CQ67" s="160" t="s">
        <v>64</v>
      </c>
      <c r="CR67" s="160" t="s">
        <v>65</v>
      </c>
      <c r="CS67" s="160" t="s">
        <v>66</v>
      </c>
      <c r="CT67" s="163" t="s">
        <v>67</v>
      </c>
    </row>
    <row r="68" spans="1:98" s="95" customFormat="1" x14ac:dyDescent="0.2">
      <c r="A68" s="148"/>
      <c r="B68" s="153"/>
      <c r="C68" s="154"/>
      <c r="D68" s="155"/>
      <c r="E68" s="146" t="s">
        <v>69</v>
      </c>
      <c r="F68" s="146"/>
      <c r="G68" s="146" t="s">
        <v>34</v>
      </c>
      <c r="H68" s="146"/>
      <c r="I68" s="146" t="s">
        <v>36</v>
      </c>
      <c r="J68" s="146"/>
      <c r="K68" s="146" t="s">
        <v>35</v>
      </c>
      <c r="L68" s="146"/>
      <c r="M68" s="146" t="s">
        <v>1</v>
      </c>
      <c r="N68" s="146"/>
      <c r="O68" s="146" t="s">
        <v>2</v>
      </c>
      <c r="P68" s="146" t="s">
        <v>69</v>
      </c>
      <c r="Q68" s="146"/>
      <c r="R68" s="146" t="s">
        <v>34</v>
      </c>
      <c r="S68" s="146"/>
      <c r="T68" s="146" t="s">
        <v>36</v>
      </c>
      <c r="U68" s="146"/>
      <c r="V68" s="146" t="s">
        <v>35</v>
      </c>
      <c r="W68" s="146"/>
      <c r="X68" s="146" t="s">
        <v>1</v>
      </c>
      <c r="Y68" s="146"/>
      <c r="Z68" s="146" t="s">
        <v>2</v>
      </c>
      <c r="AA68" s="146" t="s">
        <v>69</v>
      </c>
      <c r="AB68" s="146"/>
      <c r="AC68" s="146" t="s">
        <v>34</v>
      </c>
      <c r="AD68" s="146"/>
      <c r="AE68" s="146" t="s">
        <v>36</v>
      </c>
      <c r="AF68" s="146"/>
      <c r="AG68" s="146" t="s">
        <v>35</v>
      </c>
      <c r="AH68" s="146"/>
      <c r="AI68" s="146" t="s">
        <v>1</v>
      </c>
      <c r="AJ68" s="146"/>
      <c r="AK68" s="146" t="s">
        <v>2</v>
      </c>
      <c r="AL68" s="146" t="s">
        <v>69</v>
      </c>
      <c r="AM68" s="146"/>
      <c r="AN68" s="146" t="s">
        <v>34</v>
      </c>
      <c r="AO68" s="146"/>
      <c r="AP68" s="146" t="s">
        <v>36</v>
      </c>
      <c r="AQ68" s="146"/>
      <c r="AR68" s="146" t="s">
        <v>35</v>
      </c>
      <c r="AS68" s="146"/>
      <c r="AT68" s="146" t="s">
        <v>1</v>
      </c>
      <c r="AU68" s="146"/>
      <c r="AV68" s="146" t="s">
        <v>2</v>
      </c>
      <c r="AW68" s="146" t="s">
        <v>69</v>
      </c>
      <c r="AX68" s="146"/>
      <c r="AY68" s="146" t="s">
        <v>34</v>
      </c>
      <c r="AZ68" s="146"/>
      <c r="BA68" s="146" t="s">
        <v>36</v>
      </c>
      <c r="BB68" s="146"/>
      <c r="BC68" s="146" t="s">
        <v>35</v>
      </c>
      <c r="BD68" s="146"/>
      <c r="BE68" s="146" t="s">
        <v>1</v>
      </c>
      <c r="BF68" s="146"/>
      <c r="BG68" s="146" t="s">
        <v>2</v>
      </c>
      <c r="BH68" s="146" t="s">
        <v>69</v>
      </c>
      <c r="BI68" s="146"/>
      <c r="BJ68" s="146" t="s">
        <v>34</v>
      </c>
      <c r="BK68" s="146"/>
      <c r="BL68" s="146" t="s">
        <v>36</v>
      </c>
      <c r="BM68" s="146"/>
      <c r="BN68" s="146" t="s">
        <v>35</v>
      </c>
      <c r="BO68" s="146"/>
      <c r="BP68" s="146" t="s">
        <v>1</v>
      </c>
      <c r="BQ68" s="146"/>
      <c r="BR68" s="146" t="s">
        <v>2</v>
      </c>
      <c r="BS68" s="146" t="s">
        <v>69</v>
      </c>
      <c r="BT68" s="146"/>
      <c r="BU68" s="146" t="s">
        <v>34</v>
      </c>
      <c r="BV68" s="146"/>
      <c r="BW68" s="146" t="s">
        <v>36</v>
      </c>
      <c r="BX68" s="146"/>
      <c r="BY68" s="146" t="s">
        <v>35</v>
      </c>
      <c r="BZ68" s="146"/>
      <c r="CA68" s="146" t="s">
        <v>1</v>
      </c>
      <c r="CB68" s="146"/>
      <c r="CC68" s="146" t="s">
        <v>2</v>
      </c>
      <c r="CD68" s="173" t="s">
        <v>69</v>
      </c>
      <c r="CE68" s="173" t="s">
        <v>34</v>
      </c>
      <c r="CF68" s="173" t="s">
        <v>36</v>
      </c>
      <c r="CG68" s="173" t="s">
        <v>35</v>
      </c>
      <c r="CH68" s="173" t="s">
        <v>1</v>
      </c>
      <c r="CI68" s="173" t="s">
        <v>2</v>
      </c>
      <c r="CJ68" s="173" t="s">
        <v>69</v>
      </c>
      <c r="CK68" s="173" t="s">
        <v>34</v>
      </c>
      <c r="CL68" s="173" t="s">
        <v>36</v>
      </c>
      <c r="CM68" s="173" t="s">
        <v>35</v>
      </c>
      <c r="CN68" s="173" t="s">
        <v>1</v>
      </c>
      <c r="CO68" s="173" t="s">
        <v>2</v>
      </c>
      <c r="CP68" s="161"/>
      <c r="CQ68" s="161"/>
      <c r="CR68" s="161"/>
      <c r="CS68" s="161"/>
      <c r="CT68" s="164"/>
    </row>
    <row r="69" spans="1:98" s="95" customFormat="1" x14ac:dyDescent="0.2">
      <c r="A69" s="149"/>
      <c r="B69" s="156"/>
      <c r="C69" s="157"/>
      <c r="D69" s="158"/>
      <c r="E69" s="98" t="s">
        <v>8</v>
      </c>
      <c r="F69" s="98" t="s">
        <v>9</v>
      </c>
      <c r="G69" s="98" t="s">
        <v>8</v>
      </c>
      <c r="H69" s="98" t="s">
        <v>9</v>
      </c>
      <c r="I69" s="98" t="s">
        <v>8</v>
      </c>
      <c r="J69" s="98" t="s">
        <v>9</v>
      </c>
      <c r="K69" s="98" t="s">
        <v>8</v>
      </c>
      <c r="L69" s="98" t="s">
        <v>9</v>
      </c>
      <c r="M69" s="98" t="s">
        <v>8</v>
      </c>
      <c r="N69" s="98" t="s">
        <v>9</v>
      </c>
      <c r="O69" s="146"/>
      <c r="P69" s="98" t="s">
        <v>8</v>
      </c>
      <c r="Q69" s="98" t="s">
        <v>9</v>
      </c>
      <c r="R69" s="98" t="s">
        <v>8</v>
      </c>
      <c r="S69" s="98" t="s">
        <v>9</v>
      </c>
      <c r="T69" s="98" t="s">
        <v>8</v>
      </c>
      <c r="U69" s="98" t="s">
        <v>9</v>
      </c>
      <c r="V69" s="98" t="s">
        <v>8</v>
      </c>
      <c r="W69" s="98" t="s">
        <v>9</v>
      </c>
      <c r="X69" s="98" t="s">
        <v>8</v>
      </c>
      <c r="Y69" s="98" t="s">
        <v>9</v>
      </c>
      <c r="Z69" s="146"/>
      <c r="AA69" s="98" t="s">
        <v>8</v>
      </c>
      <c r="AB69" s="98" t="s">
        <v>9</v>
      </c>
      <c r="AC69" s="98" t="s">
        <v>8</v>
      </c>
      <c r="AD69" s="98" t="s">
        <v>9</v>
      </c>
      <c r="AE69" s="98" t="s">
        <v>8</v>
      </c>
      <c r="AF69" s="98" t="s">
        <v>9</v>
      </c>
      <c r="AG69" s="98" t="s">
        <v>8</v>
      </c>
      <c r="AH69" s="98" t="s">
        <v>9</v>
      </c>
      <c r="AI69" s="98" t="s">
        <v>8</v>
      </c>
      <c r="AJ69" s="98" t="s">
        <v>9</v>
      </c>
      <c r="AK69" s="146"/>
      <c r="AL69" s="98" t="s">
        <v>8</v>
      </c>
      <c r="AM69" s="98" t="s">
        <v>9</v>
      </c>
      <c r="AN69" s="98" t="s">
        <v>8</v>
      </c>
      <c r="AO69" s="98" t="s">
        <v>9</v>
      </c>
      <c r="AP69" s="98" t="s">
        <v>8</v>
      </c>
      <c r="AQ69" s="98" t="s">
        <v>9</v>
      </c>
      <c r="AR69" s="98" t="s">
        <v>8</v>
      </c>
      <c r="AS69" s="98" t="s">
        <v>9</v>
      </c>
      <c r="AT69" s="98" t="s">
        <v>8</v>
      </c>
      <c r="AU69" s="98" t="s">
        <v>9</v>
      </c>
      <c r="AV69" s="146"/>
      <c r="AW69" s="98" t="s">
        <v>8</v>
      </c>
      <c r="AX69" s="98" t="s">
        <v>9</v>
      </c>
      <c r="AY69" s="98" t="s">
        <v>8</v>
      </c>
      <c r="AZ69" s="98" t="s">
        <v>9</v>
      </c>
      <c r="BA69" s="98" t="s">
        <v>8</v>
      </c>
      <c r="BB69" s="98" t="s">
        <v>9</v>
      </c>
      <c r="BC69" s="98" t="s">
        <v>8</v>
      </c>
      <c r="BD69" s="98" t="s">
        <v>9</v>
      </c>
      <c r="BE69" s="98" t="s">
        <v>8</v>
      </c>
      <c r="BF69" s="98" t="s">
        <v>9</v>
      </c>
      <c r="BG69" s="146"/>
      <c r="BH69" s="98" t="s">
        <v>8</v>
      </c>
      <c r="BI69" s="98" t="s">
        <v>9</v>
      </c>
      <c r="BJ69" s="98" t="s">
        <v>8</v>
      </c>
      <c r="BK69" s="98" t="s">
        <v>9</v>
      </c>
      <c r="BL69" s="98" t="s">
        <v>8</v>
      </c>
      <c r="BM69" s="98" t="s">
        <v>9</v>
      </c>
      <c r="BN69" s="98" t="s">
        <v>8</v>
      </c>
      <c r="BO69" s="98" t="s">
        <v>9</v>
      </c>
      <c r="BP69" s="98" t="s">
        <v>8</v>
      </c>
      <c r="BQ69" s="98" t="s">
        <v>9</v>
      </c>
      <c r="BR69" s="146"/>
      <c r="BS69" s="98" t="s">
        <v>8</v>
      </c>
      <c r="BT69" s="98" t="s">
        <v>9</v>
      </c>
      <c r="BU69" s="98" t="s">
        <v>8</v>
      </c>
      <c r="BV69" s="98" t="s">
        <v>9</v>
      </c>
      <c r="BW69" s="98" t="s">
        <v>8</v>
      </c>
      <c r="BX69" s="98" t="s">
        <v>9</v>
      </c>
      <c r="BY69" s="98" t="s">
        <v>8</v>
      </c>
      <c r="BZ69" s="98" t="s">
        <v>9</v>
      </c>
      <c r="CA69" s="98" t="s">
        <v>8</v>
      </c>
      <c r="CB69" s="98" t="s">
        <v>9</v>
      </c>
      <c r="CC69" s="146"/>
      <c r="CD69" s="174"/>
      <c r="CE69" s="174"/>
      <c r="CF69" s="174"/>
      <c r="CG69" s="174"/>
      <c r="CH69" s="174"/>
      <c r="CI69" s="174"/>
      <c r="CJ69" s="174"/>
      <c r="CK69" s="174"/>
      <c r="CL69" s="174"/>
      <c r="CM69" s="174"/>
      <c r="CN69" s="174"/>
      <c r="CO69" s="174"/>
      <c r="CP69" s="162"/>
      <c r="CQ69" s="162"/>
      <c r="CR69" s="162"/>
      <c r="CS69" s="162"/>
      <c r="CT69" s="165"/>
    </row>
    <row r="70" spans="1:98" s="9" customFormat="1" ht="12" customHeight="1" x14ac:dyDescent="0.2">
      <c r="A70" s="116">
        <v>1</v>
      </c>
      <c r="B70" s="142" t="s">
        <v>68</v>
      </c>
      <c r="C70" s="142"/>
      <c r="D70" s="142"/>
      <c r="E70" s="117">
        <f>SUM(E71:E79)</f>
        <v>0</v>
      </c>
      <c r="F70" s="117">
        <f t="shared" ref="F70:BQ70" si="12">SUM(F71:F79)</f>
        <v>0</v>
      </c>
      <c r="G70" s="117">
        <f t="shared" si="12"/>
        <v>0</v>
      </c>
      <c r="H70" s="117">
        <f t="shared" si="12"/>
        <v>0</v>
      </c>
      <c r="I70" s="117">
        <f t="shared" si="12"/>
        <v>0</v>
      </c>
      <c r="J70" s="117">
        <f t="shared" si="12"/>
        <v>0</v>
      </c>
      <c r="K70" s="117">
        <f t="shared" si="12"/>
        <v>0</v>
      </c>
      <c r="L70" s="117">
        <f t="shared" si="12"/>
        <v>0</v>
      </c>
      <c r="M70" s="117">
        <f t="shared" si="12"/>
        <v>0</v>
      </c>
      <c r="N70" s="117">
        <f t="shared" si="12"/>
        <v>0</v>
      </c>
      <c r="O70" s="117">
        <f t="shared" si="12"/>
        <v>0</v>
      </c>
      <c r="P70" s="117">
        <f t="shared" si="12"/>
        <v>0</v>
      </c>
      <c r="Q70" s="117">
        <f t="shared" si="12"/>
        <v>0</v>
      </c>
      <c r="R70" s="117">
        <f t="shared" si="12"/>
        <v>0</v>
      </c>
      <c r="S70" s="117">
        <f t="shared" si="12"/>
        <v>0</v>
      </c>
      <c r="T70" s="117">
        <f t="shared" si="12"/>
        <v>0</v>
      </c>
      <c r="U70" s="117">
        <f t="shared" si="12"/>
        <v>0</v>
      </c>
      <c r="V70" s="117">
        <f t="shared" si="12"/>
        <v>0</v>
      </c>
      <c r="W70" s="117">
        <f t="shared" si="12"/>
        <v>0</v>
      </c>
      <c r="X70" s="117">
        <f t="shared" si="12"/>
        <v>0</v>
      </c>
      <c r="Y70" s="117">
        <f t="shared" si="12"/>
        <v>0</v>
      </c>
      <c r="Z70" s="117">
        <f t="shared" si="12"/>
        <v>0</v>
      </c>
      <c r="AA70" s="117">
        <f t="shared" si="12"/>
        <v>0</v>
      </c>
      <c r="AB70" s="117">
        <f t="shared" si="12"/>
        <v>0</v>
      </c>
      <c r="AC70" s="117">
        <f t="shared" si="12"/>
        <v>0</v>
      </c>
      <c r="AD70" s="117">
        <f t="shared" si="12"/>
        <v>0</v>
      </c>
      <c r="AE70" s="117">
        <f t="shared" si="12"/>
        <v>0</v>
      </c>
      <c r="AF70" s="117">
        <f t="shared" si="12"/>
        <v>0</v>
      </c>
      <c r="AG70" s="117">
        <f t="shared" si="12"/>
        <v>0</v>
      </c>
      <c r="AH70" s="117">
        <f t="shared" si="12"/>
        <v>0</v>
      </c>
      <c r="AI70" s="117">
        <f t="shared" si="12"/>
        <v>0</v>
      </c>
      <c r="AJ70" s="117">
        <f t="shared" si="12"/>
        <v>0</v>
      </c>
      <c r="AK70" s="117">
        <f t="shared" si="12"/>
        <v>0</v>
      </c>
      <c r="AL70" s="117">
        <f t="shared" si="12"/>
        <v>0</v>
      </c>
      <c r="AM70" s="117">
        <f t="shared" si="12"/>
        <v>0</v>
      </c>
      <c r="AN70" s="117">
        <f t="shared" si="12"/>
        <v>0</v>
      </c>
      <c r="AO70" s="117">
        <f t="shared" si="12"/>
        <v>0</v>
      </c>
      <c r="AP70" s="117">
        <f t="shared" si="12"/>
        <v>0</v>
      </c>
      <c r="AQ70" s="117">
        <f t="shared" si="12"/>
        <v>0</v>
      </c>
      <c r="AR70" s="117">
        <f t="shared" si="12"/>
        <v>0</v>
      </c>
      <c r="AS70" s="117">
        <f t="shared" si="12"/>
        <v>0</v>
      </c>
      <c r="AT70" s="117">
        <f t="shared" si="12"/>
        <v>0</v>
      </c>
      <c r="AU70" s="117">
        <f t="shared" si="12"/>
        <v>0</v>
      </c>
      <c r="AV70" s="117">
        <f t="shared" si="12"/>
        <v>0</v>
      </c>
      <c r="AW70" s="117">
        <f t="shared" si="12"/>
        <v>0</v>
      </c>
      <c r="AX70" s="117">
        <f t="shared" si="12"/>
        <v>0</v>
      </c>
      <c r="AY70" s="117">
        <f t="shared" si="12"/>
        <v>0</v>
      </c>
      <c r="AZ70" s="117">
        <f t="shared" si="12"/>
        <v>0</v>
      </c>
      <c r="BA70" s="117">
        <f t="shared" si="12"/>
        <v>0</v>
      </c>
      <c r="BB70" s="117">
        <f t="shared" si="12"/>
        <v>0</v>
      </c>
      <c r="BC70" s="117">
        <f t="shared" si="12"/>
        <v>0</v>
      </c>
      <c r="BD70" s="117">
        <f t="shared" si="12"/>
        <v>0</v>
      </c>
      <c r="BE70" s="117">
        <f t="shared" si="12"/>
        <v>0</v>
      </c>
      <c r="BF70" s="117">
        <f t="shared" si="12"/>
        <v>0</v>
      </c>
      <c r="BG70" s="117">
        <f t="shared" si="12"/>
        <v>0</v>
      </c>
      <c r="BH70" s="117">
        <f t="shared" si="12"/>
        <v>0</v>
      </c>
      <c r="BI70" s="117">
        <f t="shared" si="12"/>
        <v>0</v>
      </c>
      <c r="BJ70" s="117">
        <f t="shared" si="12"/>
        <v>0</v>
      </c>
      <c r="BK70" s="117">
        <f t="shared" si="12"/>
        <v>0</v>
      </c>
      <c r="BL70" s="117">
        <f t="shared" si="12"/>
        <v>0</v>
      </c>
      <c r="BM70" s="117">
        <f t="shared" si="12"/>
        <v>0</v>
      </c>
      <c r="BN70" s="117">
        <f t="shared" si="12"/>
        <v>0</v>
      </c>
      <c r="BO70" s="117">
        <f t="shared" si="12"/>
        <v>0</v>
      </c>
      <c r="BP70" s="117">
        <f t="shared" si="12"/>
        <v>0</v>
      </c>
      <c r="BQ70" s="117">
        <f t="shared" si="12"/>
        <v>0</v>
      </c>
      <c r="BR70" s="117">
        <f t="shared" ref="BR70:CT70" si="13">SUM(BR71:BR79)</f>
        <v>0</v>
      </c>
      <c r="BS70" s="117">
        <f t="shared" si="13"/>
        <v>0</v>
      </c>
      <c r="BT70" s="117">
        <f t="shared" si="13"/>
        <v>0</v>
      </c>
      <c r="BU70" s="117">
        <f t="shared" si="13"/>
        <v>0</v>
      </c>
      <c r="BV70" s="117">
        <f t="shared" si="13"/>
        <v>0</v>
      </c>
      <c r="BW70" s="117">
        <f t="shared" si="13"/>
        <v>0</v>
      </c>
      <c r="BX70" s="117">
        <f t="shared" si="13"/>
        <v>0</v>
      </c>
      <c r="BY70" s="117">
        <f t="shared" si="13"/>
        <v>0</v>
      </c>
      <c r="BZ70" s="117">
        <f t="shared" si="13"/>
        <v>0</v>
      </c>
      <c r="CA70" s="117">
        <f t="shared" si="13"/>
        <v>0</v>
      </c>
      <c r="CB70" s="117">
        <f t="shared" si="13"/>
        <v>0</v>
      </c>
      <c r="CC70" s="117">
        <f t="shared" si="13"/>
        <v>0</v>
      </c>
      <c r="CD70" s="117">
        <f t="shared" si="13"/>
        <v>0</v>
      </c>
      <c r="CE70" s="117">
        <f t="shared" si="13"/>
        <v>0</v>
      </c>
      <c r="CF70" s="117">
        <f t="shared" si="13"/>
        <v>0</v>
      </c>
      <c r="CG70" s="117">
        <f t="shared" si="13"/>
        <v>0</v>
      </c>
      <c r="CH70" s="117">
        <f t="shared" si="13"/>
        <v>0</v>
      </c>
      <c r="CI70" s="117">
        <f t="shared" si="13"/>
        <v>0</v>
      </c>
      <c r="CJ70" s="117">
        <f t="shared" si="13"/>
        <v>0</v>
      </c>
      <c r="CK70" s="117">
        <f t="shared" si="13"/>
        <v>0</v>
      </c>
      <c r="CL70" s="117">
        <f t="shared" si="13"/>
        <v>0</v>
      </c>
      <c r="CM70" s="117">
        <f t="shared" si="13"/>
        <v>0</v>
      </c>
      <c r="CN70" s="117">
        <f t="shared" si="13"/>
        <v>0</v>
      </c>
      <c r="CO70" s="117">
        <f t="shared" si="13"/>
        <v>0</v>
      </c>
      <c r="CP70" s="117">
        <f t="shared" si="13"/>
        <v>0</v>
      </c>
      <c r="CQ70" s="117">
        <f t="shared" si="13"/>
        <v>0</v>
      </c>
      <c r="CR70" s="117">
        <f t="shared" si="13"/>
        <v>0</v>
      </c>
      <c r="CS70" s="117">
        <f t="shared" si="13"/>
        <v>0</v>
      </c>
      <c r="CT70" s="117">
        <f t="shared" si="13"/>
        <v>0</v>
      </c>
    </row>
    <row r="71" spans="1:98" s="9" customFormat="1" ht="12" customHeight="1" x14ac:dyDescent="0.2">
      <c r="A71" s="118">
        <v>2</v>
      </c>
      <c r="B71" s="129" t="s">
        <v>121</v>
      </c>
      <c r="C71" s="122"/>
      <c r="D71" s="123"/>
      <c r="E71" s="119">
        <f>SUM(E80:E88)</f>
        <v>0</v>
      </c>
      <c r="F71" s="119">
        <f t="shared" ref="F71:BQ71" si="14">SUM(F80:F88)</f>
        <v>0</v>
      </c>
      <c r="G71" s="119">
        <f t="shared" si="14"/>
        <v>0</v>
      </c>
      <c r="H71" s="119">
        <f t="shared" si="14"/>
        <v>0</v>
      </c>
      <c r="I71" s="119">
        <f t="shared" si="14"/>
        <v>0</v>
      </c>
      <c r="J71" s="119">
        <f t="shared" si="14"/>
        <v>0</v>
      </c>
      <c r="K71" s="119">
        <f t="shared" si="14"/>
        <v>0</v>
      </c>
      <c r="L71" s="119">
        <f t="shared" si="14"/>
        <v>0</v>
      </c>
      <c r="M71" s="119">
        <f t="shared" si="14"/>
        <v>0</v>
      </c>
      <c r="N71" s="119">
        <f t="shared" si="14"/>
        <v>0</v>
      </c>
      <c r="O71" s="119">
        <f t="shared" si="14"/>
        <v>0</v>
      </c>
      <c r="P71" s="119">
        <f t="shared" si="14"/>
        <v>0</v>
      </c>
      <c r="Q71" s="119">
        <f t="shared" si="14"/>
        <v>0</v>
      </c>
      <c r="R71" s="119">
        <f t="shared" si="14"/>
        <v>0</v>
      </c>
      <c r="S71" s="119">
        <f t="shared" si="14"/>
        <v>0</v>
      </c>
      <c r="T71" s="119">
        <f t="shared" si="14"/>
        <v>0</v>
      </c>
      <c r="U71" s="119">
        <f t="shared" si="14"/>
        <v>0</v>
      </c>
      <c r="V71" s="119">
        <f t="shared" si="14"/>
        <v>0</v>
      </c>
      <c r="W71" s="119">
        <f t="shared" si="14"/>
        <v>0</v>
      </c>
      <c r="X71" s="119">
        <f t="shared" si="14"/>
        <v>0</v>
      </c>
      <c r="Y71" s="119">
        <f t="shared" si="14"/>
        <v>0</v>
      </c>
      <c r="Z71" s="119">
        <f t="shared" si="14"/>
        <v>0</v>
      </c>
      <c r="AA71" s="119">
        <f t="shared" si="14"/>
        <v>0</v>
      </c>
      <c r="AB71" s="119">
        <f t="shared" si="14"/>
        <v>0</v>
      </c>
      <c r="AC71" s="119">
        <f t="shared" si="14"/>
        <v>0</v>
      </c>
      <c r="AD71" s="119">
        <f t="shared" si="14"/>
        <v>0</v>
      </c>
      <c r="AE71" s="119">
        <f t="shared" si="14"/>
        <v>0</v>
      </c>
      <c r="AF71" s="119">
        <f t="shared" si="14"/>
        <v>0</v>
      </c>
      <c r="AG71" s="119">
        <f t="shared" si="14"/>
        <v>0</v>
      </c>
      <c r="AH71" s="119">
        <f t="shared" si="14"/>
        <v>0</v>
      </c>
      <c r="AI71" s="119">
        <f t="shared" si="14"/>
        <v>0</v>
      </c>
      <c r="AJ71" s="119">
        <f t="shared" si="14"/>
        <v>0</v>
      </c>
      <c r="AK71" s="119">
        <f t="shared" si="14"/>
        <v>0</v>
      </c>
      <c r="AL71" s="119">
        <f t="shared" si="14"/>
        <v>0</v>
      </c>
      <c r="AM71" s="119">
        <f t="shared" si="14"/>
        <v>0</v>
      </c>
      <c r="AN71" s="119">
        <f t="shared" si="14"/>
        <v>0</v>
      </c>
      <c r="AO71" s="119">
        <f t="shared" si="14"/>
        <v>0</v>
      </c>
      <c r="AP71" s="119">
        <f t="shared" si="14"/>
        <v>0</v>
      </c>
      <c r="AQ71" s="119">
        <f t="shared" si="14"/>
        <v>0</v>
      </c>
      <c r="AR71" s="119">
        <f t="shared" si="14"/>
        <v>0</v>
      </c>
      <c r="AS71" s="119">
        <f t="shared" si="14"/>
        <v>0</v>
      </c>
      <c r="AT71" s="119">
        <f t="shared" si="14"/>
        <v>0</v>
      </c>
      <c r="AU71" s="119">
        <f t="shared" si="14"/>
        <v>0</v>
      </c>
      <c r="AV71" s="119">
        <f t="shared" si="14"/>
        <v>0</v>
      </c>
      <c r="AW71" s="119">
        <f t="shared" si="14"/>
        <v>0</v>
      </c>
      <c r="AX71" s="119">
        <f t="shared" si="14"/>
        <v>0</v>
      </c>
      <c r="AY71" s="119">
        <f t="shared" si="14"/>
        <v>0</v>
      </c>
      <c r="AZ71" s="119">
        <f t="shared" si="14"/>
        <v>0</v>
      </c>
      <c r="BA71" s="119">
        <f t="shared" si="14"/>
        <v>0</v>
      </c>
      <c r="BB71" s="119">
        <f t="shared" si="14"/>
        <v>0</v>
      </c>
      <c r="BC71" s="119">
        <f t="shared" si="14"/>
        <v>0</v>
      </c>
      <c r="BD71" s="119">
        <f t="shared" si="14"/>
        <v>0</v>
      </c>
      <c r="BE71" s="119">
        <f t="shared" si="14"/>
        <v>0</v>
      </c>
      <c r="BF71" s="119">
        <f t="shared" si="14"/>
        <v>0</v>
      </c>
      <c r="BG71" s="119">
        <f t="shared" si="14"/>
        <v>0</v>
      </c>
      <c r="BH71" s="119">
        <f t="shared" si="14"/>
        <v>0</v>
      </c>
      <c r="BI71" s="119">
        <f t="shared" si="14"/>
        <v>0</v>
      </c>
      <c r="BJ71" s="119">
        <f t="shared" si="14"/>
        <v>0</v>
      </c>
      <c r="BK71" s="119">
        <f t="shared" si="14"/>
        <v>0</v>
      </c>
      <c r="BL71" s="119">
        <f t="shared" si="14"/>
        <v>0</v>
      </c>
      <c r="BM71" s="119">
        <f t="shared" si="14"/>
        <v>0</v>
      </c>
      <c r="BN71" s="119">
        <f t="shared" si="14"/>
        <v>0</v>
      </c>
      <c r="BO71" s="119">
        <f t="shared" si="14"/>
        <v>0</v>
      </c>
      <c r="BP71" s="119">
        <f t="shared" si="14"/>
        <v>0</v>
      </c>
      <c r="BQ71" s="119">
        <f t="shared" si="14"/>
        <v>0</v>
      </c>
      <c r="BR71" s="119">
        <f t="shared" ref="BR71:CT71" si="15">SUM(BR80:BR88)</f>
        <v>0</v>
      </c>
      <c r="BS71" s="119">
        <f t="shared" si="15"/>
        <v>0</v>
      </c>
      <c r="BT71" s="119">
        <f t="shared" si="15"/>
        <v>0</v>
      </c>
      <c r="BU71" s="119">
        <f t="shared" si="15"/>
        <v>0</v>
      </c>
      <c r="BV71" s="119">
        <f t="shared" si="15"/>
        <v>0</v>
      </c>
      <c r="BW71" s="119">
        <f t="shared" si="15"/>
        <v>0</v>
      </c>
      <c r="BX71" s="119">
        <f t="shared" si="15"/>
        <v>0</v>
      </c>
      <c r="BY71" s="119">
        <f t="shared" si="15"/>
        <v>0</v>
      </c>
      <c r="BZ71" s="119">
        <f t="shared" si="15"/>
        <v>0</v>
      </c>
      <c r="CA71" s="119">
        <f t="shared" si="15"/>
        <v>0</v>
      </c>
      <c r="CB71" s="119">
        <f t="shared" si="15"/>
        <v>0</v>
      </c>
      <c r="CC71" s="119">
        <f t="shared" si="15"/>
        <v>0</v>
      </c>
      <c r="CD71" s="119">
        <f t="shared" si="15"/>
        <v>0</v>
      </c>
      <c r="CE71" s="119">
        <f t="shared" si="15"/>
        <v>0</v>
      </c>
      <c r="CF71" s="119">
        <f t="shared" si="15"/>
        <v>0</v>
      </c>
      <c r="CG71" s="119">
        <f t="shared" si="15"/>
        <v>0</v>
      </c>
      <c r="CH71" s="119">
        <f t="shared" si="15"/>
        <v>0</v>
      </c>
      <c r="CI71" s="119">
        <f t="shared" si="15"/>
        <v>0</v>
      </c>
      <c r="CJ71" s="119">
        <f t="shared" si="15"/>
        <v>0</v>
      </c>
      <c r="CK71" s="119">
        <f t="shared" si="15"/>
        <v>0</v>
      </c>
      <c r="CL71" s="119">
        <f t="shared" si="15"/>
        <v>0</v>
      </c>
      <c r="CM71" s="119">
        <f t="shared" si="15"/>
        <v>0</v>
      </c>
      <c r="CN71" s="119">
        <f t="shared" si="15"/>
        <v>0</v>
      </c>
      <c r="CO71" s="119">
        <f t="shared" si="15"/>
        <v>0</v>
      </c>
      <c r="CP71" s="119">
        <f t="shared" si="15"/>
        <v>0</v>
      </c>
      <c r="CQ71" s="119">
        <f t="shared" si="15"/>
        <v>0</v>
      </c>
      <c r="CR71" s="119">
        <f t="shared" si="15"/>
        <v>0</v>
      </c>
      <c r="CS71" s="119">
        <f t="shared" si="15"/>
        <v>0</v>
      </c>
      <c r="CT71" s="119">
        <f t="shared" si="15"/>
        <v>0</v>
      </c>
    </row>
    <row r="72" spans="1:98" s="9" customFormat="1" ht="12" customHeight="1" x14ac:dyDescent="0.2">
      <c r="A72" s="118">
        <v>3</v>
      </c>
      <c r="B72" s="129" t="s">
        <v>122</v>
      </c>
      <c r="C72" s="130"/>
      <c r="D72" s="131"/>
      <c r="E72" s="119">
        <f>SUM(E89:E91)</f>
        <v>0</v>
      </c>
      <c r="F72" s="119">
        <f t="shared" ref="F72:BQ72" si="16">SUM(F89:F91)</f>
        <v>0</v>
      </c>
      <c r="G72" s="119">
        <f t="shared" si="16"/>
        <v>0</v>
      </c>
      <c r="H72" s="119">
        <f t="shared" si="16"/>
        <v>0</v>
      </c>
      <c r="I72" s="119">
        <f t="shared" si="16"/>
        <v>0</v>
      </c>
      <c r="J72" s="119">
        <f t="shared" si="16"/>
        <v>0</v>
      </c>
      <c r="K72" s="119">
        <f t="shared" si="16"/>
        <v>0</v>
      </c>
      <c r="L72" s="119">
        <f t="shared" si="16"/>
        <v>0</v>
      </c>
      <c r="M72" s="119">
        <f t="shared" si="16"/>
        <v>0</v>
      </c>
      <c r="N72" s="119">
        <f t="shared" si="16"/>
        <v>0</v>
      </c>
      <c r="O72" s="119">
        <f t="shared" si="16"/>
        <v>0</v>
      </c>
      <c r="P72" s="119">
        <f t="shared" si="16"/>
        <v>0</v>
      </c>
      <c r="Q72" s="119">
        <f t="shared" si="16"/>
        <v>0</v>
      </c>
      <c r="R72" s="119">
        <f t="shared" si="16"/>
        <v>0</v>
      </c>
      <c r="S72" s="119">
        <f t="shared" si="16"/>
        <v>0</v>
      </c>
      <c r="T72" s="119">
        <f t="shared" si="16"/>
        <v>0</v>
      </c>
      <c r="U72" s="119">
        <f t="shared" si="16"/>
        <v>0</v>
      </c>
      <c r="V72" s="119">
        <f t="shared" si="16"/>
        <v>0</v>
      </c>
      <c r="W72" s="119">
        <f t="shared" si="16"/>
        <v>0</v>
      </c>
      <c r="X72" s="119">
        <f t="shared" si="16"/>
        <v>0</v>
      </c>
      <c r="Y72" s="119">
        <f t="shared" si="16"/>
        <v>0</v>
      </c>
      <c r="Z72" s="119">
        <f t="shared" si="16"/>
        <v>0</v>
      </c>
      <c r="AA72" s="119">
        <f t="shared" si="16"/>
        <v>0</v>
      </c>
      <c r="AB72" s="119">
        <f t="shared" si="16"/>
        <v>0</v>
      </c>
      <c r="AC72" s="119">
        <f t="shared" si="16"/>
        <v>0</v>
      </c>
      <c r="AD72" s="119">
        <f t="shared" si="16"/>
        <v>0</v>
      </c>
      <c r="AE72" s="119">
        <f t="shared" si="16"/>
        <v>0</v>
      </c>
      <c r="AF72" s="119">
        <f t="shared" si="16"/>
        <v>0</v>
      </c>
      <c r="AG72" s="119">
        <f t="shared" si="16"/>
        <v>0</v>
      </c>
      <c r="AH72" s="119">
        <f t="shared" si="16"/>
        <v>0</v>
      </c>
      <c r="AI72" s="119">
        <f t="shared" si="16"/>
        <v>0</v>
      </c>
      <c r="AJ72" s="119">
        <f t="shared" si="16"/>
        <v>0</v>
      </c>
      <c r="AK72" s="119">
        <f t="shared" si="16"/>
        <v>0</v>
      </c>
      <c r="AL72" s="119">
        <f t="shared" si="16"/>
        <v>0</v>
      </c>
      <c r="AM72" s="119">
        <f t="shared" si="16"/>
        <v>0</v>
      </c>
      <c r="AN72" s="119">
        <f t="shared" si="16"/>
        <v>0</v>
      </c>
      <c r="AO72" s="119">
        <f t="shared" si="16"/>
        <v>0</v>
      </c>
      <c r="AP72" s="119">
        <f t="shared" si="16"/>
        <v>0</v>
      </c>
      <c r="AQ72" s="119">
        <f t="shared" si="16"/>
        <v>0</v>
      </c>
      <c r="AR72" s="119">
        <f t="shared" si="16"/>
        <v>0</v>
      </c>
      <c r="AS72" s="119">
        <f t="shared" si="16"/>
        <v>0</v>
      </c>
      <c r="AT72" s="119">
        <f t="shared" si="16"/>
        <v>0</v>
      </c>
      <c r="AU72" s="119">
        <f t="shared" si="16"/>
        <v>0</v>
      </c>
      <c r="AV72" s="119">
        <f t="shared" si="16"/>
        <v>0</v>
      </c>
      <c r="AW72" s="119">
        <f t="shared" si="16"/>
        <v>0</v>
      </c>
      <c r="AX72" s="119">
        <f t="shared" si="16"/>
        <v>0</v>
      </c>
      <c r="AY72" s="119">
        <f t="shared" si="16"/>
        <v>0</v>
      </c>
      <c r="AZ72" s="119">
        <f t="shared" si="16"/>
        <v>0</v>
      </c>
      <c r="BA72" s="119">
        <f t="shared" si="16"/>
        <v>0</v>
      </c>
      <c r="BB72" s="119">
        <f t="shared" si="16"/>
        <v>0</v>
      </c>
      <c r="BC72" s="119">
        <f t="shared" si="16"/>
        <v>0</v>
      </c>
      <c r="BD72" s="119">
        <f t="shared" si="16"/>
        <v>0</v>
      </c>
      <c r="BE72" s="119">
        <f t="shared" si="16"/>
        <v>0</v>
      </c>
      <c r="BF72" s="119">
        <f t="shared" si="16"/>
        <v>0</v>
      </c>
      <c r="BG72" s="119">
        <f t="shared" si="16"/>
        <v>0</v>
      </c>
      <c r="BH72" s="119">
        <f t="shared" si="16"/>
        <v>0</v>
      </c>
      <c r="BI72" s="119">
        <f t="shared" si="16"/>
        <v>0</v>
      </c>
      <c r="BJ72" s="119">
        <f t="shared" si="16"/>
        <v>0</v>
      </c>
      <c r="BK72" s="119">
        <f t="shared" si="16"/>
        <v>0</v>
      </c>
      <c r="BL72" s="119">
        <f t="shared" si="16"/>
        <v>0</v>
      </c>
      <c r="BM72" s="119">
        <f t="shared" si="16"/>
        <v>0</v>
      </c>
      <c r="BN72" s="119">
        <f t="shared" si="16"/>
        <v>0</v>
      </c>
      <c r="BO72" s="119">
        <f t="shared" si="16"/>
        <v>0</v>
      </c>
      <c r="BP72" s="119">
        <f t="shared" si="16"/>
        <v>0</v>
      </c>
      <c r="BQ72" s="119">
        <f t="shared" si="16"/>
        <v>0</v>
      </c>
      <c r="BR72" s="119">
        <f t="shared" ref="BR72:CT72" si="17">SUM(BR89:BR91)</f>
        <v>0</v>
      </c>
      <c r="BS72" s="119">
        <f t="shared" si="17"/>
        <v>0</v>
      </c>
      <c r="BT72" s="119">
        <f t="shared" si="17"/>
        <v>0</v>
      </c>
      <c r="BU72" s="119">
        <f t="shared" si="17"/>
        <v>0</v>
      </c>
      <c r="BV72" s="119">
        <f t="shared" si="17"/>
        <v>0</v>
      </c>
      <c r="BW72" s="119">
        <f t="shared" si="17"/>
        <v>0</v>
      </c>
      <c r="BX72" s="119">
        <f t="shared" si="17"/>
        <v>0</v>
      </c>
      <c r="BY72" s="119">
        <f t="shared" si="17"/>
        <v>0</v>
      </c>
      <c r="BZ72" s="119">
        <f t="shared" si="17"/>
        <v>0</v>
      </c>
      <c r="CA72" s="119">
        <f t="shared" si="17"/>
        <v>0</v>
      </c>
      <c r="CB72" s="119">
        <f t="shared" si="17"/>
        <v>0</v>
      </c>
      <c r="CC72" s="119">
        <f t="shared" si="17"/>
        <v>0</v>
      </c>
      <c r="CD72" s="119">
        <f t="shared" si="17"/>
        <v>0</v>
      </c>
      <c r="CE72" s="119">
        <f t="shared" si="17"/>
        <v>0</v>
      </c>
      <c r="CF72" s="119">
        <f t="shared" si="17"/>
        <v>0</v>
      </c>
      <c r="CG72" s="119">
        <f t="shared" si="17"/>
        <v>0</v>
      </c>
      <c r="CH72" s="119">
        <f t="shared" si="17"/>
        <v>0</v>
      </c>
      <c r="CI72" s="119">
        <f t="shared" si="17"/>
        <v>0</v>
      </c>
      <c r="CJ72" s="119">
        <f t="shared" si="17"/>
        <v>0</v>
      </c>
      <c r="CK72" s="119">
        <f t="shared" si="17"/>
        <v>0</v>
      </c>
      <c r="CL72" s="119">
        <f t="shared" si="17"/>
        <v>0</v>
      </c>
      <c r="CM72" s="119">
        <f t="shared" si="17"/>
        <v>0</v>
      </c>
      <c r="CN72" s="119">
        <f t="shared" si="17"/>
        <v>0</v>
      </c>
      <c r="CO72" s="119">
        <f t="shared" si="17"/>
        <v>0</v>
      </c>
      <c r="CP72" s="119">
        <f t="shared" si="17"/>
        <v>0</v>
      </c>
      <c r="CQ72" s="119">
        <f t="shared" si="17"/>
        <v>0</v>
      </c>
      <c r="CR72" s="119">
        <f t="shared" si="17"/>
        <v>0</v>
      </c>
      <c r="CS72" s="119">
        <f t="shared" si="17"/>
        <v>0</v>
      </c>
      <c r="CT72" s="119">
        <f t="shared" si="17"/>
        <v>0</v>
      </c>
    </row>
    <row r="73" spans="1:98" s="9" customFormat="1" ht="12" customHeight="1" x14ac:dyDescent="0.2">
      <c r="A73" s="118">
        <v>4</v>
      </c>
      <c r="B73" s="129" t="s">
        <v>123</v>
      </c>
      <c r="C73" s="130"/>
      <c r="D73" s="131"/>
      <c r="E73" s="119">
        <f>SUM(E92:E94)</f>
        <v>0</v>
      </c>
      <c r="F73" s="119">
        <f t="shared" ref="F73:BQ73" si="18">SUM(F92:F94)</f>
        <v>0</v>
      </c>
      <c r="G73" s="119">
        <f t="shared" si="18"/>
        <v>0</v>
      </c>
      <c r="H73" s="119">
        <f t="shared" si="18"/>
        <v>0</v>
      </c>
      <c r="I73" s="119">
        <f t="shared" si="18"/>
        <v>0</v>
      </c>
      <c r="J73" s="119">
        <f t="shared" si="18"/>
        <v>0</v>
      </c>
      <c r="K73" s="119">
        <f t="shared" si="18"/>
        <v>0</v>
      </c>
      <c r="L73" s="119">
        <f t="shared" si="18"/>
        <v>0</v>
      </c>
      <c r="M73" s="119">
        <f t="shared" si="18"/>
        <v>0</v>
      </c>
      <c r="N73" s="119">
        <f t="shared" si="18"/>
        <v>0</v>
      </c>
      <c r="O73" s="119">
        <f t="shared" si="18"/>
        <v>0</v>
      </c>
      <c r="P73" s="119">
        <f t="shared" si="18"/>
        <v>0</v>
      </c>
      <c r="Q73" s="119">
        <f t="shared" si="18"/>
        <v>0</v>
      </c>
      <c r="R73" s="119">
        <f t="shared" si="18"/>
        <v>0</v>
      </c>
      <c r="S73" s="119">
        <f t="shared" si="18"/>
        <v>0</v>
      </c>
      <c r="T73" s="119">
        <f t="shared" si="18"/>
        <v>0</v>
      </c>
      <c r="U73" s="119">
        <f t="shared" si="18"/>
        <v>0</v>
      </c>
      <c r="V73" s="119">
        <f t="shared" si="18"/>
        <v>0</v>
      </c>
      <c r="W73" s="119">
        <f t="shared" si="18"/>
        <v>0</v>
      </c>
      <c r="X73" s="119">
        <f t="shared" si="18"/>
        <v>0</v>
      </c>
      <c r="Y73" s="119">
        <f t="shared" si="18"/>
        <v>0</v>
      </c>
      <c r="Z73" s="119">
        <f t="shared" si="18"/>
        <v>0</v>
      </c>
      <c r="AA73" s="119">
        <f t="shared" si="18"/>
        <v>0</v>
      </c>
      <c r="AB73" s="119">
        <f t="shared" si="18"/>
        <v>0</v>
      </c>
      <c r="AC73" s="119">
        <f t="shared" si="18"/>
        <v>0</v>
      </c>
      <c r="AD73" s="119">
        <f t="shared" si="18"/>
        <v>0</v>
      </c>
      <c r="AE73" s="119">
        <f t="shared" si="18"/>
        <v>0</v>
      </c>
      <c r="AF73" s="119">
        <f t="shared" si="18"/>
        <v>0</v>
      </c>
      <c r="AG73" s="119">
        <f t="shared" si="18"/>
        <v>0</v>
      </c>
      <c r="AH73" s="119">
        <f t="shared" si="18"/>
        <v>0</v>
      </c>
      <c r="AI73" s="119">
        <f t="shared" si="18"/>
        <v>0</v>
      </c>
      <c r="AJ73" s="119">
        <f t="shared" si="18"/>
        <v>0</v>
      </c>
      <c r="AK73" s="119">
        <f t="shared" si="18"/>
        <v>0</v>
      </c>
      <c r="AL73" s="119">
        <f t="shared" si="18"/>
        <v>0</v>
      </c>
      <c r="AM73" s="119">
        <f t="shared" si="18"/>
        <v>0</v>
      </c>
      <c r="AN73" s="119">
        <f t="shared" si="18"/>
        <v>0</v>
      </c>
      <c r="AO73" s="119">
        <f t="shared" si="18"/>
        <v>0</v>
      </c>
      <c r="AP73" s="119">
        <f t="shared" si="18"/>
        <v>0</v>
      </c>
      <c r="AQ73" s="119">
        <f t="shared" si="18"/>
        <v>0</v>
      </c>
      <c r="AR73" s="119">
        <f t="shared" si="18"/>
        <v>0</v>
      </c>
      <c r="AS73" s="119">
        <f t="shared" si="18"/>
        <v>0</v>
      </c>
      <c r="AT73" s="119">
        <f t="shared" si="18"/>
        <v>0</v>
      </c>
      <c r="AU73" s="119">
        <f t="shared" si="18"/>
        <v>0</v>
      </c>
      <c r="AV73" s="119">
        <f t="shared" si="18"/>
        <v>0</v>
      </c>
      <c r="AW73" s="119">
        <f t="shared" si="18"/>
        <v>0</v>
      </c>
      <c r="AX73" s="119">
        <f t="shared" si="18"/>
        <v>0</v>
      </c>
      <c r="AY73" s="119">
        <f t="shared" si="18"/>
        <v>0</v>
      </c>
      <c r="AZ73" s="119">
        <f t="shared" si="18"/>
        <v>0</v>
      </c>
      <c r="BA73" s="119">
        <f t="shared" si="18"/>
        <v>0</v>
      </c>
      <c r="BB73" s="119">
        <f t="shared" si="18"/>
        <v>0</v>
      </c>
      <c r="BC73" s="119">
        <f t="shared" si="18"/>
        <v>0</v>
      </c>
      <c r="BD73" s="119">
        <f t="shared" si="18"/>
        <v>0</v>
      </c>
      <c r="BE73" s="119">
        <f t="shared" si="18"/>
        <v>0</v>
      </c>
      <c r="BF73" s="119">
        <f t="shared" si="18"/>
        <v>0</v>
      </c>
      <c r="BG73" s="119">
        <f t="shared" si="18"/>
        <v>0</v>
      </c>
      <c r="BH73" s="119">
        <f t="shared" si="18"/>
        <v>0</v>
      </c>
      <c r="BI73" s="119">
        <f t="shared" si="18"/>
        <v>0</v>
      </c>
      <c r="BJ73" s="119">
        <f t="shared" si="18"/>
        <v>0</v>
      </c>
      <c r="BK73" s="119">
        <f t="shared" si="18"/>
        <v>0</v>
      </c>
      <c r="BL73" s="119">
        <f t="shared" si="18"/>
        <v>0</v>
      </c>
      <c r="BM73" s="119">
        <f t="shared" si="18"/>
        <v>0</v>
      </c>
      <c r="BN73" s="119">
        <f t="shared" si="18"/>
        <v>0</v>
      </c>
      <c r="BO73" s="119">
        <f t="shared" si="18"/>
        <v>0</v>
      </c>
      <c r="BP73" s="119">
        <f t="shared" si="18"/>
        <v>0</v>
      </c>
      <c r="BQ73" s="119">
        <f t="shared" si="18"/>
        <v>0</v>
      </c>
      <c r="BR73" s="119">
        <f t="shared" ref="BR73:CT73" si="19">SUM(BR92:BR94)</f>
        <v>0</v>
      </c>
      <c r="BS73" s="119">
        <f t="shared" si="19"/>
        <v>0</v>
      </c>
      <c r="BT73" s="119">
        <f t="shared" si="19"/>
        <v>0</v>
      </c>
      <c r="BU73" s="119">
        <f t="shared" si="19"/>
        <v>0</v>
      </c>
      <c r="BV73" s="119">
        <f t="shared" si="19"/>
        <v>0</v>
      </c>
      <c r="BW73" s="119">
        <f t="shared" si="19"/>
        <v>0</v>
      </c>
      <c r="BX73" s="119">
        <f t="shared" si="19"/>
        <v>0</v>
      </c>
      <c r="BY73" s="119">
        <f t="shared" si="19"/>
        <v>0</v>
      </c>
      <c r="BZ73" s="119">
        <f t="shared" si="19"/>
        <v>0</v>
      </c>
      <c r="CA73" s="119">
        <f t="shared" si="19"/>
        <v>0</v>
      </c>
      <c r="CB73" s="119">
        <f t="shared" si="19"/>
        <v>0</v>
      </c>
      <c r="CC73" s="119">
        <f t="shared" si="19"/>
        <v>0</v>
      </c>
      <c r="CD73" s="119">
        <f t="shared" si="19"/>
        <v>0</v>
      </c>
      <c r="CE73" s="119">
        <f t="shared" si="19"/>
        <v>0</v>
      </c>
      <c r="CF73" s="119">
        <f t="shared" si="19"/>
        <v>0</v>
      </c>
      <c r="CG73" s="119">
        <f t="shared" si="19"/>
        <v>0</v>
      </c>
      <c r="CH73" s="119">
        <f t="shared" si="19"/>
        <v>0</v>
      </c>
      <c r="CI73" s="119">
        <f t="shared" si="19"/>
        <v>0</v>
      </c>
      <c r="CJ73" s="119">
        <f t="shared" si="19"/>
        <v>0</v>
      </c>
      <c r="CK73" s="119">
        <f t="shared" si="19"/>
        <v>0</v>
      </c>
      <c r="CL73" s="119">
        <f t="shared" si="19"/>
        <v>0</v>
      </c>
      <c r="CM73" s="119">
        <f t="shared" si="19"/>
        <v>0</v>
      </c>
      <c r="CN73" s="119">
        <f t="shared" si="19"/>
        <v>0</v>
      </c>
      <c r="CO73" s="119">
        <f t="shared" si="19"/>
        <v>0</v>
      </c>
      <c r="CP73" s="119">
        <f t="shared" si="19"/>
        <v>0</v>
      </c>
      <c r="CQ73" s="119">
        <f t="shared" si="19"/>
        <v>0</v>
      </c>
      <c r="CR73" s="119">
        <f t="shared" si="19"/>
        <v>0</v>
      </c>
      <c r="CS73" s="119">
        <f t="shared" si="19"/>
        <v>0</v>
      </c>
      <c r="CT73" s="119">
        <f t="shared" si="19"/>
        <v>0</v>
      </c>
    </row>
    <row r="74" spans="1:98" s="9" customFormat="1" ht="12" customHeight="1" x14ac:dyDescent="0.2">
      <c r="A74" s="118">
        <v>5</v>
      </c>
      <c r="B74" s="129" t="s">
        <v>125</v>
      </c>
      <c r="C74" s="130"/>
      <c r="D74" s="131"/>
      <c r="E74" s="119">
        <f>SUM(E96:E101)</f>
        <v>0</v>
      </c>
      <c r="F74" s="119">
        <f t="shared" ref="F74:BQ74" si="20">SUM(F96:F101)</f>
        <v>0</v>
      </c>
      <c r="G74" s="119">
        <f t="shared" si="20"/>
        <v>0</v>
      </c>
      <c r="H74" s="119">
        <f t="shared" si="20"/>
        <v>0</v>
      </c>
      <c r="I74" s="119">
        <f t="shared" si="20"/>
        <v>0</v>
      </c>
      <c r="J74" s="119">
        <f t="shared" si="20"/>
        <v>0</v>
      </c>
      <c r="K74" s="119">
        <f t="shared" si="20"/>
        <v>0</v>
      </c>
      <c r="L74" s="119">
        <f t="shared" si="20"/>
        <v>0</v>
      </c>
      <c r="M74" s="119">
        <f t="shared" si="20"/>
        <v>0</v>
      </c>
      <c r="N74" s="119">
        <f t="shared" si="20"/>
        <v>0</v>
      </c>
      <c r="O74" s="119">
        <f t="shared" si="20"/>
        <v>0</v>
      </c>
      <c r="P74" s="119">
        <f t="shared" si="20"/>
        <v>0</v>
      </c>
      <c r="Q74" s="119">
        <f t="shared" si="20"/>
        <v>0</v>
      </c>
      <c r="R74" s="119">
        <f t="shared" si="20"/>
        <v>0</v>
      </c>
      <c r="S74" s="119">
        <f t="shared" si="20"/>
        <v>0</v>
      </c>
      <c r="T74" s="119">
        <f t="shared" si="20"/>
        <v>0</v>
      </c>
      <c r="U74" s="119">
        <f t="shared" si="20"/>
        <v>0</v>
      </c>
      <c r="V74" s="119">
        <f t="shared" si="20"/>
        <v>0</v>
      </c>
      <c r="W74" s="119">
        <f t="shared" si="20"/>
        <v>0</v>
      </c>
      <c r="X74" s="119">
        <f t="shared" si="20"/>
        <v>0</v>
      </c>
      <c r="Y74" s="119">
        <f t="shared" si="20"/>
        <v>0</v>
      </c>
      <c r="Z74" s="119">
        <f t="shared" si="20"/>
        <v>0</v>
      </c>
      <c r="AA74" s="119">
        <f t="shared" si="20"/>
        <v>0</v>
      </c>
      <c r="AB74" s="119">
        <f t="shared" si="20"/>
        <v>0</v>
      </c>
      <c r="AC74" s="119">
        <f t="shared" si="20"/>
        <v>0</v>
      </c>
      <c r="AD74" s="119">
        <f t="shared" si="20"/>
        <v>0</v>
      </c>
      <c r="AE74" s="119">
        <f t="shared" si="20"/>
        <v>0</v>
      </c>
      <c r="AF74" s="119">
        <f t="shared" si="20"/>
        <v>0</v>
      </c>
      <c r="AG74" s="119">
        <f t="shared" si="20"/>
        <v>0</v>
      </c>
      <c r="AH74" s="119">
        <f t="shared" si="20"/>
        <v>0</v>
      </c>
      <c r="AI74" s="119">
        <f t="shared" si="20"/>
        <v>0</v>
      </c>
      <c r="AJ74" s="119">
        <f t="shared" si="20"/>
        <v>0</v>
      </c>
      <c r="AK74" s="119">
        <f t="shared" si="20"/>
        <v>0</v>
      </c>
      <c r="AL74" s="119">
        <f t="shared" si="20"/>
        <v>0</v>
      </c>
      <c r="AM74" s="119">
        <f t="shared" si="20"/>
        <v>0</v>
      </c>
      <c r="AN74" s="119">
        <f t="shared" si="20"/>
        <v>0</v>
      </c>
      <c r="AO74" s="119">
        <f t="shared" si="20"/>
        <v>0</v>
      </c>
      <c r="AP74" s="119">
        <f t="shared" si="20"/>
        <v>0</v>
      </c>
      <c r="AQ74" s="119">
        <f t="shared" si="20"/>
        <v>0</v>
      </c>
      <c r="AR74" s="119">
        <f t="shared" si="20"/>
        <v>0</v>
      </c>
      <c r="AS74" s="119">
        <f t="shared" si="20"/>
        <v>0</v>
      </c>
      <c r="AT74" s="119">
        <f t="shared" si="20"/>
        <v>0</v>
      </c>
      <c r="AU74" s="119">
        <f t="shared" si="20"/>
        <v>0</v>
      </c>
      <c r="AV74" s="119">
        <f t="shared" si="20"/>
        <v>0</v>
      </c>
      <c r="AW74" s="119">
        <f t="shared" si="20"/>
        <v>0</v>
      </c>
      <c r="AX74" s="119">
        <f t="shared" si="20"/>
        <v>0</v>
      </c>
      <c r="AY74" s="119">
        <f t="shared" si="20"/>
        <v>0</v>
      </c>
      <c r="AZ74" s="119">
        <f t="shared" si="20"/>
        <v>0</v>
      </c>
      <c r="BA74" s="119">
        <f t="shared" si="20"/>
        <v>0</v>
      </c>
      <c r="BB74" s="119">
        <f t="shared" si="20"/>
        <v>0</v>
      </c>
      <c r="BC74" s="119">
        <f t="shared" si="20"/>
        <v>0</v>
      </c>
      <c r="BD74" s="119">
        <f t="shared" si="20"/>
        <v>0</v>
      </c>
      <c r="BE74" s="119">
        <f t="shared" si="20"/>
        <v>0</v>
      </c>
      <c r="BF74" s="119">
        <f t="shared" si="20"/>
        <v>0</v>
      </c>
      <c r="BG74" s="119">
        <f t="shared" si="20"/>
        <v>0</v>
      </c>
      <c r="BH74" s="119">
        <f t="shared" si="20"/>
        <v>0</v>
      </c>
      <c r="BI74" s="119">
        <f t="shared" si="20"/>
        <v>0</v>
      </c>
      <c r="BJ74" s="119">
        <f t="shared" si="20"/>
        <v>0</v>
      </c>
      <c r="BK74" s="119">
        <f t="shared" si="20"/>
        <v>0</v>
      </c>
      <c r="BL74" s="119">
        <f t="shared" si="20"/>
        <v>0</v>
      </c>
      <c r="BM74" s="119">
        <f t="shared" si="20"/>
        <v>0</v>
      </c>
      <c r="BN74" s="119">
        <f t="shared" si="20"/>
        <v>0</v>
      </c>
      <c r="BO74" s="119">
        <f t="shared" si="20"/>
        <v>0</v>
      </c>
      <c r="BP74" s="119">
        <f t="shared" si="20"/>
        <v>0</v>
      </c>
      <c r="BQ74" s="119">
        <f t="shared" si="20"/>
        <v>0</v>
      </c>
      <c r="BR74" s="119">
        <f t="shared" ref="BR74:CT74" si="21">SUM(BR96:BR101)</f>
        <v>0</v>
      </c>
      <c r="BS74" s="119">
        <f t="shared" si="21"/>
        <v>0</v>
      </c>
      <c r="BT74" s="119">
        <f t="shared" si="21"/>
        <v>0</v>
      </c>
      <c r="BU74" s="119">
        <f t="shared" si="21"/>
        <v>0</v>
      </c>
      <c r="BV74" s="119">
        <f t="shared" si="21"/>
        <v>0</v>
      </c>
      <c r="BW74" s="119">
        <f t="shared" si="21"/>
        <v>0</v>
      </c>
      <c r="BX74" s="119">
        <f t="shared" si="21"/>
        <v>0</v>
      </c>
      <c r="BY74" s="119">
        <f t="shared" si="21"/>
        <v>0</v>
      </c>
      <c r="BZ74" s="119">
        <f t="shared" si="21"/>
        <v>0</v>
      </c>
      <c r="CA74" s="119">
        <f t="shared" si="21"/>
        <v>0</v>
      </c>
      <c r="CB74" s="119">
        <f t="shared" si="21"/>
        <v>0</v>
      </c>
      <c r="CC74" s="119">
        <f t="shared" si="21"/>
        <v>0</v>
      </c>
      <c r="CD74" s="119">
        <f t="shared" si="21"/>
        <v>0</v>
      </c>
      <c r="CE74" s="119">
        <f t="shared" si="21"/>
        <v>0</v>
      </c>
      <c r="CF74" s="119">
        <f t="shared" si="21"/>
        <v>0</v>
      </c>
      <c r="CG74" s="119">
        <f t="shared" si="21"/>
        <v>0</v>
      </c>
      <c r="CH74" s="119">
        <f t="shared" si="21"/>
        <v>0</v>
      </c>
      <c r="CI74" s="119">
        <f t="shared" si="21"/>
        <v>0</v>
      </c>
      <c r="CJ74" s="119">
        <f t="shared" si="21"/>
        <v>0</v>
      </c>
      <c r="CK74" s="119">
        <f t="shared" si="21"/>
        <v>0</v>
      </c>
      <c r="CL74" s="119">
        <f t="shared" si="21"/>
        <v>0</v>
      </c>
      <c r="CM74" s="119">
        <f t="shared" si="21"/>
        <v>0</v>
      </c>
      <c r="CN74" s="119">
        <f t="shared" si="21"/>
        <v>0</v>
      </c>
      <c r="CO74" s="119">
        <f t="shared" si="21"/>
        <v>0</v>
      </c>
      <c r="CP74" s="119">
        <f t="shared" si="21"/>
        <v>0</v>
      </c>
      <c r="CQ74" s="119">
        <f t="shared" si="21"/>
        <v>0</v>
      </c>
      <c r="CR74" s="119">
        <f t="shared" si="21"/>
        <v>0</v>
      </c>
      <c r="CS74" s="119">
        <f t="shared" si="21"/>
        <v>0</v>
      </c>
      <c r="CT74" s="119">
        <f t="shared" si="21"/>
        <v>0</v>
      </c>
    </row>
    <row r="75" spans="1:98" s="9" customFormat="1" ht="12" customHeight="1" x14ac:dyDescent="0.2">
      <c r="A75" s="118">
        <v>6</v>
      </c>
      <c r="B75" s="129" t="s">
        <v>126</v>
      </c>
      <c r="C75" s="130"/>
      <c r="D75" s="131"/>
      <c r="E75" s="119">
        <f>SUM(E102:E106)</f>
        <v>0</v>
      </c>
      <c r="F75" s="119">
        <f t="shared" ref="F75:BQ75" si="22">SUM(F102:F106)</f>
        <v>0</v>
      </c>
      <c r="G75" s="119">
        <f t="shared" si="22"/>
        <v>0</v>
      </c>
      <c r="H75" s="119">
        <f t="shared" si="22"/>
        <v>0</v>
      </c>
      <c r="I75" s="119">
        <f t="shared" si="22"/>
        <v>0</v>
      </c>
      <c r="J75" s="119">
        <f t="shared" si="22"/>
        <v>0</v>
      </c>
      <c r="K75" s="119">
        <f t="shared" si="22"/>
        <v>0</v>
      </c>
      <c r="L75" s="119">
        <f t="shared" si="22"/>
        <v>0</v>
      </c>
      <c r="M75" s="119">
        <f t="shared" si="22"/>
        <v>0</v>
      </c>
      <c r="N75" s="119">
        <f t="shared" si="22"/>
        <v>0</v>
      </c>
      <c r="O75" s="119">
        <f t="shared" si="22"/>
        <v>0</v>
      </c>
      <c r="P75" s="119">
        <f t="shared" si="22"/>
        <v>0</v>
      </c>
      <c r="Q75" s="119">
        <f t="shared" si="22"/>
        <v>0</v>
      </c>
      <c r="R75" s="119">
        <f t="shared" si="22"/>
        <v>0</v>
      </c>
      <c r="S75" s="119">
        <f t="shared" si="22"/>
        <v>0</v>
      </c>
      <c r="T75" s="119">
        <f t="shared" si="22"/>
        <v>0</v>
      </c>
      <c r="U75" s="119">
        <f t="shared" si="22"/>
        <v>0</v>
      </c>
      <c r="V75" s="119">
        <f t="shared" si="22"/>
        <v>0</v>
      </c>
      <c r="W75" s="119">
        <f t="shared" si="22"/>
        <v>0</v>
      </c>
      <c r="X75" s="119">
        <f t="shared" si="22"/>
        <v>0</v>
      </c>
      <c r="Y75" s="119">
        <f t="shared" si="22"/>
        <v>0</v>
      </c>
      <c r="Z75" s="119">
        <f t="shared" si="22"/>
        <v>0</v>
      </c>
      <c r="AA75" s="119">
        <f t="shared" si="22"/>
        <v>0</v>
      </c>
      <c r="AB75" s="119">
        <f t="shared" si="22"/>
        <v>0</v>
      </c>
      <c r="AC75" s="119">
        <f t="shared" si="22"/>
        <v>0</v>
      </c>
      <c r="AD75" s="119">
        <f t="shared" si="22"/>
        <v>0</v>
      </c>
      <c r="AE75" s="119">
        <f t="shared" si="22"/>
        <v>0</v>
      </c>
      <c r="AF75" s="119">
        <f t="shared" si="22"/>
        <v>0</v>
      </c>
      <c r="AG75" s="119">
        <f t="shared" si="22"/>
        <v>0</v>
      </c>
      <c r="AH75" s="119">
        <f t="shared" si="22"/>
        <v>0</v>
      </c>
      <c r="AI75" s="119">
        <f t="shared" si="22"/>
        <v>0</v>
      </c>
      <c r="AJ75" s="119">
        <f t="shared" si="22"/>
        <v>0</v>
      </c>
      <c r="AK75" s="119">
        <f t="shared" si="22"/>
        <v>0</v>
      </c>
      <c r="AL75" s="119">
        <f t="shared" si="22"/>
        <v>0</v>
      </c>
      <c r="AM75" s="119">
        <f t="shared" si="22"/>
        <v>0</v>
      </c>
      <c r="AN75" s="119">
        <f t="shared" si="22"/>
        <v>0</v>
      </c>
      <c r="AO75" s="119">
        <f t="shared" si="22"/>
        <v>0</v>
      </c>
      <c r="AP75" s="119">
        <f t="shared" si="22"/>
        <v>0</v>
      </c>
      <c r="AQ75" s="119">
        <f t="shared" si="22"/>
        <v>0</v>
      </c>
      <c r="AR75" s="119">
        <f t="shared" si="22"/>
        <v>0</v>
      </c>
      <c r="AS75" s="119">
        <f t="shared" si="22"/>
        <v>0</v>
      </c>
      <c r="AT75" s="119">
        <f t="shared" si="22"/>
        <v>0</v>
      </c>
      <c r="AU75" s="119">
        <f t="shared" si="22"/>
        <v>0</v>
      </c>
      <c r="AV75" s="119">
        <f t="shared" si="22"/>
        <v>0</v>
      </c>
      <c r="AW75" s="119">
        <f t="shared" si="22"/>
        <v>0</v>
      </c>
      <c r="AX75" s="119">
        <f t="shared" si="22"/>
        <v>0</v>
      </c>
      <c r="AY75" s="119">
        <f t="shared" si="22"/>
        <v>0</v>
      </c>
      <c r="AZ75" s="119">
        <f t="shared" si="22"/>
        <v>0</v>
      </c>
      <c r="BA75" s="119">
        <f t="shared" si="22"/>
        <v>0</v>
      </c>
      <c r="BB75" s="119">
        <f t="shared" si="22"/>
        <v>0</v>
      </c>
      <c r="BC75" s="119">
        <f t="shared" si="22"/>
        <v>0</v>
      </c>
      <c r="BD75" s="119">
        <f t="shared" si="22"/>
        <v>0</v>
      </c>
      <c r="BE75" s="119">
        <f t="shared" si="22"/>
        <v>0</v>
      </c>
      <c r="BF75" s="119">
        <f t="shared" si="22"/>
        <v>0</v>
      </c>
      <c r="BG75" s="119">
        <f t="shared" si="22"/>
        <v>0</v>
      </c>
      <c r="BH75" s="119">
        <f t="shared" si="22"/>
        <v>0</v>
      </c>
      <c r="BI75" s="119">
        <f t="shared" si="22"/>
        <v>0</v>
      </c>
      <c r="BJ75" s="119">
        <f t="shared" si="22"/>
        <v>0</v>
      </c>
      <c r="BK75" s="119">
        <f t="shared" si="22"/>
        <v>0</v>
      </c>
      <c r="BL75" s="119">
        <f t="shared" si="22"/>
        <v>0</v>
      </c>
      <c r="BM75" s="119">
        <f t="shared" si="22"/>
        <v>0</v>
      </c>
      <c r="BN75" s="119">
        <f t="shared" si="22"/>
        <v>0</v>
      </c>
      <c r="BO75" s="119">
        <f t="shared" si="22"/>
        <v>0</v>
      </c>
      <c r="BP75" s="119">
        <f t="shared" si="22"/>
        <v>0</v>
      </c>
      <c r="BQ75" s="119">
        <f t="shared" si="22"/>
        <v>0</v>
      </c>
      <c r="BR75" s="119">
        <f t="shared" ref="BR75:CT75" si="23">SUM(BR102:BR106)</f>
        <v>0</v>
      </c>
      <c r="BS75" s="119">
        <f t="shared" si="23"/>
        <v>0</v>
      </c>
      <c r="BT75" s="119">
        <f t="shared" si="23"/>
        <v>0</v>
      </c>
      <c r="BU75" s="119">
        <f t="shared" si="23"/>
        <v>0</v>
      </c>
      <c r="BV75" s="119">
        <f t="shared" si="23"/>
        <v>0</v>
      </c>
      <c r="BW75" s="119">
        <f t="shared" si="23"/>
        <v>0</v>
      </c>
      <c r="BX75" s="119">
        <f t="shared" si="23"/>
        <v>0</v>
      </c>
      <c r="BY75" s="119">
        <f t="shared" si="23"/>
        <v>0</v>
      </c>
      <c r="BZ75" s="119">
        <f t="shared" si="23"/>
        <v>0</v>
      </c>
      <c r="CA75" s="119">
        <f t="shared" si="23"/>
        <v>0</v>
      </c>
      <c r="CB75" s="119">
        <f t="shared" si="23"/>
        <v>0</v>
      </c>
      <c r="CC75" s="119">
        <f t="shared" si="23"/>
        <v>0</v>
      </c>
      <c r="CD75" s="119">
        <f t="shared" si="23"/>
        <v>0</v>
      </c>
      <c r="CE75" s="119">
        <f t="shared" si="23"/>
        <v>0</v>
      </c>
      <c r="CF75" s="119">
        <f t="shared" si="23"/>
        <v>0</v>
      </c>
      <c r="CG75" s="119">
        <f t="shared" si="23"/>
        <v>0</v>
      </c>
      <c r="CH75" s="119">
        <f t="shared" si="23"/>
        <v>0</v>
      </c>
      <c r="CI75" s="119">
        <f t="shared" si="23"/>
        <v>0</v>
      </c>
      <c r="CJ75" s="119">
        <f t="shared" si="23"/>
        <v>0</v>
      </c>
      <c r="CK75" s="119">
        <f t="shared" si="23"/>
        <v>0</v>
      </c>
      <c r="CL75" s="119">
        <f t="shared" si="23"/>
        <v>0</v>
      </c>
      <c r="CM75" s="119">
        <f t="shared" si="23"/>
        <v>0</v>
      </c>
      <c r="CN75" s="119">
        <f t="shared" si="23"/>
        <v>0</v>
      </c>
      <c r="CO75" s="119">
        <f t="shared" si="23"/>
        <v>0</v>
      </c>
      <c r="CP75" s="119">
        <f t="shared" si="23"/>
        <v>0</v>
      </c>
      <c r="CQ75" s="119">
        <f t="shared" si="23"/>
        <v>0</v>
      </c>
      <c r="CR75" s="119">
        <f t="shared" si="23"/>
        <v>0</v>
      </c>
      <c r="CS75" s="119">
        <f t="shared" si="23"/>
        <v>0</v>
      </c>
      <c r="CT75" s="119">
        <f t="shared" si="23"/>
        <v>0</v>
      </c>
    </row>
    <row r="76" spans="1:98" s="9" customFormat="1" ht="12" customHeight="1" x14ac:dyDescent="0.2">
      <c r="A76" s="118">
        <v>7</v>
      </c>
      <c r="B76" s="129" t="s">
        <v>127</v>
      </c>
      <c r="C76" s="130"/>
      <c r="D76" s="131"/>
      <c r="E76" s="119">
        <f>SUM(E107:E109)</f>
        <v>0</v>
      </c>
      <c r="F76" s="119">
        <f t="shared" ref="F76:BQ76" si="24">SUM(F107:F109)</f>
        <v>0</v>
      </c>
      <c r="G76" s="119">
        <f t="shared" si="24"/>
        <v>0</v>
      </c>
      <c r="H76" s="119">
        <f t="shared" si="24"/>
        <v>0</v>
      </c>
      <c r="I76" s="119">
        <f t="shared" si="24"/>
        <v>0</v>
      </c>
      <c r="J76" s="119">
        <f t="shared" si="24"/>
        <v>0</v>
      </c>
      <c r="K76" s="119">
        <f t="shared" si="24"/>
        <v>0</v>
      </c>
      <c r="L76" s="119">
        <f t="shared" si="24"/>
        <v>0</v>
      </c>
      <c r="M76" s="119">
        <f t="shared" si="24"/>
        <v>0</v>
      </c>
      <c r="N76" s="119">
        <f t="shared" si="24"/>
        <v>0</v>
      </c>
      <c r="O76" s="119">
        <f t="shared" si="24"/>
        <v>0</v>
      </c>
      <c r="P76" s="119">
        <f t="shared" si="24"/>
        <v>0</v>
      </c>
      <c r="Q76" s="119">
        <f t="shared" si="24"/>
        <v>0</v>
      </c>
      <c r="R76" s="119">
        <f t="shared" si="24"/>
        <v>0</v>
      </c>
      <c r="S76" s="119">
        <f t="shared" si="24"/>
        <v>0</v>
      </c>
      <c r="T76" s="119">
        <f t="shared" si="24"/>
        <v>0</v>
      </c>
      <c r="U76" s="119">
        <f t="shared" si="24"/>
        <v>0</v>
      </c>
      <c r="V76" s="119">
        <f t="shared" si="24"/>
        <v>0</v>
      </c>
      <c r="W76" s="119">
        <f t="shared" si="24"/>
        <v>0</v>
      </c>
      <c r="X76" s="119">
        <f t="shared" si="24"/>
        <v>0</v>
      </c>
      <c r="Y76" s="119">
        <f t="shared" si="24"/>
        <v>0</v>
      </c>
      <c r="Z76" s="119">
        <f t="shared" si="24"/>
        <v>0</v>
      </c>
      <c r="AA76" s="119">
        <f t="shared" si="24"/>
        <v>0</v>
      </c>
      <c r="AB76" s="119">
        <f t="shared" si="24"/>
        <v>0</v>
      </c>
      <c r="AC76" s="119">
        <f t="shared" si="24"/>
        <v>0</v>
      </c>
      <c r="AD76" s="119">
        <f t="shared" si="24"/>
        <v>0</v>
      </c>
      <c r="AE76" s="119">
        <f t="shared" si="24"/>
        <v>0</v>
      </c>
      <c r="AF76" s="119">
        <f t="shared" si="24"/>
        <v>0</v>
      </c>
      <c r="AG76" s="119">
        <f t="shared" si="24"/>
        <v>0</v>
      </c>
      <c r="AH76" s="119">
        <f t="shared" si="24"/>
        <v>0</v>
      </c>
      <c r="AI76" s="119">
        <f t="shared" si="24"/>
        <v>0</v>
      </c>
      <c r="AJ76" s="119">
        <f t="shared" si="24"/>
        <v>0</v>
      </c>
      <c r="AK76" s="119">
        <f t="shared" si="24"/>
        <v>0</v>
      </c>
      <c r="AL76" s="119">
        <f t="shared" si="24"/>
        <v>0</v>
      </c>
      <c r="AM76" s="119">
        <f t="shared" si="24"/>
        <v>0</v>
      </c>
      <c r="AN76" s="119">
        <f t="shared" si="24"/>
        <v>0</v>
      </c>
      <c r="AO76" s="119">
        <f t="shared" si="24"/>
        <v>0</v>
      </c>
      <c r="AP76" s="119">
        <f t="shared" si="24"/>
        <v>0</v>
      </c>
      <c r="AQ76" s="119">
        <f t="shared" si="24"/>
        <v>0</v>
      </c>
      <c r="AR76" s="119">
        <f t="shared" si="24"/>
        <v>0</v>
      </c>
      <c r="AS76" s="119">
        <f t="shared" si="24"/>
        <v>0</v>
      </c>
      <c r="AT76" s="119">
        <f t="shared" si="24"/>
        <v>0</v>
      </c>
      <c r="AU76" s="119">
        <f t="shared" si="24"/>
        <v>0</v>
      </c>
      <c r="AV76" s="119">
        <f t="shared" si="24"/>
        <v>0</v>
      </c>
      <c r="AW76" s="119">
        <f t="shared" si="24"/>
        <v>0</v>
      </c>
      <c r="AX76" s="119">
        <f t="shared" si="24"/>
        <v>0</v>
      </c>
      <c r="AY76" s="119">
        <f t="shared" si="24"/>
        <v>0</v>
      </c>
      <c r="AZ76" s="119">
        <f t="shared" si="24"/>
        <v>0</v>
      </c>
      <c r="BA76" s="119">
        <f t="shared" si="24"/>
        <v>0</v>
      </c>
      <c r="BB76" s="119">
        <f t="shared" si="24"/>
        <v>0</v>
      </c>
      <c r="BC76" s="119">
        <f t="shared" si="24"/>
        <v>0</v>
      </c>
      <c r="BD76" s="119">
        <f t="shared" si="24"/>
        <v>0</v>
      </c>
      <c r="BE76" s="119">
        <f t="shared" si="24"/>
        <v>0</v>
      </c>
      <c r="BF76" s="119">
        <f t="shared" si="24"/>
        <v>0</v>
      </c>
      <c r="BG76" s="119">
        <f t="shared" si="24"/>
        <v>0</v>
      </c>
      <c r="BH76" s="119">
        <f t="shared" si="24"/>
        <v>0</v>
      </c>
      <c r="BI76" s="119">
        <f t="shared" si="24"/>
        <v>0</v>
      </c>
      <c r="BJ76" s="119">
        <f t="shared" si="24"/>
        <v>0</v>
      </c>
      <c r="BK76" s="119">
        <f t="shared" si="24"/>
        <v>0</v>
      </c>
      <c r="BL76" s="119">
        <f t="shared" si="24"/>
        <v>0</v>
      </c>
      <c r="BM76" s="119">
        <f t="shared" si="24"/>
        <v>0</v>
      </c>
      <c r="BN76" s="119">
        <f t="shared" si="24"/>
        <v>0</v>
      </c>
      <c r="BO76" s="119">
        <f t="shared" si="24"/>
        <v>0</v>
      </c>
      <c r="BP76" s="119">
        <f t="shared" si="24"/>
        <v>0</v>
      </c>
      <c r="BQ76" s="119">
        <f t="shared" si="24"/>
        <v>0</v>
      </c>
      <c r="BR76" s="119">
        <f t="shared" ref="BR76:CT76" si="25">SUM(BR107:BR109)</f>
        <v>0</v>
      </c>
      <c r="BS76" s="119">
        <f t="shared" si="25"/>
        <v>0</v>
      </c>
      <c r="BT76" s="119">
        <f t="shared" si="25"/>
        <v>0</v>
      </c>
      <c r="BU76" s="119">
        <f t="shared" si="25"/>
        <v>0</v>
      </c>
      <c r="BV76" s="119">
        <f t="shared" si="25"/>
        <v>0</v>
      </c>
      <c r="BW76" s="119">
        <f t="shared" si="25"/>
        <v>0</v>
      </c>
      <c r="BX76" s="119">
        <f t="shared" si="25"/>
        <v>0</v>
      </c>
      <c r="BY76" s="119">
        <f t="shared" si="25"/>
        <v>0</v>
      </c>
      <c r="BZ76" s="119">
        <f t="shared" si="25"/>
        <v>0</v>
      </c>
      <c r="CA76" s="119">
        <f t="shared" si="25"/>
        <v>0</v>
      </c>
      <c r="CB76" s="119">
        <f t="shared" si="25"/>
        <v>0</v>
      </c>
      <c r="CC76" s="119">
        <f t="shared" si="25"/>
        <v>0</v>
      </c>
      <c r="CD76" s="119">
        <f t="shared" si="25"/>
        <v>0</v>
      </c>
      <c r="CE76" s="119">
        <f t="shared" si="25"/>
        <v>0</v>
      </c>
      <c r="CF76" s="119">
        <f t="shared" si="25"/>
        <v>0</v>
      </c>
      <c r="CG76" s="119">
        <f t="shared" si="25"/>
        <v>0</v>
      </c>
      <c r="CH76" s="119">
        <f t="shared" si="25"/>
        <v>0</v>
      </c>
      <c r="CI76" s="119">
        <f t="shared" si="25"/>
        <v>0</v>
      </c>
      <c r="CJ76" s="119">
        <f t="shared" si="25"/>
        <v>0</v>
      </c>
      <c r="CK76" s="119">
        <f t="shared" si="25"/>
        <v>0</v>
      </c>
      <c r="CL76" s="119">
        <f t="shared" si="25"/>
        <v>0</v>
      </c>
      <c r="CM76" s="119">
        <f t="shared" si="25"/>
        <v>0</v>
      </c>
      <c r="CN76" s="119">
        <f t="shared" si="25"/>
        <v>0</v>
      </c>
      <c r="CO76" s="119">
        <f t="shared" si="25"/>
        <v>0</v>
      </c>
      <c r="CP76" s="119">
        <f t="shared" si="25"/>
        <v>0</v>
      </c>
      <c r="CQ76" s="119">
        <f t="shared" si="25"/>
        <v>0</v>
      </c>
      <c r="CR76" s="119">
        <f t="shared" si="25"/>
        <v>0</v>
      </c>
      <c r="CS76" s="119">
        <f t="shared" si="25"/>
        <v>0</v>
      </c>
      <c r="CT76" s="119">
        <f t="shared" si="25"/>
        <v>0</v>
      </c>
    </row>
    <row r="77" spans="1:98" s="9" customFormat="1" ht="12" customHeight="1" x14ac:dyDescent="0.2">
      <c r="A77" s="118">
        <v>8</v>
      </c>
      <c r="B77" s="129" t="s">
        <v>128</v>
      </c>
      <c r="C77" s="130"/>
      <c r="D77" s="131"/>
      <c r="E77" s="119">
        <f>SUM(E110:E113)</f>
        <v>0</v>
      </c>
      <c r="F77" s="119">
        <f t="shared" ref="F77:BQ77" si="26">SUM(F110:F113)</f>
        <v>0</v>
      </c>
      <c r="G77" s="119">
        <f t="shared" si="26"/>
        <v>0</v>
      </c>
      <c r="H77" s="119">
        <f t="shared" si="26"/>
        <v>0</v>
      </c>
      <c r="I77" s="119">
        <f t="shared" si="26"/>
        <v>0</v>
      </c>
      <c r="J77" s="119">
        <f t="shared" si="26"/>
        <v>0</v>
      </c>
      <c r="K77" s="119">
        <f t="shared" si="26"/>
        <v>0</v>
      </c>
      <c r="L77" s="119">
        <f t="shared" si="26"/>
        <v>0</v>
      </c>
      <c r="M77" s="119">
        <f t="shared" si="26"/>
        <v>0</v>
      </c>
      <c r="N77" s="119">
        <f t="shared" si="26"/>
        <v>0</v>
      </c>
      <c r="O77" s="119">
        <f t="shared" si="26"/>
        <v>0</v>
      </c>
      <c r="P77" s="119">
        <f t="shared" si="26"/>
        <v>0</v>
      </c>
      <c r="Q77" s="119">
        <f t="shared" si="26"/>
        <v>0</v>
      </c>
      <c r="R77" s="119">
        <f t="shared" si="26"/>
        <v>0</v>
      </c>
      <c r="S77" s="119">
        <f t="shared" si="26"/>
        <v>0</v>
      </c>
      <c r="T77" s="119">
        <f t="shared" si="26"/>
        <v>0</v>
      </c>
      <c r="U77" s="119">
        <f t="shared" si="26"/>
        <v>0</v>
      </c>
      <c r="V77" s="119">
        <f t="shared" si="26"/>
        <v>0</v>
      </c>
      <c r="W77" s="119">
        <f t="shared" si="26"/>
        <v>0</v>
      </c>
      <c r="X77" s="119">
        <f t="shared" si="26"/>
        <v>0</v>
      </c>
      <c r="Y77" s="119">
        <f t="shared" si="26"/>
        <v>0</v>
      </c>
      <c r="Z77" s="119">
        <f t="shared" si="26"/>
        <v>0</v>
      </c>
      <c r="AA77" s="119">
        <f t="shared" si="26"/>
        <v>0</v>
      </c>
      <c r="AB77" s="119">
        <f t="shared" si="26"/>
        <v>0</v>
      </c>
      <c r="AC77" s="119">
        <f t="shared" si="26"/>
        <v>0</v>
      </c>
      <c r="AD77" s="119">
        <f t="shared" si="26"/>
        <v>0</v>
      </c>
      <c r="AE77" s="119">
        <f t="shared" si="26"/>
        <v>0</v>
      </c>
      <c r="AF77" s="119">
        <f t="shared" si="26"/>
        <v>0</v>
      </c>
      <c r="AG77" s="119">
        <f t="shared" si="26"/>
        <v>0</v>
      </c>
      <c r="AH77" s="119">
        <f t="shared" si="26"/>
        <v>0</v>
      </c>
      <c r="AI77" s="119">
        <f t="shared" si="26"/>
        <v>0</v>
      </c>
      <c r="AJ77" s="119">
        <f t="shared" si="26"/>
        <v>0</v>
      </c>
      <c r="AK77" s="119">
        <f t="shared" si="26"/>
        <v>0</v>
      </c>
      <c r="AL77" s="119">
        <f t="shared" si="26"/>
        <v>0</v>
      </c>
      <c r="AM77" s="119">
        <f t="shared" si="26"/>
        <v>0</v>
      </c>
      <c r="AN77" s="119">
        <f t="shared" si="26"/>
        <v>0</v>
      </c>
      <c r="AO77" s="119">
        <f t="shared" si="26"/>
        <v>0</v>
      </c>
      <c r="AP77" s="119">
        <f t="shared" si="26"/>
        <v>0</v>
      </c>
      <c r="AQ77" s="119">
        <f t="shared" si="26"/>
        <v>0</v>
      </c>
      <c r="AR77" s="119">
        <f t="shared" si="26"/>
        <v>0</v>
      </c>
      <c r="AS77" s="119">
        <f t="shared" si="26"/>
        <v>0</v>
      </c>
      <c r="AT77" s="119">
        <f t="shared" si="26"/>
        <v>0</v>
      </c>
      <c r="AU77" s="119">
        <f t="shared" si="26"/>
        <v>0</v>
      </c>
      <c r="AV77" s="119">
        <f t="shared" si="26"/>
        <v>0</v>
      </c>
      <c r="AW77" s="119">
        <f t="shared" si="26"/>
        <v>0</v>
      </c>
      <c r="AX77" s="119">
        <f t="shared" si="26"/>
        <v>0</v>
      </c>
      <c r="AY77" s="119">
        <f t="shared" si="26"/>
        <v>0</v>
      </c>
      <c r="AZ77" s="119">
        <f t="shared" si="26"/>
        <v>0</v>
      </c>
      <c r="BA77" s="119">
        <f t="shared" si="26"/>
        <v>0</v>
      </c>
      <c r="BB77" s="119">
        <f t="shared" si="26"/>
        <v>0</v>
      </c>
      <c r="BC77" s="119">
        <f t="shared" si="26"/>
        <v>0</v>
      </c>
      <c r="BD77" s="119">
        <f t="shared" si="26"/>
        <v>0</v>
      </c>
      <c r="BE77" s="119">
        <f t="shared" si="26"/>
        <v>0</v>
      </c>
      <c r="BF77" s="119">
        <f t="shared" si="26"/>
        <v>0</v>
      </c>
      <c r="BG77" s="119">
        <f t="shared" si="26"/>
        <v>0</v>
      </c>
      <c r="BH77" s="119">
        <f t="shared" si="26"/>
        <v>0</v>
      </c>
      <c r="BI77" s="119">
        <f t="shared" si="26"/>
        <v>0</v>
      </c>
      <c r="BJ77" s="119">
        <f t="shared" si="26"/>
        <v>0</v>
      </c>
      <c r="BK77" s="119">
        <f t="shared" si="26"/>
        <v>0</v>
      </c>
      <c r="BL77" s="119">
        <f t="shared" si="26"/>
        <v>0</v>
      </c>
      <c r="BM77" s="119">
        <f t="shared" si="26"/>
        <v>0</v>
      </c>
      <c r="BN77" s="119">
        <f t="shared" si="26"/>
        <v>0</v>
      </c>
      <c r="BO77" s="119">
        <f t="shared" si="26"/>
        <v>0</v>
      </c>
      <c r="BP77" s="119">
        <f t="shared" si="26"/>
        <v>0</v>
      </c>
      <c r="BQ77" s="119">
        <f t="shared" si="26"/>
        <v>0</v>
      </c>
      <c r="BR77" s="119">
        <f t="shared" ref="BR77:CT77" si="27">SUM(BR110:BR113)</f>
        <v>0</v>
      </c>
      <c r="BS77" s="119">
        <f t="shared" si="27"/>
        <v>0</v>
      </c>
      <c r="BT77" s="119">
        <f t="shared" si="27"/>
        <v>0</v>
      </c>
      <c r="BU77" s="119">
        <f t="shared" si="27"/>
        <v>0</v>
      </c>
      <c r="BV77" s="119">
        <f t="shared" si="27"/>
        <v>0</v>
      </c>
      <c r="BW77" s="119">
        <f t="shared" si="27"/>
        <v>0</v>
      </c>
      <c r="BX77" s="119">
        <f t="shared" si="27"/>
        <v>0</v>
      </c>
      <c r="BY77" s="119">
        <f t="shared" si="27"/>
        <v>0</v>
      </c>
      <c r="BZ77" s="119">
        <f t="shared" si="27"/>
        <v>0</v>
      </c>
      <c r="CA77" s="119">
        <f t="shared" si="27"/>
        <v>0</v>
      </c>
      <c r="CB77" s="119">
        <f t="shared" si="27"/>
        <v>0</v>
      </c>
      <c r="CC77" s="119">
        <f t="shared" si="27"/>
        <v>0</v>
      </c>
      <c r="CD77" s="119">
        <f t="shared" si="27"/>
        <v>0</v>
      </c>
      <c r="CE77" s="119">
        <f t="shared" si="27"/>
        <v>0</v>
      </c>
      <c r="CF77" s="119">
        <f t="shared" si="27"/>
        <v>0</v>
      </c>
      <c r="CG77" s="119">
        <f t="shared" si="27"/>
        <v>0</v>
      </c>
      <c r="CH77" s="119">
        <f t="shared" si="27"/>
        <v>0</v>
      </c>
      <c r="CI77" s="119">
        <f t="shared" si="27"/>
        <v>0</v>
      </c>
      <c r="CJ77" s="119">
        <f t="shared" si="27"/>
        <v>0</v>
      </c>
      <c r="CK77" s="119">
        <f t="shared" si="27"/>
        <v>0</v>
      </c>
      <c r="CL77" s="119">
        <f t="shared" si="27"/>
        <v>0</v>
      </c>
      <c r="CM77" s="119">
        <f t="shared" si="27"/>
        <v>0</v>
      </c>
      <c r="CN77" s="119">
        <f t="shared" si="27"/>
        <v>0</v>
      </c>
      <c r="CO77" s="119">
        <f t="shared" si="27"/>
        <v>0</v>
      </c>
      <c r="CP77" s="119">
        <f t="shared" si="27"/>
        <v>0</v>
      </c>
      <c r="CQ77" s="119">
        <f t="shared" si="27"/>
        <v>0</v>
      </c>
      <c r="CR77" s="119">
        <f t="shared" si="27"/>
        <v>0</v>
      </c>
      <c r="CS77" s="119">
        <f t="shared" si="27"/>
        <v>0</v>
      </c>
      <c r="CT77" s="119">
        <f t="shared" si="27"/>
        <v>0</v>
      </c>
    </row>
    <row r="78" spans="1:98" s="9" customFormat="1" ht="12" customHeight="1" x14ac:dyDescent="0.2">
      <c r="A78" s="118">
        <v>9</v>
      </c>
      <c r="B78" s="129" t="s">
        <v>124</v>
      </c>
      <c r="C78" s="130"/>
      <c r="D78" s="131"/>
      <c r="E78" s="119">
        <f>SUM(E114:E125)</f>
        <v>0</v>
      </c>
      <c r="F78" s="119">
        <f t="shared" ref="F78:BQ78" si="28">SUM(F114:F125)</f>
        <v>0</v>
      </c>
      <c r="G78" s="119">
        <f t="shared" si="28"/>
        <v>0</v>
      </c>
      <c r="H78" s="119">
        <f t="shared" si="28"/>
        <v>0</v>
      </c>
      <c r="I78" s="119">
        <f t="shared" si="28"/>
        <v>0</v>
      </c>
      <c r="J78" s="119">
        <f t="shared" si="28"/>
        <v>0</v>
      </c>
      <c r="K78" s="119">
        <f t="shared" si="28"/>
        <v>0</v>
      </c>
      <c r="L78" s="119">
        <f t="shared" si="28"/>
        <v>0</v>
      </c>
      <c r="M78" s="119">
        <f t="shared" si="28"/>
        <v>0</v>
      </c>
      <c r="N78" s="119">
        <f t="shared" si="28"/>
        <v>0</v>
      </c>
      <c r="O78" s="119">
        <f t="shared" si="28"/>
        <v>0</v>
      </c>
      <c r="P78" s="119">
        <f t="shared" si="28"/>
        <v>0</v>
      </c>
      <c r="Q78" s="119">
        <f t="shared" si="28"/>
        <v>0</v>
      </c>
      <c r="R78" s="119">
        <f t="shared" si="28"/>
        <v>0</v>
      </c>
      <c r="S78" s="119">
        <f t="shared" si="28"/>
        <v>0</v>
      </c>
      <c r="T78" s="119">
        <f t="shared" si="28"/>
        <v>0</v>
      </c>
      <c r="U78" s="119">
        <f t="shared" si="28"/>
        <v>0</v>
      </c>
      <c r="V78" s="119">
        <f t="shared" si="28"/>
        <v>0</v>
      </c>
      <c r="W78" s="119">
        <f t="shared" si="28"/>
        <v>0</v>
      </c>
      <c r="X78" s="119">
        <f t="shared" si="28"/>
        <v>0</v>
      </c>
      <c r="Y78" s="119">
        <f t="shared" si="28"/>
        <v>0</v>
      </c>
      <c r="Z78" s="119">
        <f t="shared" si="28"/>
        <v>0</v>
      </c>
      <c r="AA78" s="119">
        <f t="shared" si="28"/>
        <v>0</v>
      </c>
      <c r="AB78" s="119">
        <f t="shared" si="28"/>
        <v>0</v>
      </c>
      <c r="AC78" s="119">
        <f t="shared" si="28"/>
        <v>0</v>
      </c>
      <c r="AD78" s="119">
        <f t="shared" si="28"/>
        <v>0</v>
      </c>
      <c r="AE78" s="119">
        <f t="shared" si="28"/>
        <v>0</v>
      </c>
      <c r="AF78" s="119">
        <f t="shared" si="28"/>
        <v>0</v>
      </c>
      <c r="AG78" s="119">
        <f t="shared" si="28"/>
        <v>0</v>
      </c>
      <c r="AH78" s="119">
        <f t="shared" si="28"/>
        <v>0</v>
      </c>
      <c r="AI78" s="119">
        <f t="shared" si="28"/>
        <v>0</v>
      </c>
      <c r="AJ78" s="119">
        <f t="shared" si="28"/>
        <v>0</v>
      </c>
      <c r="AK78" s="119">
        <f t="shared" si="28"/>
        <v>0</v>
      </c>
      <c r="AL78" s="119">
        <f t="shared" si="28"/>
        <v>0</v>
      </c>
      <c r="AM78" s="119">
        <f t="shared" si="28"/>
        <v>0</v>
      </c>
      <c r="AN78" s="119">
        <f t="shared" si="28"/>
        <v>0</v>
      </c>
      <c r="AO78" s="119">
        <f t="shared" si="28"/>
        <v>0</v>
      </c>
      <c r="AP78" s="119">
        <f t="shared" si="28"/>
        <v>0</v>
      </c>
      <c r="AQ78" s="119">
        <f t="shared" si="28"/>
        <v>0</v>
      </c>
      <c r="AR78" s="119">
        <f t="shared" si="28"/>
        <v>0</v>
      </c>
      <c r="AS78" s="119">
        <f t="shared" si="28"/>
        <v>0</v>
      </c>
      <c r="AT78" s="119">
        <f t="shared" si="28"/>
        <v>0</v>
      </c>
      <c r="AU78" s="119">
        <f t="shared" si="28"/>
        <v>0</v>
      </c>
      <c r="AV78" s="119">
        <f t="shared" si="28"/>
        <v>0</v>
      </c>
      <c r="AW78" s="119">
        <f t="shared" si="28"/>
        <v>0</v>
      </c>
      <c r="AX78" s="119">
        <f t="shared" si="28"/>
        <v>0</v>
      </c>
      <c r="AY78" s="119">
        <f t="shared" si="28"/>
        <v>0</v>
      </c>
      <c r="AZ78" s="119">
        <f t="shared" si="28"/>
        <v>0</v>
      </c>
      <c r="BA78" s="119">
        <f t="shared" si="28"/>
        <v>0</v>
      </c>
      <c r="BB78" s="119">
        <f t="shared" si="28"/>
        <v>0</v>
      </c>
      <c r="BC78" s="119">
        <f t="shared" si="28"/>
        <v>0</v>
      </c>
      <c r="BD78" s="119">
        <f t="shared" si="28"/>
        <v>0</v>
      </c>
      <c r="BE78" s="119">
        <f t="shared" si="28"/>
        <v>0</v>
      </c>
      <c r="BF78" s="119">
        <f t="shared" si="28"/>
        <v>0</v>
      </c>
      <c r="BG78" s="119">
        <f t="shared" si="28"/>
        <v>0</v>
      </c>
      <c r="BH78" s="119">
        <f t="shared" si="28"/>
        <v>0</v>
      </c>
      <c r="BI78" s="119">
        <f t="shared" si="28"/>
        <v>0</v>
      </c>
      <c r="BJ78" s="119">
        <f t="shared" si="28"/>
        <v>0</v>
      </c>
      <c r="BK78" s="119">
        <f t="shared" si="28"/>
        <v>0</v>
      </c>
      <c r="BL78" s="119">
        <f t="shared" si="28"/>
        <v>0</v>
      </c>
      <c r="BM78" s="119">
        <f t="shared" si="28"/>
        <v>0</v>
      </c>
      <c r="BN78" s="119">
        <f t="shared" si="28"/>
        <v>0</v>
      </c>
      <c r="BO78" s="119">
        <f t="shared" si="28"/>
        <v>0</v>
      </c>
      <c r="BP78" s="119">
        <f t="shared" si="28"/>
        <v>0</v>
      </c>
      <c r="BQ78" s="119">
        <f t="shared" si="28"/>
        <v>0</v>
      </c>
      <c r="BR78" s="119">
        <f t="shared" ref="BR78:CT78" si="29">SUM(BR114:BR125)</f>
        <v>0</v>
      </c>
      <c r="BS78" s="119">
        <f t="shared" si="29"/>
        <v>0</v>
      </c>
      <c r="BT78" s="119">
        <f t="shared" si="29"/>
        <v>0</v>
      </c>
      <c r="BU78" s="119">
        <f t="shared" si="29"/>
        <v>0</v>
      </c>
      <c r="BV78" s="119">
        <f t="shared" si="29"/>
        <v>0</v>
      </c>
      <c r="BW78" s="119">
        <f t="shared" si="29"/>
        <v>0</v>
      </c>
      <c r="BX78" s="119">
        <f t="shared" si="29"/>
        <v>0</v>
      </c>
      <c r="BY78" s="119">
        <f t="shared" si="29"/>
        <v>0</v>
      </c>
      <c r="BZ78" s="119">
        <f t="shared" si="29"/>
        <v>0</v>
      </c>
      <c r="CA78" s="119">
        <f t="shared" si="29"/>
        <v>0</v>
      </c>
      <c r="CB78" s="119">
        <f t="shared" si="29"/>
        <v>0</v>
      </c>
      <c r="CC78" s="119">
        <f t="shared" si="29"/>
        <v>0</v>
      </c>
      <c r="CD78" s="119">
        <f t="shared" si="29"/>
        <v>0</v>
      </c>
      <c r="CE78" s="119">
        <f t="shared" si="29"/>
        <v>0</v>
      </c>
      <c r="CF78" s="119">
        <f t="shared" si="29"/>
        <v>0</v>
      </c>
      <c r="CG78" s="119">
        <f t="shared" si="29"/>
        <v>0</v>
      </c>
      <c r="CH78" s="119">
        <f t="shared" si="29"/>
        <v>0</v>
      </c>
      <c r="CI78" s="119">
        <f t="shared" si="29"/>
        <v>0</v>
      </c>
      <c r="CJ78" s="119">
        <f t="shared" si="29"/>
        <v>0</v>
      </c>
      <c r="CK78" s="119">
        <f t="shared" si="29"/>
        <v>0</v>
      </c>
      <c r="CL78" s="119">
        <f t="shared" si="29"/>
        <v>0</v>
      </c>
      <c r="CM78" s="119">
        <f t="shared" si="29"/>
        <v>0</v>
      </c>
      <c r="CN78" s="119">
        <f t="shared" si="29"/>
        <v>0</v>
      </c>
      <c r="CO78" s="119">
        <f t="shared" si="29"/>
        <v>0</v>
      </c>
      <c r="CP78" s="119">
        <f t="shared" si="29"/>
        <v>0</v>
      </c>
      <c r="CQ78" s="119">
        <f t="shared" si="29"/>
        <v>0</v>
      </c>
      <c r="CR78" s="119">
        <f t="shared" si="29"/>
        <v>0</v>
      </c>
      <c r="CS78" s="119">
        <f t="shared" si="29"/>
        <v>0</v>
      </c>
      <c r="CT78" s="119">
        <f t="shared" si="29"/>
        <v>0</v>
      </c>
    </row>
    <row r="79" spans="1:98" s="9" customFormat="1" ht="12" customHeight="1" x14ac:dyDescent="0.2">
      <c r="A79" s="99">
        <v>10</v>
      </c>
      <c r="B79" s="113" t="s">
        <v>72</v>
      </c>
      <c r="C79" s="114"/>
      <c r="D79" s="115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4"/>
      <c r="AL79" s="94"/>
      <c r="AM79" s="94"/>
      <c r="AN79" s="94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  <c r="BM79" s="94"/>
      <c r="BN79" s="94"/>
      <c r="BO79" s="94"/>
      <c r="BP79" s="94"/>
      <c r="BQ79" s="94"/>
      <c r="BR79" s="94"/>
      <c r="BS79" s="94"/>
      <c r="BT79" s="94"/>
      <c r="BU79" s="94"/>
      <c r="BV79" s="94"/>
      <c r="BW79" s="94"/>
      <c r="BX79" s="94"/>
      <c r="BY79" s="94"/>
      <c r="BZ79" s="94"/>
      <c r="CA79" s="94"/>
      <c r="CB79" s="94"/>
      <c r="CC79" s="94"/>
      <c r="CD79" s="94"/>
      <c r="CE79" s="94"/>
      <c r="CF79" s="94"/>
      <c r="CG79" s="94"/>
      <c r="CH79" s="94"/>
      <c r="CI79" s="94"/>
      <c r="CJ79" s="94"/>
      <c r="CK79" s="94"/>
      <c r="CL79" s="94"/>
      <c r="CM79" s="94"/>
      <c r="CN79" s="94"/>
      <c r="CO79" s="94"/>
      <c r="CP79" s="94"/>
      <c r="CQ79" s="94"/>
      <c r="CR79" s="94"/>
      <c r="CS79" s="94"/>
      <c r="CT79" s="94"/>
    </row>
    <row r="80" spans="1:98" s="9" customFormat="1" ht="12" customHeight="1" x14ac:dyDescent="0.2">
      <c r="A80" s="99">
        <v>11</v>
      </c>
      <c r="B80" s="133" t="s">
        <v>73</v>
      </c>
      <c r="C80" s="134"/>
      <c r="D80" s="135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94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4"/>
      <c r="AL80" s="94"/>
      <c r="AM80" s="94"/>
      <c r="AN80" s="94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94"/>
      <c r="BM80" s="94"/>
      <c r="BN80" s="94"/>
      <c r="BO80" s="94"/>
      <c r="BP80" s="94"/>
      <c r="BQ80" s="94"/>
      <c r="BR80" s="94"/>
      <c r="BS80" s="94"/>
      <c r="BT80" s="94"/>
      <c r="BU80" s="94"/>
      <c r="BV80" s="94"/>
      <c r="BW80" s="94"/>
      <c r="BX80" s="94"/>
      <c r="BY80" s="94"/>
      <c r="BZ80" s="94"/>
      <c r="CA80" s="94"/>
      <c r="CB80" s="94"/>
      <c r="CC80" s="94"/>
      <c r="CD80" s="94"/>
      <c r="CE80" s="94"/>
      <c r="CF80" s="94"/>
      <c r="CG80" s="94"/>
      <c r="CH80" s="94"/>
      <c r="CI80" s="94"/>
      <c r="CJ80" s="94"/>
      <c r="CK80" s="94"/>
      <c r="CL80" s="94"/>
      <c r="CM80" s="94"/>
      <c r="CN80" s="94"/>
      <c r="CO80" s="94"/>
      <c r="CP80" s="94"/>
      <c r="CQ80" s="94"/>
      <c r="CR80" s="94"/>
      <c r="CS80" s="94"/>
      <c r="CT80" s="94"/>
    </row>
    <row r="81" spans="1:98" s="9" customFormat="1" ht="12" customHeight="1" x14ac:dyDescent="0.2">
      <c r="A81" s="99">
        <v>12</v>
      </c>
      <c r="B81" s="133" t="s">
        <v>74</v>
      </c>
      <c r="C81" s="134"/>
      <c r="D81" s="135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  <c r="T81" s="94"/>
      <c r="U81" s="94"/>
      <c r="V81" s="94"/>
      <c r="W81" s="94"/>
      <c r="X81" s="94"/>
      <c r="Y81" s="94"/>
      <c r="Z81" s="94"/>
      <c r="AA81" s="94"/>
      <c r="AB81" s="94"/>
      <c r="AC81" s="94"/>
      <c r="AD81" s="94"/>
      <c r="AE81" s="94"/>
      <c r="AF81" s="94"/>
      <c r="AG81" s="94"/>
      <c r="AH81" s="94"/>
      <c r="AI81" s="94"/>
      <c r="AJ81" s="94"/>
      <c r="AK81" s="94"/>
      <c r="AL81" s="94"/>
      <c r="AM81" s="94"/>
      <c r="AN81" s="94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4"/>
      <c r="BB81" s="94"/>
      <c r="BC81" s="94"/>
      <c r="BD81" s="94"/>
      <c r="BE81" s="94"/>
      <c r="BF81" s="94"/>
      <c r="BG81" s="94"/>
      <c r="BH81" s="94"/>
      <c r="BI81" s="94"/>
      <c r="BJ81" s="94"/>
      <c r="BK81" s="94"/>
      <c r="BL81" s="94"/>
      <c r="BM81" s="94"/>
      <c r="BN81" s="94"/>
      <c r="BO81" s="94"/>
      <c r="BP81" s="94"/>
      <c r="BQ81" s="94"/>
      <c r="BR81" s="94"/>
      <c r="BS81" s="94"/>
      <c r="BT81" s="94"/>
      <c r="BU81" s="94"/>
      <c r="BV81" s="94"/>
      <c r="BW81" s="94"/>
      <c r="BX81" s="94"/>
      <c r="BY81" s="94"/>
      <c r="BZ81" s="94"/>
      <c r="CA81" s="94"/>
      <c r="CB81" s="94"/>
      <c r="CC81" s="94"/>
      <c r="CD81" s="94"/>
      <c r="CE81" s="94"/>
      <c r="CF81" s="94"/>
      <c r="CG81" s="94"/>
      <c r="CH81" s="94"/>
      <c r="CI81" s="94"/>
      <c r="CJ81" s="94"/>
      <c r="CK81" s="94"/>
      <c r="CL81" s="94"/>
      <c r="CM81" s="94"/>
      <c r="CN81" s="94"/>
      <c r="CO81" s="94"/>
      <c r="CP81" s="94"/>
      <c r="CQ81" s="94"/>
      <c r="CR81" s="94"/>
      <c r="CS81" s="94"/>
      <c r="CT81" s="94"/>
    </row>
    <row r="82" spans="1:98" s="9" customFormat="1" ht="12" customHeight="1" x14ac:dyDescent="0.2">
      <c r="A82" s="99">
        <v>13</v>
      </c>
      <c r="B82" s="133" t="s">
        <v>75</v>
      </c>
      <c r="C82" s="134"/>
      <c r="D82" s="135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  <c r="T82" s="94"/>
      <c r="U82" s="94"/>
      <c r="V82" s="94"/>
      <c r="W82" s="94"/>
      <c r="X82" s="94"/>
      <c r="Y82" s="94"/>
      <c r="Z82" s="94"/>
      <c r="AA82" s="94"/>
      <c r="AB82" s="94"/>
      <c r="AC82" s="94"/>
      <c r="AD82" s="94"/>
      <c r="AE82" s="94"/>
      <c r="AF82" s="94"/>
      <c r="AG82" s="94"/>
      <c r="AH82" s="94"/>
      <c r="AI82" s="94"/>
      <c r="AJ82" s="94"/>
      <c r="AK82" s="94"/>
      <c r="AL82" s="94"/>
      <c r="AM82" s="94"/>
      <c r="AN82" s="94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94"/>
      <c r="BB82" s="94"/>
      <c r="BC82" s="94"/>
      <c r="BD82" s="94"/>
      <c r="BE82" s="94"/>
      <c r="BF82" s="94"/>
      <c r="BG82" s="94"/>
      <c r="BH82" s="94"/>
      <c r="BI82" s="94"/>
      <c r="BJ82" s="94"/>
      <c r="BK82" s="94"/>
      <c r="BL82" s="94"/>
      <c r="BM82" s="94"/>
      <c r="BN82" s="94"/>
      <c r="BO82" s="94"/>
      <c r="BP82" s="94"/>
      <c r="BQ82" s="94"/>
      <c r="BR82" s="94"/>
      <c r="BS82" s="94"/>
      <c r="BT82" s="94"/>
      <c r="BU82" s="94"/>
      <c r="BV82" s="94"/>
      <c r="BW82" s="94"/>
      <c r="BX82" s="94"/>
      <c r="BY82" s="94"/>
      <c r="BZ82" s="94"/>
      <c r="CA82" s="94"/>
      <c r="CB82" s="94"/>
      <c r="CC82" s="94"/>
      <c r="CD82" s="94"/>
      <c r="CE82" s="94"/>
      <c r="CF82" s="94"/>
      <c r="CG82" s="94"/>
      <c r="CH82" s="94"/>
      <c r="CI82" s="94"/>
      <c r="CJ82" s="94"/>
      <c r="CK82" s="94"/>
      <c r="CL82" s="94"/>
      <c r="CM82" s="94"/>
      <c r="CN82" s="94"/>
      <c r="CO82" s="94"/>
      <c r="CP82" s="94"/>
      <c r="CQ82" s="94"/>
      <c r="CR82" s="94"/>
      <c r="CS82" s="94"/>
      <c r="CT82" s="94"/>
    </row>
    <row r="83" spans="1:98" s="9" customFormat="1" ht="12" customHeight="1" x14ac:dyDescent="0.2">
      <c r="A83" s="99">
        <v>14</v>
      </c>
      <c r="B83" s="133" t="s">
        <v>76</v>
      </c>
      <c r="C83" s="134"/>
      <c r="D83" s="135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  <c r="T83" s="94"/>
      <c r="U83" s="94"/>
      <c r="V83" s="94"/>
      <c r="W83" s="94"/>
      <c r="X83" s="94"/>
      <c r="Y83" s="94"/>
      <c r="Z83" s="94"/>
      <c r="AA83" s="94"/>
      <c r="AB83" s="94"/>
      <c r="AC83" s="94"/>
      <c r="AD83" s="94"/>
      <c r="AE83" s="94"/>
      <c r="AF83" s="94"/>
      <c r="AG83" s="94"/>
      <c r="AH83" s="94"/>
      <c r="AI83" s="94"/>
      <c r="AJ83" s="94"/>
      <c r="AK83" s="94"/>
      <c r="AL83" s="94"/>
      <c r="AM83" s="94"/>
      <c r="AN83" s="94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94"/>
      <c r="BB83" s="94"/>
      <c r="BC83" s="94"/>
      <c r="BD83" s="94"/>
      <c r="BE83" s="94"/>
      <c r="BF83" s="94"/>
      <c r="BG83" s="94"/>
      <c r="BH83" s="94"/>
      <c r="BI83" s="94"/>
      <c r="BJ83" s="94"/>
      <c r="BK83" s="94"/>
      <c r="BL83" s="94"/>
      <c r="BM83" s="94"/>
      <c r="BN83" s="94"/>
      <c r="BO83" s="94"/>
      <c r="BP83" s="94"/>
      <c r="BQ83" s="94"/>
      <c r="BR83" s="94"/>
      <c r="BS83" s="94"/>
      <c r="BT83" s="94"/>
      <c r="BU83" s="94"/>
      <c r="BV83" s="94"/>
      <c r="BW83" s="94"/>
      <c r="BX83" s="94"/>
      <c r="BY83" s="94"/>
      <c r="BZ83" s="94"/>
      <c r="CA83" s="94"/>
      <c r="CB83" s="94"/>
      <c r="CC83" s="94"/>
      <c r="CD83" s="94"/>
      <c r="CE83" s="94"/>
      <c r="CF83" s="94"/>
      <c r="CG83" s="94"/>
      <c r="CH83" s="94"/>
      <c r="CI83" s="94"/>
      <c r="CJ83" s="94"/>
      <c r="CK83" s="94"/>
      <c r="CL83" s="94"/>
      <c r="CM83" s="94"/>
      <c r="CN83" s="94"/>
      <c r="CO83" s="94"/>
      <c r="CP83" s="94"/>
      <c r="CQ83" s="94"/>
      <c r="CR83" s="94"/>
      <c r="CS83" s="94"/>
      <c r="CT83" s="94"/>
    </row>
    <row r="84" spans="1:98" s="9" customFormat="1" ht="12" customHeight="1" x14ac:dyDescent="0.2">
      <c r="A84" s="99">
        <v>15</v>
      </c>
      <c r="B84" s="133" t="s">
        <v>77</v>
      </c>
      <c r="C84" s="134"/>
      <c r="D84" s="135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94"/>
      <c r="AA84" s="94"/>
      <c r="AB84" s="94"/>
      <c r="AC84" s="94"/>
      <c r="AD84" s="94"/>
      <c r="AE84" s="94"/>
      <c r="AF84" s="94"/>
      <c r="AG84" s="94"/>
      <c r="AH84" s="94"/>
      <c r="AI84" s="94"/>
      <c r="AJ84" s="94"/>
      <c r="AK84" s="94"/>
      <c r="AL84" s="94"/>
      <c r="AM84" s="94"/>
      <c r="AN84" s="94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4"/>
      <c r="BB84" s="94"/>
      <c r="BC84" s="94"/>
      <c r="BD84" s="94"/>
      <c r="BE84" s="94"/>
      <c r="BF84" s="94"/>
      <c r="BG84" s="94"/>
      <c r="BH84" s="94"/>
      <c r="BI84" s="94"/>
      <c r="BJ84" s="94"/>
      <c r="BK84" s="94"/>
      <c r="BL84" s="94"/>
      <c r="BM84" s="94"/>
      <c r="BN84" s="94"/>
      <c r="BO84" s="94"/>
      <c r="BP84" s="94"/>
      <c r="BQ84" s="94"/>
      <c r="BR84" s="94"/>
      <c r="BS84" s="94"/>
      <c r="BT84" s="94"/>
      <c r="BU84" s="94"/>
      <c r="BV84" s="94"/>
      <c r="BW84" s="94"/>
      <c r="BX84" s="94"/>
      <c r="BY84" s="94"/>
      <c r="BZ84" s="94"/>
      <c r="CA84" s="94"/>
      <c r="CB84" s="94"/>
      <c r="CC84" s="94"/>
      <c r="CD84" s="94"/>
      <c r="CE84" s="94"/>
      <c r="CF84" s="94"/>
      <c r="CG84" s="94"/>
      <c r="CH84" s="94"/>
      <c r="CI84" s="94"/>
      <c r="CJ84" s="94"/>
      <c r="CK84" s="94"/>
      <c r="CL84" s="94"/>
      <c r="CM84" s="94"/>
      <c r="CN84" s="94"/>
      <c r="CO84" s="94"/>
      <c r="CP84" s="94"/>
      <c r="CQ84" s="94"/>
      <c r="CR84" s="94"/>
      <c r="CS84" s="94"/>
      <c r="CT84" s="94"/>
    </row>
    <row r="85" spans="1:98" s="9" customFormat="1" ht="12" customHeight="1" x14ac:dyDescent="0.2">
      <c r="A85" s="99">
        <v>16</v>
      </c>
      <c r="B85" s="133" t="s">
        <v>78</v>
      </c>
      <c r="C85" s="134"/>
      <c r="D85" s="135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4"/>
      <c r="X85" s="94"/>
      <c r="Y85" s="94"/>
      <c r="Z85" s="94"/>
      <c r="AA85" s="94"/>
      <c r="AB85" s="94"/>
      <c r="AC85" s="94"/>
      <c r="AD85" s="94"/>
      <c r="AE85" s="94"/>
      <c r="AF85" s="94"/>
      <c r="AG85" s="94"/>
      <c r="AH85" s="94"/>
      <c r="AI85" s="94"/>
      <c r="AJ85" s="94"/>
      <c r="AK85" s="94"/>
      <c r="AL85" s="94"/>
      <c r="AM85" s="94"/>
      <c r="AN85" s="94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94"/>
      <c r="BB85" s="94"/>
      <c r="BC85" s="94"/>
      <c r="BD85" s="94"/>
      <c r="BE85" s="94"/>
      <c r="BF85" s="94"/>
      <c r="BG85" s="94"/>
      <c r="BH85" s="94"/>
      <c r="BI85" s="94"/>
      <c r="BJ85" s="94"/>
      <c r="BK85" s="94"/>
      <c r="BL85" s="94"/>
      <c r="BM85" s="94"/>
      <c r="BN85" s="94"/>
      <c r="BO85" s="94"/>
      <c r="BP85" s="94"/>
      <c r="BQ85" s="94"/>
      <c r="BR85" s="94"/>
      <c r="BS85" s="94"/>
      <c r="BT85" s="94"/>
      <c r="BU85" s="94"/>
      <c r="BV85" s="94"/>
      <c r="BW85" s="94"/>
      <c r="BX85" s="94"/>
      <c r="BY85" s="94"/>
      <c r="BZ85" s="94"/>
      <c r="CA85" s="94"/>
      <c r="CB85" s="94"/>
      <c r="CC85" s="94"/>
      <c r="CD85" s="94"/>
      <c r="CE85" s="94"/>
      <c r="CF85" s="94"/>
      <c r="CG85" s="94"/>
      <c r="CH85" s="94"/>
      <c r="CI85" s="94"/>
      <c r="CJ85" s="94"/>
      <c r="CK85" s="94"/>
      <c r="CL85" s="94"/>
      <c r="CM85" s="94"/>
      <c r="CN85" s="94"/>
      <c r="CO85" s="94"/>
      <c r="CP85" s="94"/>
      <c r="CQ85" s="94"/>
      <c r="CR85" s="94"/>
      <c r="CS85" s="94"/>
      <c r="CT85" s="94"/>
    </row>
    <row r="86" spans="1:98" s="9" customFormat="1" ht="12" customHeight="1" x14ac:dyDescent="0.2">
      <c r="A86" s="99">
        <v>17</v>
      </c>
      <c r="B86" s="133" t="s">
        <v>79</v>
      </c>
      <c r="C86" s="134"/>
      <c r="D86" s="135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  <c r="S86" s="94"/>
      <c r="T86" s="94"/>
      <c r="U86" s="94"/>
      <c r="V86" s="94"/>
      <c r="W86" s="94"/>
      <c r="X86" s="94"/>
      <c r="Y86" s="94"/>
      <c r="Z86" s="94"/>
      <c r="AA86" s="94"/>
      <c r="AB86" s="94"/>
      <c r="AC86" s="94"/>
      <c r="AD86" s="94"/>
      <c r="AE86" s="94"/>
      <c r="AF86" s="94"/>
      <c r="AG86" s="94"/>
      <c r="AH86" s="94"/>
      <c r="AI86" s="94"/>
      <c r="AJ86" s="94"/>
      <c r="AK86" s="94"/>
      <c r="AL86" s="94"/>
      <c r="AM86" s="94"/>
      <c r="AN86" s="94"/>
      <c r="AO86" s="94"/>
      <c r="AP86" s="94"/>
      <c r="AQ86" s="94"/>
      <c r="AR86" s="94"/>
      <c r="AS86" s="94"/>
      <c r="AT86" s="94"/>
      <c r="AU86" s="94"/>
      <c r="AV86" s="94"/>
      <c r="AW86" s="94"/>
      <c r="AX86" s="94"/>
      <c r="AY86" s="94"/>
      <c r="AZ86" s="94"/>
      <c r="BA86" s="94"/>
      <c r="BB86" s="94"/>
      <c r="BC86" s="94"/>
      <c r="BD86" s="94"/>
      <c r="BE86" s="94"/>
      <c r="BF86" s="94"/>
      <c r="BG86" s="94"/>
      <c r="BH86" s="94"/>
      <c r="BI86" s="94"/>
      <c r="BJ86" s="94"/>
      <c r="BK86" s="94"/>
      <c r="BL86" s="94"/>
      <c r="BM86" s="94"/>
      <c r="BN86" s="94"/>
      <c r="BO86" s="94"/>
      <c r="BP86" s="94"/>
      <c r="BQ86" s="94"/>
      <c r="BR86" s="94"/>
      <c r="BS86" s="94"/>
      <c r="BT86" s="94"/>
      <c r="BU86" s="94"/>
      <c r="BV86" s="94"/>
      <c r="BW86" s="94"/>
      <c r="BX86" s="94"/>
      <c r="BY86" s="94"/>
      <c r="BZ86" s="94"/>
      <c r="CA86" s="94"/>
      <c r="CB86" s="94"/>
      <c r="CC86" s="94"/>
      <c r="CD86" s="94"/>
      <c r="CE86" s="94"/>
      <c r="CF86" s="94"/>
      <c r="CG86" s="94"/>
      <c r="CH86" s="94"/>
      <c r="CI86" s="94"/>
      <c r="CJ86" s="94"/>
      <c r="CK86" s="94"/>
      <c r="CL86" s="94"/>
      <c r="CM86" s="94"/>
      <c r="CN86" s="94"/>
      <c r="CO86" s="94"/>
      <c r="CP86" s="94"/>
      <c r="CQ86" s="94"/>
      <c r="CR86" s="94"/>
      <c r="CS86" s="94"/>
      <c r="CT86" s="94"/>
    </row>
    <row r="87" spans="1:98" s="9" customFormat="1" ht="12" customHeight="1" x14ac:dyDescent="0.2">
      <c r="A87" s="99">
        <v>18</v>
      </c>
      <c r="B87" s="133" t="s">
        <v>80</v>
      </c>
      <c r="C87" s="134"/>
      <c r="D87" s="135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4"/>
      <c r="R87" s="94"/>
      <c r="S87" s="94"/>
      <c r="T87" s="94"/>
      <c r="U87" s="94"/>
      <c r="V87" s="94"/>
      <c r="W87" s="94"/>
      <c r="X87" s="94"/>
      <c r="Y87" s="94"/>
      <c r="Z87" s="94"/>
      <c r="AA87" s="94"/>
      <c r="AB87" s="94"/>
      <c r="AC87" s="94"/>
      <c r="AD87" s="94"/>
      <c r="AE87" s="94"/>
      <c r="AF87" s="94"/>
      <c r="AG87" s="94"/>
      <c r="AH87" s="94"/>
      <c r="AI87" s="94"/>
      <c r="AJ87" s="94"/>
      <c r="AK87" s="94"/>
      <c r="AL87" s="94"/>
      <c r="AM87" s="94"/>
      <c r="AN87" s="94"/>
      <c r="AO87" s="94"/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94"/>
      <c r="BB87" s="94"/>
      <c r="BC87" s="94"/>
      <c r="BD87" s="94"/>
      <c r="BE87" s="94"/>
      <c r="BF87" s="94"/>
      <c r="BG87" s="94"/>
      <c r="BH87" s="94"/>
      <c r="BI87" s="94"/>
      <c r="BJ87" s="94"/>
      <c r="BK87" s="94"/>
      <c r="BL87" s="94"/>
      <c r="BM87" s="94"/>
      <c r="BN87" s="94"/>
      <c r="BO87" s="94"/>
      <c r="BP87" s="94"/>
      <c r="BQ87" s="94"/>
      <c r="BR87" s="94"/>
      <c r="BS87" s="94"/>
      <c r="BT87" s="94"/>
      <c r="BU87" s="94"/>
      <c r="BV87" s="94"/>
      <c r="BW87" s="94"/>
      <c r="BX87" s="94"/>
      <c r="BY87" s="94"/>
      <c r="BZ87" s="94"/>
      <c r="CA87" s="94"/>
      <c r="CB87" s="94"/>
      <c r="CC87" s="94"/>
      <c r="CD87" s="94"/>
      <c r="CE87" s="94"/>
      <c r="CF87" s="94"/>
      <c r="CG87" s="94"/>
      <c r="CH87" s="94"/>
      <c r="CI87" s="94"/>
      <c r="CJ87" s="94"/>
      <c r="CK87" s="94"/>
      <c r="CL87" s="94"/>
      <c r="CM87" s="94"/>
      <c r="CN87" s="94"/>
      <c r="CO87" s="94"/>
      <c r="CP87" s="94"/>
      <c r="CQ87" s="94"/>
      <c r="CR87" s="94"/>
      <c r="CS87" s="94"/>
      <c r="CT87" s="94"/>
    </row>
    <row r="88" spans="1:98" s="9" customFormat="1" ht="12" customHeight="1" x14ac:dyDescent="0.2">
      <c r="A88" s="99">
        <v>19</v>
      </c>
      <c r="B88" s="126" t="s">
        <v>120</v>
      </c>
      <c r="C88" s="127"/>
      <c r="D88" s="128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94"/>
      <c r="AA88" s="94"/>
      <c r="AB88" s="94"/>
      <c r="AC88" s="94"/>
      <c r="AD88" s="94"/>
      <c r="AE88" s="94"/>
      <c r="AF88" s="94"/>
      <c r="AG88" s="94"/>
      <c r="AH88" s="94"/>
      <c r="AI88" s="94"/>
      <c r="AJ88" s="94"/>
      <c r="AK88" s="94"/>
      <c r="AL88" s="94"/>
      <c r="AM88" s="94"/>
      <c r="AN88" s="94"/>
      <c r="AO88" s="94"/>
      <c r="AP88" s="94"/>
      <c r="AQ88" s="94"/>
      <c r="AR88" s="94"/>
      <c r="AS88" s="94"/>
      <c r="AT88" s="94"/>
      <c r="AU88" s="94"/>
      <c r="AV88" s="94"/>
      <c r="AW88" s="94"/>
      <c r="AX88" s="94"/>
      <c r="AY88" s="94"/>
      <c r="AZ88" s="94"/>
      <c r="BA88" s="94"/>
      <c r="BB88" s="94"/>
      <c r="BC88" s="94"/>
      <c r="BD88" s="94"/>
      <c r="BE88" s="94"/>
      <c r="BF88" s="94"/>
      <c r="BG88" s="94"/>
      <c r="BH88" s="94"/>
      <c r="BI88" s="94"/>
      <c r="BJ88" s="94"/>
      <c r="BK88" s="94"/>
      <c r="BL88" s="94"/>
      <c r="BM88" s="94"/>
      <c r="BN88" s="94"/>
      <c r="BO88" s="94"/>
      <c r="BP88" s="94"/>
      <c r="BQ88" s="94"/>
      <c r="BR88" s="94"/>
      <c r="BS88" s="94"/>
      <c r="BT88" s="94"/>
      <c r="BU88" s="94"/>
      <c r="BV88" s="94"/>
      <c r="BW88" s="94"/>
      <c r="BX88" s="94"/>
      <c r="BY88" s="94"/>
      <c r="BZ88" s="94"/>
      <c r="CA88" s="94"/>
      <c r="CB88" s="94"/>
      <c r="CC88" s="94"/>
      <c r="CD88" s="94"/>
      <c r="CE88" s="94"/>
      <c r="CF88" s="94"/>
      <c r="CG88" s="94"/>
      <c r="CH88" s="94"/>
      <c r="CI88" s="94"/>
      <c r="CJ88" s="94"/>
      <c r="CK88" s="94"/>
      <c r="CL88" s="94"/>
      <c r="CM88" s="94"/>
      <c r="CN88" s="94"/>
      <c r="CO88" s="94"/>
      <c r="CP88" s="94"/>
      <c r="CQ88" s="94"/>
      <c r="CR88" s="94"/>
      <c r="CS88" s="94"/>
      <c r="CT88" s="94"/>
    </row>
    <row r="89" spans="1:98" s="9" customFormat="1" ht="12" customHeight="1" x14ac:dyDescent="0.2">
      <c r="A89" s="99">
        <v>20</v>
      </c>
      <c r="B89" s="133" t="s">
        <v>81</v>
      </c>
      <c r="C89" s="134"/>
      <c r="D89" s="135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94"/>
      <c r="AA89" s="94"/>
      <c r="AB89" s="94"/>
      <c r="AC89" s="94"/>
      <c r="AD89" s="94"/>
      <c r="AE89" s="94"/>
      <c r="AF89" s="94"/>
      <c r="AG89" s="94"/>
      <c r="AH89" s="94"/>
      <c r="AI89" s="94"/>
      <c r="AJ89" s="94"/>
      <c r="AK89" s="94"/>
      <c r="AL89" s="94"/>
      <c r="AM89" s="94"/>
      <c r="AN89" s="94"/>
      <c r="AO89" s="94"/>
      <c r="AP89" s="94"/>
      <c r="AQ89" s="94"/>
      <c r="AR89" s="94"/>
      <c r="AS89" s="94"/>
      <c r="AT89" s="94"/>
      <c r="AU89" s="94"/>
      <c r="AV89" s="94"/>
      <c r="AW89" s="94"/>
      <c r="AX89" s="94"/>
      <c r="AY89" s="94"/>
      <c r="AZ89" s="94"/>
      <c r="BA89" s="94"/>
      <c r="BB89" s="94"/>
      <c r="BC89" s="94"/>
      <c r="BD89" s="94"/>
      <c r="BE89" s="94"/>
      <c r="BF89" s="94"/>
      <c r="BG89" s="94"/>
      <c r="BH89" s="94"/>
      <c r="BI89" s="94"/>
      <c r="BJ89" s="94"/>
      <c r="BK89" s="94"/>
      <c r="BL89" s="94"/>
      <c r="BM89" s="94"/>
      <c r="BN89" s="94"/>
      <c r="BO89" s="94"/>
      <c r="BP89" s="94"/>
      <c r="BQ89" s="94"/>
      <c r="BR89" s="94"/>
      <c r="BS89" s="94"/>
      <c r="BT89" s="94"/>
      <c r="BU89" s="94"/>
      <c r="BV89" s="94"/>
      <c r="BW89" s="94"/>
      <c r="BX89" s="94"/>
      <c r="BY89" s="94"/>
      <c r="BZ89" s="94"/>
      <c r="CA89" s="94"/>
      <c r="CB89" s="94"/>
      <c r="CC89" s="94"/>
      <c r="CD89" s="94"/>
      <c r="CE89" s="94"/>
      <c r="CF89" s="94"/>
      <c r="CG89" s="94"/>
      <c r="CH89" s="94"/>
      <c r="CI89" s="94"/>
      <c r="CJ89" s="94"/>
      <c r="CK89" s="94"/>
      <c r="CL89" s="94"/>
      <c r="CM89" s="94"/>
      <c r="CN89" s="94"/>
      <c r="CO89" s="94"/>
      <c r="CP89" s="94"/>
      <c r="CQ89" s="94"/>
      <c r="CR89" s="94"/>
      <c r="CS89" s="94"/>
      <c r="CT89" s="94"/>
    </row>
    <row r="90" spans="1:98" s="9" customFormat="1" ht="12" customHeight="1" x14ac:dyDescent="0.2">
      <c r="A90" s="99">
        <v>21</v>
      </c>
      <c r="B90" s="133" t="s">
        <v>82</v>
      </c>
      <c r="C90" s="134"/>
      <c r="D90" s="135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94"/>
      <c r="AA90" s="94"/>
      <c r="AB90" s="94"/>
      <c r="AC90" s="94"/>
      <c r="AD90" s="94"/>
      <c r="AE90" s="94"/>
      <c r="AF90" s="94"/>
      <c r="AG90" s="94"/>
      <c r="AH90" s="94"/>
      <c r="AI90" s="94"/>
      <c r="AJ90" s="94"/>
      <c r="AK90" s="94"/>
      <c r="AL90" s="94"/>
      <c r="AM90" s="94"/>
      <c r="AN90" s="94"/>
      <c r="AO90" s="94"/>
      <c r="AP90" s="94"/>
      <c r="AQ90" s="94"/>
      <c r="AR90" s="94"/>
      <c r="AS90" s="94"/>
      <c r="AT90" s="94"/>
      <c r="AU90" s="94"/>
      <c r="AV90" s="94"/>
      <c r="AW90" s="94"/>
      <c r="AX90" s="94"/>
      <c r="AY90" s="94"/>
      <c r="AZ90" s="94"/>
      <c r="BA90" s="94"/>
      <c r="BB90" s="94"/>
      <c r="BC90" s="94"/>
      <c r="BD90" s="94"/>
      <c r="BE90" s="94"/>
      <c r="BF90" s="94"/>
      <c r="BG90" s="94"/>
      <c r="BH90" s="94"/>
      <c r="BI90" s="94"/>
      <c r="BJ90" s="94"/>
      <c r="BK90" s="94"/>
      <c r="BL90" s="94"/>
      <c r="BM90" s="94"/>
      <c r="BN90" s="94"/>
      <c r="BO90" s="94"/>
      <c r="BP90" s="94"/>
      <c r="BQ90" s="94"/>
      <c r="BR90" s="94"/>
      <c r="BS90" s="94"/>
      <c r="BT90" s="94"/>
      <c r="BU90" s="94"/>
      <c r="BV90" s="94"/>
      <c r="BW90" s="94"/>
      <c r="BX90" s="94"/>
      <c r="BY90" s="94"/>
      <c r="BZ90" s="94"/>
      <c r="CA90" s="94"/>
      <c r="CB90" s="94"/>
      <c r="CC90" s="94"/>
      <c r="CD90" s="94"/>
      <c r="CE90" s="94"/>
      <c r="CF90" s="94"/>
      <c r="CG90" s="94"/>
      <c r="CH90" s="94"/>
      <c r="CI90" s="94"/>
      <c r="CJ90" s="94"/>
      <c r="CK90" s="94"/>
      <c r="CL90" s="94"/>
      <c r="CM90" s="94"/>
      <c r="CN90" s="94"/>
      <c r="CO90" s="94"/>
      <c r="CP90" s="94"/>
      <c r="CQ90" s="94"/>
      <c r="CR90" s="94"/>
      <c r="CS90" s="94"/>
      <c r="CT90" s="94"/>
    </row>
    <row r="91" spans="1:98" s="9" customFormat="1" ht="12" customHeight="1" x14ac:dyDescent="0.2">
      <c r="A91" s="99">
        <v>22</v>
      </c>
      <c r="B91" s="133" t="s">
        <v>83</v>
      </c>
      <c r="C91" s="134"/>
      <c r="D91" s="135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94"/>
      <c r="AA91" s="94"/>
      <c r="AB91" s="94"/>
      <c r="AC91" s="94"/>
      <c r="AD91" s="94"/>
      <c r="AE91" s="94"/>
      <c r="AF91" s="94"/>
      <c r="AG91" s="94"/>
      <c r="AH91" s="94"/>
      <c r="AI91" s="94"/>
      <c r="AJ91" s="94"/>
      <c r="AK91" s="94"/>
      <c r="AL91" s="94"/>
      <c r="AM91" s="94"/>
      <c r="AN91" s="94"/>
      <c r="AO91" s="94"/>
      <c r="AP91" s="94"/>
      <c r="AQ91" s="94"/>
      <c r="AR91" s="94"/>
      <c r="AS91" s="94"/>
      <c r="AT91" s="94"/>
      <c r="AU91" s="94"/>
      <c r="AV91" s="94"/>
      <c r="AW91" s="94"/>
      <c r="AX91" s="94"/>
      <c r="AY91" s="94"/>
      <c r="AZ91" s="94"/>
      <c r="BA91" s="94"/>
      <c r="BB91" s="94"/>
      <c r="BC91" s="94"/>
      <c r="BD91" s="94"/>
      <c r="BE91" s="94"/>
      <c r="BF91" s="94"/>
      <c r="BG91" s="94"/>
      <c r="BH91" s="94"/>
      <c r="BI91" s="94"/>
      <c r="BJ91" s="94"/>
      <c r="BK91" s="94"/>
      <c r="BL91" s="94"/>
      <c r="BM91" s="94"/>
      <c r="BN91" s="94"/>
      <c r="BO91" s="94"/>
      <c r="BP91" s="94"/>
      <c r="BQ91" s="94"/>
      <c r="BR91" s="94"/>
      <c r="BS91" s="94"/>
      <c r="BT91" s="94"/>
      <c r="BU91" s="94"/>
      <c r="BV91" s="94"/>
      <c r="BW91" s="94"/>
      <c r="BX91" s="94"/>
      <c r="BY91" s="94"/>
      <c r="BZ91" s="94"/>
      <c r="CA91" s="94"/>
      <c r="CB91" s="94"/>
      <c r="CC91" s="94"/>
      <c r="CD91" s="94"/>
      <c r="CE91" s="94"/>
      <c r="CF91" s="94"/>
      <c r="CG91" s="94"/>
      <c r="CH91" s="94"/>
      <c r="CI91" s="94"/>
      <c r="CJ91" s="94"/>
      <c r="CK91" s="94"/>
      <c r="CL91" s="94"/>
      <c r="CM91" s="94"/>
      <c r="CN91" s="94"/>
      <c r="CO91" s="94"/>
      <c r="CP91" s="94"/>
      <c r="CQ91" s="94"/>
      <c r="CR91" s="94"/>
      <c r="CS91" s="94"/>
      <c r="CT91" s="94"/>
    </row>
    <row r="92" spans="1:98" s="9" customFormat="1" ht="12" customHeight="1" x14ac:dyDescent="0.2">
      <c r="A92" s="99">
        <v>23</v>
      </c>
      <c r="B92" s="133" t="s">
        <v>84</v>
      </c>
      <c r="C92" s="134"/>
      <c r="D92" s="135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4"/>
      <c r="AH92" s="94"/>
      <c r="AI92" s="94"/>
      <c r="AJ92" s="94"/>
      <c r="AK92" s="94"/>
      <c r="AL92" s="94"/>
      <c r="AM92" s="94"/>
      <c r="AN92" s="94"/>
      <c r="AO92" s="94"/>
      <c r="AP92" s="94"/>
      <c r="AQ92" s="94"/>
      <c r="AR92" s="94"/>
      <c r="AS92" s="94"/>
      <c r="AT92" s="94"/>
      <c r="AU92" s="94"/>
      <c r="AV92" s="94"/>
      <c r="AW92" s="94"/>
      <c r="AX92" s="94"/>
      <c r="AY92" s="94"/>
      <c r="AZ92" s="94"/>
      <c r="BA92" s="94"/>
      <c r="BB92" s="94"/>
      <c r="BC92" s="94"/>
      <c r="BD92" s="94"/>
      <c r="BE92" s="94"/>
      <c r="BF92" s="94"/>
      <c r="BG92" s="94"/>
      <c r="BH92" s="94"/>
      <c r="BI92" s="94"/>
      <c r="BJ92" s="94"/>
      <c r="BK92" s="94"/>
      <c r="BL92" s="94"/>
      <c r="BM92" s="94"/>
      <c r="BN92" s="94"/>
      <c r="BO92" s="94"/>
      <c r="BP92" s="94"/>
      <c r="BQ92" s="94"/>
      <c r="BR92" s="94"/>
      <c r="BS92" s="94"/>
      <c r="BT92" s="94"/>
      <c r="BU92" s="94"/>
      <c r="BV92" s="94"/>
      <c r="BW92" s="94"/>
      <c r="BX92" s="94"/>
      <c r="BY92" s="94"/>
      <c r="BZ92" s="94"/>
      <c r="CA92" s="94"/>
      <c r="CB92" s="94"/>
      <c r="CC92" s="94"/>
      <c r="CD92" s="94"/>
      <c r="CE92" s="94"/>
      <c r="CF92" s="94"/>
      <c r="CG92" s="94"/>
      <c r="CH92" s="94"/>
      <c r="CI92" s="94"/>
      <c r="CJ92" s="94"/>
      <c r="CK92" s="94"/>
      <c r="CL92" s="94"/>
      <c r="CM92" s="94"/>
      <c r="CN92" s="94"/>
      <c r="CO92" s="94"/>
      <c r="CP92" s="94"/>
      <c r="CQ92" s="94"/>
      <c r="CR92" s="94"/>
      <c r="CS92" s="94"/>
      <c r="CT92" s="94"/>
    </row>
    <row r="93" spans="1:98" s="9" customFormat="1" ht="12" customHeight="1" x14ac:dyDescent="0.2">
      <c r="A93" s="99">
        <v>24</v>
      </c>
      <c r="B93" s="133" t="s">
        <v>85</v>
      </c>
      <c r="C93" s="134"/>
      <c r="D93" s="135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4"/>
      <c r="T93" s="94"/>
      <c r="U93" s="94"/>
      <c r="V93" s="94"/>
      <c r="W93" s="94"/>
      <c r="X93" s="94"/>
      <c r="Y93" s="94"/>
      <c r="Z93" s="94"/>
      <c r="AA93" s="94"/>
      <c r="AB93" s="94"/>
      <c r="AC93" s="94"/>
      <c r="AD93" s="94"/>
      <c r="AE93" s="94"/>
      <c r="AF93" s="94"/>
      <c r="AG93" s="94"/>
      <c r="AH93" s="94"/>
      <c r="AI93" s="94"/>
      <c r="AJ93" s="94"/>
      <c r="AK93" s="94"/>
      <c r="AL93" s="94"/>
      <c r="AM93" s="94"/>
      <c r="AN93" s="94"/>
      <c r="AO93" s="94"/>
      <c r="AP93" s="94"/>
      <c r="AQ93" s="94"/>
      <c r="AR93" s="94"/>
      <c r="AS93" s="94"/>
      <c r="AT93" s="94"/>
      <c r="AU93" s="94"/>
      <c r="AV93" s="94"/>
      <c r="AW93" s="94"/>
      <c r="AX93" s="94"/>
      <c r="AY93" s="94"/>
      <c r="AZ93" s="94"/>
      <c r="BA93" s="94"/>
      <c r="BB93" s="94"/>
      <c r="BC93" s="94"/>
      <c r="BD93" s="94"/>
      <c r="BE93" s="94"/>
      <c r="BF93" s="94"/>
      <c r="BG93" s="94"/>
      <c r="BH93" s="94"/>
      <c r="BI93" s="94"/>
      <c r="BJ93" s="94"/>
      <c r="BK93" s="94"/>
      <c r="BL93" s="94"/>
      <c r="BM93" s="94"/>
      <c r="BN93" s="94"/>
      <c r="BO93" s="94"/>
      <c r="BP93" s="94"/>
      <c r="BQ93" s="94"/>
      <c r="BR93" s="94"/>
      <c r="BS93" s="94"/>
      <c r="BT93" s="94"/>
      <c r="BU93" s="94"/>
      <c r="BV93" s="94"/>
      <c r="BW93" s="94"/>
      <c r="BX93" s="94"/>
      <c r="BY93" s="94"/>
      <c r="BZ93" s="94"/>
      <c r="CA93" s="94"/>
      <c r="CB93" s="94"/>
      <c r="CC93" s="94"/>
      <c r="CD93" s="94"/>
      <c r="CE93" s="94"/>
      <c r="CF93" s="94"/>
      <c r="CG93" s="94"/>
      <c r="CH93" s="94"/>
      <c r="CI93" s="94"/>
      <c r="CJ93" s="94"/>
      <c r="CK93" s="94"/>
      <c r="CL93" s="94"/>
      <c r="CM93" s="94"/>
      <c r="CN93" s="94"/>
      <c r="CO93" s="94"/>
      <c r="CP93" s="94"/>
      <c r="CQ93" s="94"/>
      <c r="CR93" s="94"/>
      <c r="CS93" s="94"/>
      <c r="CT93" s="94"/>
    </row>
    <row r="94" spans="1:98" s="9" customFormat="1" ht="12" customHeight="1" x14ac:dyDescent="0.2">
      <c r="A94" s="99">
        <v>25</v>
      </c>
      <c r="B94" s="133" t="s">
        <v>86</v>
      </c>
      <c r="C94" s="134"/>
      <c r="D94" s="135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4"/>
      <c r="AB94" s="94"/>
      <c r="AC94" s="94"/>
      <c r="AD94" s="94"/>
      <c r="AE94" s="94"/>
      <c r="AF94" s="94"/>
      <c r="AG94" s="94"/>
      <c r="AH94" s="94"/>
      <c r="AI94" s="94"/>
      <c r="AJ94" s="94"/>
      <c r="AK94" s="94"/>
      <c r="AL94" s="94"/>
      <c r="AM94" s="94"/>
      <c r="AN94" s="94"/>
      <c r="AO94" s="94"/>
      <c r="AP94" s="94"/>
      <c r="AQ94" s="94"/>
      <c r="AR94" s="94"/>
      <c r="AS94" s="94"/>
      <c r="AT94" s="94"/>
      <c r="AU94" s="94"/>
      <c r="AV94" s="94"/>
      <c r="AW94" s="94"/>
      <c r="AX94" s="94"/>
      <c r="AY94" s="94"/>
      <c r="AZ94" s="94"/>
      <c r="BA94" s="94"/>
      <c r="BB94" s="94"/>
      <c r="BC94" s="94"/>
      <c r="BD94" s="94"/>
      <c r="BE94" s="94"/>
      <c r="BF94" s="94"/>
      <c r="BG94" s="94"/>
      <c r="BH94" s="94"/>
      <c r="BI94" s="94"/>
      <c r="BJ94" s="94"/>
      <c r="BK94" s="94"/>
      <c r="BL94" s="94"/>
      <c r="BM94" s="94"/>
      <c r="BN94" s="94"/>
      <c r="BO94" s="94"/>
      <c r="BP94" s="94"/>
      <c r="BQ94" s="94"/>
      <c r="BR94" s="94"/>
      <c r="BS94" s="94"/>
      <c r="BT94" s="94"/>
      <c r="BU94" s="94"/>
      <c r="BV94" s="94"/>
      <c r="BW94" s="94"/>
      <c r="BX94" s="94"/>
      <c r="BY94" s="94"/>
      <c r="BZ94" s="94"/>
      <c r="CA94" s="94"/>
      <c r="CB94" s="94"/>
      <c r="CC94" s="94"/>
      <c r="CD94" s="94"/>
      <c r="CE94" s="94"/>
      <c r="CF94" s="94"/>
      <c r="CG94" s="94"/>
      <c r="CH94" s="94"/>
      <c r="CI94" s="94"/>
      <c r="CJ94" s="94"/>
      <c r="CK94" s="94"/>
      <c r="CL94" s="94"/>
      <c r="CM94" s="94"/>
      <c r="CN94" s="94"/>
      <c r="CO94" s="94"/>
      <c r="CP94" s="94"/>
      <c r="CQ94" s="94"/>
      <c r="CR94" s="94"/>
      <c r="CS94" s="94"/>
      <c r="CT94" s="94"/>
    </row>
    <row r="95" spans="1:98" s="9" customFormat="1" ht="12" customHeight="1" x14ac:dyDescent="0.2">
      <c r="A95" s="99">
        <v>26</v>
      </c>
      <c r="B95" s="133" t="s">
        <v>87</v>
      </c>
      <c r="C95" s="134"/>
      <c r="D95" s="135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  <c r="S95" s="94"/>
      <c r="T95" s="94"/>
      <c r="U95" s="94"/>
      <c r="V95" s="94"/>
      <c r="W95" s="94"/>
      <c r="X95" s="94"/>
      <c r="Y95" s="94"/>
      <c r="Z95" s="94"/>
      <c r="AA95" s="94"/>
      <c r="AB95" s="94"/>
      <c r="AC95" s="94"/>
      <c r="AD95" s="94"/>
      <c r="AE95" s="94"/>
      <c r="AF95" s="94"/>
      <c r="AG95" s="94"/>
      <c r="AH95" s="94"/>
      <c r="AI95" s="94"/>
      <c r="AJ95" s="94"/>
      <c r="AK95" s="94"/>
      <c r="AL95" s="94"/>
      <c r="AM95" s="94"/>
      <c r="AN95" s="94"/>
      <c r="AO95" s="94"/>
      <c r="AP95" s="94"/>
      <c r="AQ95" s="94"/>
      <c r="AR95" s="94"/>
      <c r="AS95" s="94"/>
      <c r="AT95" s="94"/>
      <c r="AU95" s="94"/>
      <c r="AV95" s="94"/>
      <c r="AW95" s="94"/>
      <c r="AX95" s="94"/>
      <c r="AY95" s="94"/>
      <c r="AZ95" s="94"/>
      <c r="BA95" s="94"/>
      <c r="BB95" s="94"/>
      <c r="BC95" s="94"/>
      <c r="BD95" s="94"/>
      <c r="BE95" s="94"/>
      <c r="BF95" s="94"/>
      <c r="BG95" s="94"/>
      <c r="BH95" s="94"/>
      <c r="BI95" s="94"/>
      <c r="BJ95" s="94"/>
      <c r="BK95" s="94"/>
      <c r="BL95" s="94"/>
      <c r="BM95" s="94"/>
      <c r="BN95" s="94"/>
      <c r="BO95" s="94"/>
      <c r="BP95" s="94"/>
      <c r="BQ95" s="94"/>
      <c r="BR95" s="94"/>
      <c r="BS95" s="94"/>
      <c r="BT95" s="94"/>
      <c r="BU95" s="94"/>
      <c r="BV95" s="94"/>
      <c r="BW95" s="94"/>
      <c r="BX95" s="94"/>
      <c r="BY95" s="94"/>
      <c r="BZ95" s="94"/>
      <c r="CA95" s="94"/>
      <c r="CB95" s="94"/>
      <c r="CC95" s="94"/>
      <c r="CD95" s="94"/>
      <c r="CE95" s="94"/>
      <c r="CF95" s="94"/>
      <c r="CG95" s="94"/>
      <c r="CH95" s="94"/>
      <c r="CI95" s="94"/>
      <c r="CJ95" s="94"/>
      <c r="CK95" s="94"/>
      <c r="CL95" s="94"/>
      <c r="CM95" s="94"/>
      <c r="CN95" s="94"/>
      <c r="CO95" s="94"/>
      <c r="CP95" s="94"/>
      <c r="CQ95" s="94"/>
      <c r="CR95" s="94"/>
      <c r="CS95" s="94"/>
      <c r="CT95" s="94"/>
    </row>
    <row r="96" spans="1:98" s="9" customFormat="1" ht="12" customHeight="1" x14ac:dyDescent="0.2">
      <c r="A96" s="99">
        <v>27</v>
      </c>
      <c r="B96" s="133" t="s">
        <v>88</v>
      </c>
      <c r="C96" s="134"/>
      <c r="D96" s="135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94"/>
      <c r="S96" s="94"/>
      <c r="T96" s="94"/>
      <c r="U96" s="94"/>
      <c r="V96" s="94"/>
      <c r="W96" s="94"/>
      <c r="X96" s="94"/>
      <c r="Y96" s="94"/>
      <c r="Z96" s="94"/>
      <c r="AA96" s="94"/>
      <c r="AB96" s="94"/>
      <c r="AC96" s="94"/>
      <c r="AD96" s="94"/>
      <c r="AE96" s="94"/>
      <c r="AF96" s="94"/>
      <c r="AG96" s="94"/>
      <c r="AH96" s="94"/>
      <c r="AI96" s="94"/>
      <c r="AJ96" s="94"/>
      <c r="AK96" s="94"/>
      <c r="AL96" s="94"/>
      <c r="AM96" s="94"/>
      <c r="AN96" s="94"/>
      <c r="AO96" s="94"/>
      <c r="AP96" s="94"/>
      <c r="AQ96" s="94"/>
      <c r="AR96" s="94"/>
      <c r="AS96" s="94"/>
      <c r="AT96" s="94"/>
      <c r="AU96" s="94"/>
      <c r="AV96" s="94"/>
      <c r="AW96" s="94"/>
      <c r="AX96" s="94"/>
      <c r="AY96" s="94"/>
      <c r="AZ96" s="94"/>
      <c r="BA96" s="94"/>
      <c r="BB96" s="94"/>
      <c r="BC96" s="94"/>
      <c r="BD96" s="94"/>
      <c r="BE96" s="94"/>
      <c r="BF96" s="94"/>
      <c r="BG96" s="94"/>
      <c r="BH96" s="94"/>
      <c r="BI96" s="94"/>
      <c r="BJ96" s="94"/>
      <c r="BK96" s="94"/>
      <c r="BL96" s="94"/>
      <c r="BM96" s="94"/>
      <c r="BN96" s="94"/>
      <c r="BO96" s="94"/>
      <c r="BP96" s="94"/>
      <c r="BQ96" s="94"/>
      <c r="BR96" s="94"/>
      <c r="BS96" s="94"/>
      <c r="BT96" s="94"/>
      <c r="BU96" s="94"/>
      <c r="BV96" s="94"/>
      <c r="BW96" s="94"/>
      <c r="BX96" s="94"/>
      <c r="BY96" s="94"/>
      <c r="BZ96" s="94"/>
      <c r="CA96" s="94"/>
      <c r="CB96" s="94"/>
      <c r="CC96" s="94"/>
      <c r="CD96" s="94"/>
      <c r="CE96" s="94"/>
      <c r="CF96" s="94"/>
      <c r="CG96" s="94"/>
      <c r="CH96" s="94"/>
      <c r="CI96" s="94"/>
      <c r="CJ96" s="94"/>
      <c r="CK96" s="94"/>
      <c r="CL96" s="94"/>
      <c r="CM96" s="94"/>
      <c r="CN96" s="94"/>
      <c r="CO96" s="94"/>
      <c r="CP96" s="94"/>
      <c r="CQ96" s="94"/>
      <c r="CR96" s="94"/>
      <c r="CS96" s="94"/>
      <c r="CT96" s="94"/>
    </row>
    <row r="97" spans="1:98" s="9" customFormat="1" ht="12" customHeight="1" x14ac:dyDescent="0.2">
      <c r="A97" s="99">
        <v>28</v>
      </c>
      <c r="B97" s="133" t="s">
        <v>89</v>
      </c>
      <c r="C97" s="134"/>
      <c r="D97" s="135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  <c r="T97" s="94"/>
      <c r="U97" s="94"/>
      <c r="V97" s="94"/>
      <c r="W97" s="94"/>
      <c r="X97" s="94"/>
      <c r="Y97" s="94"/>
      <c r="Z97" s="94"/>
      <c r="AA97" s="94"/>
      <c r="AB97" s="94"/>
      <c r="AC97" s="94"/>
      <c r="AD97" s="94"/>
      <c r="AE97" s="94"/>
      <c r="AF97" s="94"/>
      <c r="AG97" s="94"/>
      <c r="AH97" s="94"/>
      <c r="AI97" s="94"/>
      <c r="AJ97" s="94"/>
      <c r="AK97" s="94"/>
      <c r="AL97" s="94"/>
      <c r="AM97" s="94"/>
      <c r="AN97" s="94"/>
      <c r="AO97" s="94"/>
      <c r="AP97" s="94"/>
      <c r="AQ97" s="94"/>
      <c r="AR97" s="94"/>
      <c r="AS97" s="94"/>
      <c r="AT97" s="94"/>
      <c r="AU97" s="94"/>
      <c r="AV97" s="94"/>
      <c r="AW97" s="94"/>
      <c r="AX97" s="94"/>
      <c r="AY97" s="94"/>
      <c r="AZ97" s="94"/>
      <c r="BA97" s="94"/>
      <c r="BB97" s="94"/>
      <c r="BC97" s="94"/>
      <c r="BD97" s="94"/>
      <c r="BE97" s="94"/>
      <c r="BF97" s="94"/>
      <c r="BG97" s="94"/>
      <c r="BH97" s="94"/>
      <c r="BI97" s="94"/>
      <c r="BJ97" s="94"/>
      <c r="BK97" s="94"/>
      <c r="BL97" s="94"/>
      <c r="BM97" s="94"/>
      <c r="BN97" s="94"/>
      <c r="BO97" s="94"/>
      <c r="BP97" s="94"/>
      <c r="BQ97" s="94"/>
      <c r="BR97" s="94"/>
      <c r="BS97" s="94"/>
      <c r="BT97" s="94"/>
      <c r="BU97" s="94"/>
      <c r="BV97" s="94"/>
      <c r="BW97" s="94"/>
      <c r="BX97" s="94"/>
      <c r="BY97" s="94"/>
      <c r="BZ97" s="94"/>
      <c r="CA97" s="94"/>
      <c r="CB97" s="94"/>
      <c r="CC97" s="94"/>
      <c r="CD97" s="94"/>
      <c r="CE97" s="94"/>
      <c r="CF97" s="94"/>
      <c r="CG97" s="94"/>
      <c r="CH97" s="94"/>
      <c r="CI97" s="94"/>
      <c r="CJ97" s="94"/>
      <c r="CK97" s="94"/>
      <c r="CL97" s="94"/>
      <c r="CM97" s="94"/>
      <c r="CN97" s="94"/>
      <c r="CO97" s="94"/>
      <c r="CP97" s="94"/>
      <c r="CQ97" s="94"/>
      <c r="CR97" s="94"/>
      <c r="CS97" s="94"/>
      <c r="CT97" s="94"/>
    </row>
    <row r="98" spans="1:98" s="9" customFormat="1" ht="12" customHeight="1" x14ac:dyDescent="0.2">
      <c r="A98" s="99">
        <v>29</v>
      </c>
      <c r="B98" s="133" t="s">
        <v>90</v>
      </c>
      <c r="C98" s="134"/>
      <c r="D98" s="135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94"/>
      <c r="AA98" s="94"/>
      <c r="AB98" s="94"/>
      <c r="AC98" s="94"/>
      <c r="AD98" s="94"/>
      <c r="AE98" s="94"/>
      <c r="AF98" s="94"/>
      <c r="AG98" s="94"/>
      <c r="AH98" s="94"/>
      <c r="AI98" s="94"/>
      <c r="AJ98" s="94"/>
      <c r="AK98" s="94"/>
      <c r="AL98" s="94"/>
      <c r="AM98" s="94"/>
      <c r="AN98" s="94"/>
      <c r="AO98" s="94"/>
      <c r="AP98" s="94"/>
      <c r="AQ98" s="94"/>
      <c r="AR98" s="94"/>
      <c r="AS98" s="94"/>
      <c r="AT98" s="94"/>
      <c r="AU98" s="94"/>
      <c r="AV98" s="94"/>
      <c r="AW98" s="94"/>
      <c r="AX98" s="94"/>
      <c r="AY98" s="94"/>
      <c r="AZ98" s="94"/>
      <c r="BA98" s="94"/>
      <c r="BB98" s="94"/>
      <c r="BC98" s="94"/>
      <c r="BD98" s="94"/>
      <c r="BE98" s="94"/>
      <c r="BF98" s="94"/>
      <c r="BG98" s="94"/>
      <c r="BH98" s="94"/>
      <c r="BI98" s="94"/>
      <c r="BJ98" s="94"/>
      <c r="BK98" s="94"/>
      <c r="BL98" s="94"/>
      <c r="BM98" s="94"/>
      <c r="BN98" s="94"/>
      <c r="BO98" s="94"/>
      <c r="BP98" s="94"/>
      <c r="BQ98" s="94"/>
      <c r="BR98" s="94"/>
      <c r="BS98" s="94"/>
      <c r="BT98" s="94"/>
      <c r="BU98" s="94"/>
      <c r="BV98" s="94"/>
      <c r="BW98" s="94"/>
      <c r="BX98" s="94"/>
      <c r="BY98" s="94"/>
      <c r="BZ98" s="94"/>
      <c r="CA98" s="94"/>
      <c r="CB98" s="94"/>
      <c r="CC98" s="94"/>
      <c r="CD98" s="94"/>
      <c r="CE98" s="94"/>
      <c r="CF98" s="94"/>
      <c r="CG98" s="94"/>
      <c r="CH98" s="94"/>
      <c r="CI98" s="94"/>
      <c r="CJ98" s="94"/>
      <c r="CK98" s="94"/>
      <c r="CL98" s="94"/>
      <c r="CM98" s="94"/>
      <c r="CN98" s="94"/>
      <c r="CO98" s="94"/>
      <c r="CP98" s="94"/>
      <c r="CQ98" s="94"/>
      <c r="CR98" s="94"/>
      <c r="CS98" s="94"/>
      <c r="CT98" s="94"/>
    </row>
    <row r="99" spans="1:98" s="9" customFormat="1" ht="12" customHeight="1" x14ac:dyDescent="0.2">
      <c r="A99" s="99">
        <v>30</v>
      </c>
      <c r="B99" s="133" t="s">
        <v>91</v>
      </c>
      <c r="C99" s="134"/>
      <c r="D99" s="135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94"/>
      <c r="AA99" s="94"/>
      <c r="AB99" s="94"/>
      <c r="AC99" s="94"/>
      <c r="AD99" s="94"/>
      <c r="AE99" s="94"/>
      <c r="AF99" s="94"/>
      <c r="AG99" s="94"/>
      <c r="AH99" s="94"/>
      <c r="AI99" s="94"/>
      <c r="AJ99" s="94"/>
      <c r="AK99" s="94"/>
      <c r="AL99" s="94"/>
      <c r="AM99" s="94"/>
      <c r="AN99" s="94"/>
      <c r="AO99" s="94"/>
      <c r="AP99" s="94"/>
      <c r="AQ99" s="94"/>
      <c r="AR99" s="94"/>
      <c r="AS99" s="94"/>
      <c r="AT99" s="94"/>
      <c r="AU99" s="94"/>
      <c r="AV99" s="94"/>
      <c r="AW99" s="94"/>
      <c r="AX99" s="94"/>
      <c r="AY99" s="94"/>
      <c r="AZ99" s="94"/>
      <c r="BA99" s="94"/>
      <c r="BB99" s="94"/>
      <c r="BC99" s="94"/>
      <c r="BD99" s="94"/>
      <c r="BE99" s="94"/>
      <c r="BF99" s="94"/>
      <c r="BG99" s="94"/>
      <c r="BH99" s="94"/>
      <c r="BI99" s="94"/>
      <c r="BJ99" s="94"/>
      <c r="BK99" s="94"/>
      <c r="BL99" s="94"/>
      <c r="BM99" s="94"/>
      <c r="BN99" s="94"/>
      <c r="BO99" s="94"/>
      <c r="BP99" s="94"/>
      <c r="BQ99" s="94"/>
      <c r="BR99" s="94"/>
      <c r="BS99" s="94"/>
      <c r="BT99" s="94"/>
      <c r="BU99" s="94"/>
      <c r="BV99" s="94"/>
      <c r="BW99" s="94"/>
      <c r="BX99" s="94"/>
      <c r="BY99" s="94"/>
      <c r="BZ99" s="94"/>
      <c r="CA99" s="94"/>
      <c r="CB99" s="94"/>
      <c r="CC99" s="94"/>
      <c r="CD99" s="94"/>
      <c r="CE99" s="94"/>
      <c r="CF99" s="94"/>
      <c r="CG99" s="94"/>
      <c r="CH99" s="94"/>
      <c r="CI99" s="94"/>
      <c r="CJ99" s="94"/>
      <c r="CK99" s="94"/>
      <c r="CL99" s="94"/>
      <c r="CM99" s="94"/>
      <c r="CN99" s="94"/>
      <c r="CO99" s="94"/>
      <c r="CP99" s="94"/>
      <c r="CQ99" s="94"/>
      <c r="CR99" s="94"/>
      <c r="CS99" s="94"/>
      <c r="CT99" s="94"/>
    </row>
    <row r="100" spans="1:98" s="9" customFormat="1" ht="12" customHeight="1" x14ac:dyDescent="0.2">
      <c r="A100" s="99">
        <v>31</v>
      </c>
      <c r="B100" s="133" t="s">
        <v>92</v>
      </c>
      <c r="C100" s="134"/>
      <c r="D100" s="135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94"/>
      <c r="AA100" s="94"/>
      <c r="AB100" s="94"/>
      <c r="AC100" s="94"/>
      <c r="AD100" s="94"/>
      <c r="AE100" s="94"/>
      <c r="AF100" s="94"/>
      <c r="AG100" s="94"/>
      <c r="AH100" s="94"/>
      <c r="AI100" s="94"/>
      <c r="AJ100" s="94"/>
      <c r="AK100" s="94"/>
      <c r="AL100" s="94"/>
      <c r="AM100" s="94"/>
      <c r="AN100" s="94"/>
      <c r="AO100" s="94"/>
      <c r="AP100" s="94"/>
      <c r="AQ100" s="94"/>
      <c r="AR100" s="94"/>
      <c r="AS100" s="94"/>
      <c r="AT100" s="94"/>
      <c r="AU100" s="94"/>
      <c r="AV100" s="94"/>
      <c r="AW100" s="94"/>
      <c r="AX100" s="94"/>
      <c r="AY100" s="94"/>
      <c r="AZ100" s="94"/>
      <c r="BA100" s="94"/>
      <c r="BB100" s="94"/>
      <c r="BC100" s="94"/>
      <c r="BD100" s="94"/>
      <c r="BE100" s="94"/>
      <c r="BF100" s="94"/>
      <c r="BG100" s="94"/>
      <c r="BH100" s="94"/>
      <c r="BI100" s="94"/>
      <c r="BJ100" s="94"/>
      <c r="BK100" s="94"/>
      <c r="BL100" s="94"/>
      <c r="BM100" s="94"/>
      <c r="BN100" s="94"/>
      <c r="BO100" s="94"/>
      <c r="BP100" s="94"/>
      <c r="BQ100" s="94"/>
      <c r="BR100" s="94"/>
      <c r="BS100" s="94"/>
      <c r="BT100" s="94"/>
      <c r="BU100" s="94"/>
      <c r="BV100" s="94"/>
      <c r="BW100" s="94"/>
      <c r="BX100" s="94"/>
      <c r="BY100" s="94"/>
      <c r="BZ100" s="94"/>
      <c r="CA100" s="94"/>
      <c r="CB100" s="94"/>
      <c r="CC100" s="94"/>
      <c r="CD100" s="94"/>
      <c r="CE100" s="94"/>
      <c r="CF100" s="94"/>
      <c r="CG100" s="94"/>
      <c r="CH100" s="94"/>
      <c r="CI100" s="94"/>
      <c r="CJ100" s="94"/>
      <c r="CK100" s="94"/>
      <c r="CL100" s="94"/>
      <c r="CM100" s="94"/>
      <c r="CN100" s="94"/>
      <c r="CO100" s="94"/>
      <c r="CP100" s="94"/>
      <c r="CQ100" s="94"/>
      <c r="CR100" s="94"/>
      <c r="CS100" s="94"/>
      <c r="CT100" s="94"/>
    </row>
    <row r="101" spans="1:98" s="9" customFormat="1" ht="12" customHeight="1" x14ac:dyDescent="0.2">
      <c r="A101" s="99">
        <v>32</v>
      </c>
      <c r="B101" s="133" t="s">
        <v>93</v>
      </c>
      <c r="C101" s="134"/>
      <c r="D101" s="135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94"/>
      <c r="AA101" s="94"/>
      <c r="AB101" s="94"/>
      <c r="AC101" s="94"/>
      <c r="AD101" s="94"/>
      <c r="AE101" s="94"/>
      <c r="AF101" s="94"/>
      <c r="AG101" s="94"/>
      <c r="AH101" s="94"/>
      <c r="AI101" s="94"/>
      <c r="AJ101" s="94"/>
      <c r="AK101" s="94"/>
      <c r="AL101" s="94"/>
      <c r="AM101" s="94"/>
      <c r="AN101" s="94"/>
      <c r="AO101" s="94"/>
      <c r="AP101" s="94"/>
      <c r="AQ101" s="94"/>
      <c r="AR101" s="94"/>
      <c r="AS101" s="94"/>
      <c r="AT101" s="94"/>
      <c r="AU101" s="94"/>
      <c r="AV101" s="94"/>
      <c r="AW101" s="94"/>
      <c r="AX101" s="94"/>
      <c r="AY101" s="94"/>
      <c r="AZ101" s="94"/>
      <c r="BA101" s="94"/>
      <c r="BB101" s="94"/>
      <c r="BC101" s="94"/>
      <c r="BD101" s="94"/>
      <c r="BE101" s="94"/>
      <c r="BF101" s="94"/>
      <c r="BG101" s="94"/>
      <c r="BH101" s="94"/>
      <c r="BI101" s="94"/>
      <c r="BJ101" s="94"/>
      <c r="BK101" s="94"/>
      <c r="BL101" s="94"/>
      <c r="BM101" s="94"/>
      <c r="BN101" s="94"/>
      <c r="BO101" s="94"/>
      <c r="BP101" s="94"/>
      <c r="BQ101" s="94"/>
      <c r="BR101" s="94"/>
      <c r="BS101" s="94"/>
      <c r="BT101" s="94"/>
      <c r="BU101" s="94"/>
      <c r="BV101" s="94"/>
      <c r="BW101" s="94"/>
      <c r="BX101" s="94"/>
      <c r="BY101" s="94"/>
      <c r="BZ101" s="94"/>
      <c r="CA101" s="94"/>
      <c r="CB101" s="94"/>
      <c r="CC101" s="94"/>
      <c r="CD101" s="94"/>
      <c r="CE101" s="94"/>
      <c r="CF101" s="94"/>
      <c r="CG101" s="94"/>
      <c r="CH101" s="94"/>
      <c r="CI101" s="94"/>
      <c r="CJ101" s="94"/>
      <c r="CK101" s="94"/>
      <c r="CL101" s="94"/>
      <c r="CM101" s="94"/>
      <c r="CN101" s="94"/>
      <c r="CO101" s="94"/>
      <c r="CP101" s="94"/>
      <c r="CQ101" s="94"/>
      <c r="CR101" s="94"/>
      <c r="CS101" s="94"/>
      <c r="CT101" s="94"/>
    </row>
    <row r="102" spans="1:98" s="9" customFormat="1" ht="12" customHeight="1" x14ac:dyDescent="0.2">
      <c r="A102" s="99">
        <v>33</v>
      </c>
      <c r="B102" s="133" t="s">
        <v>94</v>
      </c>
      <c r="C102" s="134"/>
      <c r="D102" s="135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Z102" s="94"/>
      <c r="AA102" s="94"/>
      <c r="AB102" s="94"/>
      <c r="AC102" s="94"/>
      <c r="AD102" s="94"/>
      <c r="AE102" s="94"/>
      <c r="AF102" s="94"/>
      <c r="AG102" s="94"/>
      <c r="AH102" s="94"/>
      <c r="AI102" s="94"/>
      <c r="AJ102" s="94"/>
      <c r="AK102" s="94"/>
      <c r="AL102" s="94"/>
      <c r="AM102" s="94"/>
      <c r="AN102" s="94"/>
      <c r="AO102" s="94"/>
      <c r="AP102" s="94"/>
      <c r="AQ102" s="94"/>
      <c r="AR102" s="94"/>
      <c r="AS102" s="94"/>
      <c r="AT102" s="94"/>
      <c r="AU102" s="94"/>
      <c r="AV102" s="94"/>
      <c r="AW102" s="94"/>
      <c r="AX102" s="94"/>
      <c r="AY102" s="94"/>
      <c r="AZ102" s="94"/>
      <c r="BA102" s="94"/>
      <c r="BB102" s="94"/>
      <c r="BC102" s="94"/>
      <c r="BD102" s="94"/>
      <c r="BE102" s="94"/>
      <c r="BF102" s="94"/>
      <c r="BG102" s="94"/>
      <c r="BH102" s="94"/>
      <c r="BI102" s="94"/>
      <c r="BJ102" s="94"/>
      <c r="BK102" s="94"/>
      <c r="BL102" s="94"/>
      <c r="BM102" s="94"/>
      <c r="BN102" s="94"/>
      <c r="BO102" s="94"/>
      <c r="BP102" s="94"/>
      <c r="BQ102" s="94"/>
      <c r="BR102" s="94"/>
      <c r="BS102" s="94"/>
      <c r="BT102" s="94"/>
      <c r="BU102" s="94"/>
      <c r="BV102" s="94"/>
      <c r="BW102" s="94"/>
      <c r="BX102" s="94"/>
      <c r="BY102" s="94"/>
      <c r="BZ102" s="94"/>
      <c r="CA102" s="94"/>
      <c r="CB102" s="94"/>
      <c r="CC102" s="94"/>
      <c r="CD102" s="94"/>
      <c r="CE102" s="94"/>
      <c r="CF102" s="94"/>
      <c r="CG102" s="94"/>
      <c r="CH102" s="94"/>
      <c r="CI102" s="94"/>
      <c r="CJ102" s="94"/>
      <c r="CK102" s="94"/>
      <c r="CL102" s="94"/>
      <c r="CM102" s="94"/>
      <c r="CN102" s="94"/>
      <c r="CO102" s="94"/>
      <c r="CP102" s="94"/>
      <c r="CQ102" s="94"/>
      <c r="CR102" s="94"/>
      <c r="CS102" s="94"/>
      <c r="CT102" s="94"/>
    </row>
    <row r="103" spans="1:98" s="9" customFormat="1" ht="12" customHeight="1" x14ac:dyDescent="0.2">
      <c r="A103" s="99">
        <v>34</v>
      </c>
      <c r="B103" s="133" t="s">
        <v>95</v>
      </c>
      <c r="C103" s="134"/>
      <c r="D103" s="135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  <c r="R103" s="94"/>
      <c r="S103" s="94"/>
      <c r="T103" s="94"/>
      <c r="U103" s="94"/>
      <c r="V103" s="94"/>
      <c r="W103" s="94"/>
      <c r="X103" s="94"/>
      <c r="Y103" s="94"/>
      <c r="Z103" s="94"/>
      <c r="AA103" s="94"/>
      <c r="AB103" s="94"/>
      <c r="AC103" s="94"/>
      <c r="AD103" s="94"/>
      <c r="AE103" s="94"/>
      <c r="AF103" s="94"/>
      <c r="AG103" s="94"/>
      <c r="AH103" s="94"/>
      <c r="AI103" s="94"/>
      <c r="AJ103" s="94"/>
      <c r="AK103" s="94"/>
      <c r="AL103" s="94"/>
      <c r="AM103" s="94"/>
      <c r="AN103" s="94"/>
      <c r="AO103" s="94"/>
      <c r="AP103" s="94"/>
      <c r="AQ103" s="94"/>
      <c r="AR103" s="94"/>
      <c r="AS103" s="94"/>
      <c r="AT103" s="94"/>
      <c r="AU103" s="94"/>
      <c r="AV103" s="94"/>
      <c r="AW103" s="94"/>
      <c r="AX103" s="94"/>
      <c r="AY103" s="94"/>
      <c r="AZ103" s="94"/>
      <c r="BA103" s="94"/>
      <c r="BB103" s="94"/>
      <c r="BC103" s="94"/>
      <c r="BD103" s="94"/>
      <c r="BE103" s="94"/>
      <c r="BF103" s="94"/>
      <c r="BG103" s="94"/>
      <c r="BH103" s="94"/>
      <c r="BI103" s="94"/>
      <c r="BJ103" s="94"/>
      <c r="BK103" s="94"/>
      <c r="BL103" s="94"/>
      <c r="BM103" s="94"/>
      <c r="BN103" s="94"/>
      <c r="BO103" s="94"/>
      <c r="BP103" s="94"/>
      <c r="BQ103" s="94"/>
      <c r="BR103" s="94"/>
      <c r="BS103" s="94"/>
      <c r="BT103" s="94"/>
      <c r="BU103" s="94"/>
      <c r="BV103" s="94"/>
      <c r="BW103" s="94"/>
      <c r="BX103" s="94"/>
      <c r="BY103" s="94"/>
      <c r="BZ103" s="94"/>
      <c r="CA103" s="94"/>
      <c r="CB103" s="94"/>
      <c r="CC103" s="94"/>
      <c r="CD103" s="94"/>
      <c r="CE103" s="94"/>
      <c r="CF103" s="94"/>
      <c r="CG103" s="94"/>
      <c r="CH103" s="94"/>
      <c r="CI103" s="94"/>
      <c r="CJ103" s="94"/>
      <c r="CK103" s="94"/>
      <c r="CL103" s="94"/>
      <c r="CM103" s="94"/>
      <c r="CN103" s="94"/>
      <c r="CO103" s="94"/>
      <c r="CP103" s="94"/>
      <c r="CQ103" s="94"/>
      <c r="CR103" s="94"/>
      <c r="CS103" s="94"/>
      <c r="CT103" s="94"/>
    </row>
    <row r="104" spans="1:98" s="9" customFormat="1" ht="12" customHeight="1" x14ac:dyDescent="0.2">
      <c r="A104" s="99">
        <v>35</v>
      </c>
      <c r="B104" s="133" t="s">
        <v>96</v>
      </c>
      <c r="C104" s="134"/>
      <c r="D104" s="135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  <c r="R104" s="94"/>
      <c r="S104" s="94"/>
      <c r="T104" s="94"/>
      <c r="U104" s="94"/>
      <c r="V104" s="94"/>
      <c r="W104" s="94"/>
      <c r="X104" s="94"/>
      <c r="Y104" s="94"/>
      <c r="Z104" s="94"/>
      <c r="AA104" s="94"/>
      <c r="AB104" s="94"/>
      <c r="AC104" s="94"/>
      <c r="AD104" s="94"/>
      <c r="AE104" s="94"/>
      <c r="AF104" s="94"/>
      <c r="AG104" s="94"/>
      <c r="AH104" s="94"/>
      <c r="AI104" s="94"/>
      <c r="AJ104" s="94"/>
      <c r="AK104" s="94"/>
      <c r="AL104" s="94"/>
      <c r="AM104" s="94"/>
      <c r="AN104" s="94"/>
      <c r="AO104" s="94"/>
      <c r="AP104" s="94"/>
      <c r="AQ104" s="94"/>
      <c r="AR104" s="94"/>
      <c r="AS104" s="94"/>
      <c r="AT104" s="94"/>
      <c r="AU104" s="94"/>
      <c r="AV104" s="94"/>
      <c r="AW104" s="94"/>
      <c r="AX104" s="94"/>
      <c r="AY104" s="94"/>
      <c r="AZ104" s="94"/>
      <c r="BA104" s="94"/>
      <c r="BB104" s="94"/>
      <c r="BC104" s="94"/>
      <c r="BD104" s="94"/>
      <c r="BE104" s="94"/>
      <c r="BF104" s="94"/>
      <c r="BG104" s="94"/>
      <c r="BH104" s="94"/>
      <c r="BI104" s="94"/>
      <c r="BJ104" s="94"/>
      <c r="BK104" s="94"/>
      <c r="BL104" s="94"/>
      <c r="BM104" s="94"/>
      <c r="BN104" s="94"/>
      <c r="BO104" s="94"/>
      <c r="BP104" s="94"/>
      <c r="BQ104" s="94"/>
      <c r="BR104" s="94"/>
      <c r="BS104" s="94"/>
      <c r="BT104" s="94"/>
      <c r="BU104" s="94"/>
      <c r="BV104" s="94"/>
      <c r="BW104" s="94"/>
      <c r="BX104" s="94"/>
      <c r="BY104" s="94"/>
      <c r="BZ104" s="94"/>
      <c r="CA104" s="94"/>
      <c r="CB104" s="94"/>
      <c r="CC104" s="94"/>
      <c r="CD104" s="94"/>
      <c r="CE104" s="94"/>
      <c r="CF104" s="94"/>
      <c r="CG104" s="94"/>
      <c r="CH104" s="94"/>
      <c r="CI104" s="94"/>
      <c r="CJ104" s="94"/>
      <c r="CK104" s="94"/>
      <c r="CL104" s="94"/>
      <c r="CM104" s="94"/>
      <c r="CN104" s="94"/>
      <c r="CO104" s="94"/>
      <c r="CP104" s="94"/>
      <c r="CQ104" s="94"/>
      <c r="CR104" s="94"/>
      <c r="CS104" s="94"/>
      <c r="CT104" s="94"/>
    </row>
    <row r="105" spans="1:98" s="9" customFormat="1" ht="12" customHeight="1" x14ac:dyDescent="0.2">
      <c r="A105" s="99">
        <v>36</v>
      </c>
      <c r="B105" s="133" t="s">
        <v>97</v>
      </c>
      <c r="C105" s="134"/>
      <c r="D105" s="135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4"/>
      <c r="AL105" s="94"/>
      <c r="AM105" s="94"/>
      <c r="AN105" s="94"/>
      <c r="AO105" s="94"/>
      <c r="AP105" s="94"/>
      <c r="AQ105" s="94"/>
      <c r="AR105" s="94"/>
      <c r="AS105" s="94"/>
      <c r="AT105" s="94"/>
      <c r="AU105" s="94"/>
      <c r="AV105" s="94"/>
      <c r="AW105" s="94"/>
      <c r="AX105" s="94"/>
      <c r="AY105" s="94"/>
      <c r="AZ105" s="94"/>
      <c r="BA105" s="94"/>
      <c r="BB105" s="94"/>
      <c r="BC105" s="94"/>
      <c r="BD105" s="94"/>
      <c r="BE105" s="94"/>
      <c r="BF105" s="94"/>
      <c r="BG105" s="94"/>
      <c r="BH105" s="94"/>
      <c r="BI105" s="94"/>
      <c r="BJ105" s="94"/>
      <c r="BK105" s="94"/>
      <c r="BL105" s="94"/>
      <c r="BM105" s="94"/>
      <c r="BN105" s="94"/>
      <c r="BO105" s="94"/>
      <c r="BP105" s="94"/>
      <c r="BQ105" s="94"/>
      <c r="BR105" s="94"/>
      <c r="BS105" s="94"/>
      <c r="BT105" s="94"/>
      <c r="BU105" s="94"/>
      <c r="BV105" s="94"/>
      <c r="BW105" s="94"/>
      <c r="BX105" s="94"/>
      <c r="BY105" s="94"/>
      <c r="BZ105" s="94"/>
      <c r="CA105" s="94"/>
      <c r="CB105" s="94"/>
      <c r="CC105" s="94"/>
      <c r="CD105" s="94"/>
      <c r="CE105" s="94"/>
      <c r="CF105" s="94"/>
      <c r="CG105" s="94"/>
      <c r="CH105" s="94"/>
      <c r="CI105" s="94"/>
      <c r="CJ105" s="94"/>
      <c r="CK105" s="94"/>
      <c r="CL105" s="94"/>
      <c r="CM105" s="94"/>
      <c r="CN105" s="94"/>
      <c r="CO105" s="94"/>
      <c r="CP105" s="94"/>
      <c r="CQ105" s="94"/>
      <c r="CR105" s="94"/>
      <c r="CS105" s="94"/>
      <c r="CT105" s="94"/>
    </row>
    <row r="106" spans="1:98" s="9" customFormat="1" ht="12" customHeight="1" x14ac:dyDescent="0.2">
      <c r="A106" s="99">
        <v>37</v>
      </c>
      <c r="B106" s="133" t="s">
        <v>98</v>
      </c>
      <c r="C106" s="134"/>
      <c r="D106" s="135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  <c r="R106" s="94"/>
      <c r="S106" s="94"/>
      <c r="T106" s="94"/>
      <c r="U106" s="94"/>
      <c r="V106" s="94"/>
      <c r="W106" s="94"/>
      <c r="X106" s="94"/>
      <c r="Y106" s="94"/>
      <c r="Z106" s="94"/>
      <c r="AA106" s="94"/>
      <c r="AB106" s="94"/>
      <c r="AC106" s="94"/>
      <c r="AD106" s="94"/>
      <c r="AE106" s="94"/>
      <c r="AF106" s="94"/>
      <c r="AG106" s="94"/>
      <c r="AH106" s="94"/>
      <c r="AI106" s="94"/>
      <c r="AJ106" s="94"/>
      <c r="AK106" s="94"/>
      <c r="AL106" s="94"/>
      <c r="AM106" s="94"/>
      <c r="AN106" s="94"/>
      <c r="AO106" s="94"/>
      <c r="AP106" s="94"/>
      <c r="AQ106" s="94"/>
      <c r="AR106" s="94"/>
      <c r="AS106" s="94"/>
      <c r="AT106" s="94"/>
      <c r="AU106" s="94"/>
      <c r="AV106" s="94"/>
      <c r="AW106" s="94"/>
      <c r="AX106" s="94"/>
      <c r="AY106" s="94"/>
      <c r="AZ106" s="94"/>
      <c r="BA106" s="94"/>
      <c r="BB106" s="94"/>
      <c r="BC106" s="94"/>
      <c r="BD106" s="94"/>
      <c r="BE106" s="94"/>
      <c r="BF106" s="94"/>
      <c r="BG106" s="94"/>
      <c r="BH106" s="94"/>
      <c r="BI106" s="94"/>
      <c r="BJ106" s="94"/>
      <c r="BK106" s="94"/>
      <c r="BL106" s="94"/>
      <c r="BM106" s="94"/>
      <c r="BN106" s="94"/>
      <c r="BO106" s="94"/>
      <c r="BP106" s="94"/>
      <c r="BQ106" s="94"/>
      <c r="BR106" s="94"/>
      <c r="BS106" s="94"/>
      <c r="BT106" s="94"/>
      <c r="BU106" s="94"/>
      <c r="BV106" s="94"/>
      <c r="BW106" s="94"/>
      <c r="BX106" s="94"/>
      <c r="BY106" s="94"/>
      <c r="BZ106" s="94"/>
      <c r="CA106" s="94"/>
      <c r="CB106" s="94"/>
      <c r="CC106" s="94"/>
      <c r="CD106" s="94"/>
      <c r="CE106" s="94"/>
      <c r="CF106" s="94"/>
      <c r="CG106" s="94"/>
      <c r="CH106" s="94"/>
      <c r="CI106" s="94"/>
      <c r="CJ106" s="94"/>
      <c r="CK106" s="94"/>
      <c r="CL106" s="94"/>
      <c r="CM106" s="94"/>
      <c r="CN106" s="94"/>
      <c r="CO106" s="94"/>
      <c r="CP106" s="94"/>
      <c r="CQ106" s="94"/>
      <c r="CR106" s="94"/>
      <c r="CS106" s="94"/>
      <c r="CT106" s="94"/>
    </row>
    <row r="107" spans="1:98" s="9" customFormat="1" ht="12" customHeight="1" x14ac:dyDescent="0.2">
      <c r="A107" s="99">
        <v>38</v>
      </c>
      <c r="B107" s="133" t="s">
        <v>99</v>
      </c>
      <c r="C107" s="134"/>
      <c r="D107" s="135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  <c r="R107" s="94"/>
      <c r="S107" s="94"/>
      <c r="T107" s="94"/>
      <c r="U107" s="94"/>
      <c r="V107" s="94"/>
      <c r="W107" s="94"/>
      <c r="X107" s="94"/>
      <c r="Y107" s="94"/>
      <c r="Z107" s="94"/>
      <c r="AA107" s="94"/>
      <c r="AB107" s="94"/>
      <c r="AC107" s="94"/>
      <c r="AD107" s="94"/>
      <c r="AE107" s="94"/>
      <c r="AF107" s="94"/>
      <c r="AG107" s="94"/>
      <c r="AH107" s="94"/>
      <c r="AI107" s="94"/>
      <c r="AJ107" s="94"/>
      <c r="AK107" s="94"/>
      <c r="AL107" s="94"/>
      <c r="AM107" s="94"/>
      <c r="AN107" s="94"/>
      <c r="AO107" s="94"/>
      <c r="AP107" s="94"/>
      <c r="AQ107" s="94"/>
      <c r="AR107" s="94"/>
      <c r="AS107" s="94"/>
      <c r="AT107" s="94"/>
      <c r="AU107" s="94"/>
      <c r="AV107" s="94"/>
      <c r="AW107" s="94"/>
      <c r="AX107" s="94"/>
      <c r="AY107" s="94"/>
      <c r="AZ107" s="94"/>
      <c r="BA107" s="94"/>
      <c r="BB107" s="94"/>
      <c r="BC107" s="94"/>
      <c r="BD107" s="94"/>
      <c r="BE107" s="94"/>
      <c r="BF107" s="94"/>
      <c r="BG107" s="94"/>
      <c r="BH107" s="94"/>
      <c r="BI107" s="94"/>
      <c r="BJ107" s="94"/>
      <c r="BK107" s="94"/>
      <c r="BL107" s="94"/>
      <c r="BM107" s="94"/>
      <c r="BN107" s="94"/>
      <c r="BO107" s="94"/>
      <c r="BP107" s="94"/>
      <c r="BQ107" s="94"/>
      <c r="BR107" s="94"/>
      <c r="BS107" s="94"/>
      <c r="BT107" s="94"/>
      <c r="BU107" s="94"/>
      <c r="BV107" s="94"/>
      <c r="BW107" s="94"/>
      <c r="BX107" s="94"/>
      <c r="BY107" s="94"/>
      <c r="BZ107" s="94"/>
      <c r="CA107" s="94"/>
      <c r="CB107" s="94"/>
      <c r="CC107" s="94"/>
      <c r="CD107" s="94"/>
      <c r="CE107" s="94"/>
      <c r="CF107" s="94"/>
      <c r="CG107" s="94"/>
      <c r="CH107" s="94"/>
      <c r="CI107" s="94"/>
      <c r="CJ107" s="94"/>
      <c r="CK107" s="94"/>
      <c r="CL107" s="94"/>
      <c r="CM107" s="94"/>
      <c r="CN107" s="94"/>
      <c r="CO107" s="94"/>
      <c r="CP107" s="94"/>
      <c r="CQ107" s="94"/>
      <c r="CR107" s="94"/>
      <c r="CS107" s="94"/>
      <c r="CT107" s="94"/>
    </row>
    <row r="108" spans="1:98" s="9" customFormat="1" ht="12" customHeight="1" x14ac:dyDescent="0.2">
      <c r="A108" s="99">
        <v>39</v>
      </c>
      <c r="B108" s="133" t="s">
        <v>100</v>
      </c>
      <c r="C108" s="134"/>
      <c r="D108" s="135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4"/>
      <c r="R108" s="94"/>
      <c r="S108" s="94"/>
      <c r="T108" s="94"/>
      <c r="U108" s="94"/>
      <c r="V108" s="94"/>
      <c r="W108" s="94"/>
      <c r="X108" s="94"/>
      <c r="Y108" s="94"/>
      <c r="Z108" s="94"/>
      <c r="AA108" s="94"/>
      <c r="AB108" s="94"/>
      <c r="AC108" s="94"/>
      <c r="AD108" s="94"/>
      <c r="AE108" s="94"/>
      <c r="AF108" s="94"/>
      <c r="AG108" s="94"/>
      <c r="AH108" s="94"/>
      <c r="AI108" s="94"/>
      <c r="AJ108" s="94"/>
      <c r="AK108" s="94"/>
      <c r="AL108" s="94"/>
      <c r="AM108" s="94"/>
      <c r="AN108" s="94"/>
      <c r="AO108" s="94"/>
      <c r="AP108" s="94"/>
      <c r="AQ108" s="94"/>
      <c r="AR108" s="94"/>
      <c r="AS108" s="94"/>
      <c r="AT108" s="94"/>
      <c r="AU108" s="94"/>
      <c r="AV108" s="94"/>
      <c r="AW108" s="94"/>
      <c r="AX108" s="94"/>
      <c r="AY108" s="94"/>
      <c r="AZ108" s="94"/>
      <c r="BA108" s="94"/>
      <c r="BB108" s="94"/>
      <c r="BC108" s="94"/>
      <c r="BD108" s="94"/>
      <c r="BE108" s="94"/>
      <c r="BF108" s="94"/>
      <c r="BG108" s="94"/>
      <c r="BH108" s="94"/>
      <c r="BI108" s="94"/>
      <c r="BJ108" s="94"/>
      <c r="BK108" s="94"/>
      <c r="BL108" s="94"/>
      <c r="BM108" s="94"/>
      <c r="BN108" s="94"/>
      <c r="BO108" s="94"/>
      <c r="BP108" s="94"/>
      <c r="BQ108" s="94"/>
      <c r="BR108" s="94"/>
      <c r="BS108" s="94"/>
      <c r="BT108" s="94"/>
      <c r="BU108" s="94"/>
      <c r="BV108" s="94"/>
      <c r="BW108" s="94"/>
      <c r="BX108" s="94"/>
      <c r="BY108" s="94"/>
      <c r="BZ108" s="94"/>
      <c r="CA108" s="94"/>
      <c r="CB108" s="94"/>
      <c r="CC108" s="94"/>
      <c r="CD108" s="94"/>
      <c r="CE108" s="94"/>
      <c r="CF108" s="94"/>
      <c r="CG108" s="94"/>
      <c r="CH108" s="94"/>
      <c r="CI108" s="94"/>
      <c r="CJ108" s="94"/>
      <c r="CK108" s="94"/>
      <c r="CL108" s="94"/>
      <c r="CM108" s="94"/>
      <c r="CN108" s="94"/>
      <c r="CO108" s="94"/>
      <c r="CP108" s="94"/>
      <c r="CQ108" s="94"/>
      <c r="CR108" s="94"/>
      <c r="CS108" s="94"/>
      <c r="CT108" s="94"/>
    </row>
    <row r="109" spans="1:98" s="9" customFormat="1" ht="12" customHeight="1" x14ac:dyDescent="0.2">
      <c r="A109" s="99">
        <v>40</v>
      </c>
      <c r="B109" s="133" t="s">
        <v>101</v>
      </c>
      <c r="C109" s="134"/>
      <c r="D109" s="135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  <c r="R109" s="94"/>
      <c r="S109" s="94"/>
      <c r="T109" s="94"/>
      <c r="U109" s="94"/>
      <c r="V109" s="94"/>
      <c r="W109" s="94"/>
      <c r="X109" s="94"/>
      <c r="Y109" s="94"/>
      <c r="Z109" s="94"/>
      <c r="AA109" s="94"/>
      <c r="AB109" s="94"/>
      <c r="AC109" s="94"/>
      <c r="AD109" s="94"/>
      <c r="AE109" s="94"/>
      <c r="AF109" s="94"/>
      <c r="AG109" s="94"/>
      <c r="AH109" s="94"/>
      <c r="AI109" s="94"/>
      <c r="AJ109" s="94"/>
      <c r="AK109" s="94"/>
      <c r="AL109" s="94"/>
      <c r="AM109" s="94"/>
      <c r="AN109" s="94"/>
      <c r="AO109" s="94"/>
      <c r="AP109" s="94"/>
      <c r="AQ109" s="94"/>
      <c r="AR109" s="94"/>
      <c r="AS109" s="94"/>
      <c r="AT109" s="94"/>
      <c r="AU109" s="94"/>
      <c r="AV109" s="94"/>
      <c r="AW109" s="94"/>
      <c r="AX109" s="94"/>
      <c r="AY109" s="94"/>
      <c r="AZ109" s="94"/>
      <c r="BA109" s="94"/>
      <c r="BB109" s="94"/>
      <c r="BC109" s="94"/>
      <c r="BD109" s="94"/>
      <c r="BE109" s="94"/>
      <c r="BF109" s="94"/>
      <c r="BG109" s="94"/>
      <c r="BH109" s="94"/>
      <c r="BI109" s="94"/>
      <c r="BJ109" s="94"/>
      <c r="BK109" s="94"/>
      <c r="BL109" s="94"/>
      <c r="BM109" s="94"/>
      <c r="BN109" s="94"/>
      <c r="BO109" s="94"/>
      <c r="BP109" s="94"/>
      <c r="BQ109" s="94"/>
      <c r="BR109" s="94"/>
      <c r="BS109" s="94"/>
      <c r="BT109" s="94"/>
      <c r="BU109" s="94"/>
      <c r="BV109" s="94"/>
      <c r="BW109" s="94"/>
      <c r="BX109" s="94"/>
      <c r="BY109" s="94"/>
      <c r="BZ109" s="94"/>
      <c r="CA109" s="94"/>
      <c r="CB109" s="94"/>
      <c r="CC109" s="94"/>
      <c r="CD109" s="94"/>
      <c r="CE109" s="94"/>
      <c r="CF109" s="94"/>
      <c r="CG109" s="94"/>
      <c r="CH109" s="94"/>
      <c r="CI109" s="94"/>
      <c r="CJ109" s="94"/>
      <c r="CK109" s="94"/>
      <c r="CL109" s="94"/>
      <c r="CM109" s="94"/>
      <c r="CN109" s="94"/>
      <c r="CO109" s="94"/>
      <c r="CP109" s="94"/>
      <c r="CQ109" s="94"/>
      <c r="CR109" s="94"/>
      <c r="CS109" s="94"/>
      <c r="CT109" s="94"/>
    </row>
    <row r="110" spans="1:98" s="9" customFormat="1" ht="12" customHeight="1" x14ac:dyDescent="0.2">
      <c r="A110" s="99">
        <v>41</v>
      </c>
      <c r="B110" s="133" t="s">
        <v>102</v>
      </c>
      <c r="C110" s="134"/>
      <c r="D110" s="135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  <c r="R110" s="94"/>
      <c r="S110" s="94"/>
      <c r="T110" s="94"/>
      <c r="U110" s="94"/>
      <c r="V110" s="94"/>
      <c r="W110" s="94"/>
      <c r="X110" s="94"/>
      <c r="Y110" s="94"/>
      <c r="Z110" s="94"/>
      <c r="AA110" s="94"/>
      <c r="AB110" s="94"/>
      <c r="AC110" s="94"/>
      <c r="AD110" s="94"/>
      <c r="AE110" s="94"/>
      <c r="AF110" s="94"/>
      <c r="AG110" s="94"/>
      <c r="AH110" s="94"/>
      <c r="AI110" s="94"/>
      <c r="AJ110" s="94"/>
      <c r="AK110" s="94"/>
      <c r="AL110" s="94"/>
      <c r="AM110" s="94"/>
      <c r="AN110" s="94"/>
      <c r="AO110" s="94"/>
      <c r="AP110" s="94"/>
      <c r="AQ110" s="94"/>
      <c r="AR110" s="94"/>
      <c r="AS110" s="94"/>
      <c r="AT110" s="94"/>
      <c r="AU110" s="94"/>
      <c r="AV110" s="94"/>
      <c r="AW110" s="94"/>
      <c r="AX110" s="94"/>
      <c r="AY110" s="94"/>
      <c r="AZ110" s="94"/>
      <c r="BA110" s="94"/>
      <c r="BB110" s="94"/>
      <c r="BC110" s="94"/>
      <c r="BD110" s="94"/>
      <c r="BE110" s="94"/>
      <c r="BF110" s="94"/>
      <c r="BG110" s="94"/>
      <c r="BH110" s="94"/>
      <c r="BI110" s="94"/>
      <c r="BJ110" s="94"/>
      <c r="BK110" s="94"/>
      <c r="BL110" s="94"/>
      <c r="BM110" s="94"/>
      <c r="BN110" s="94"/>
      <c r="BO110" s="94"/>
      <c r="BP110" s="94"/>
      <c r="BQ110" s="94"/>
      <c r="BR110" s="94"/>
      <c r="BS110" s="94"/>
      <c r="BT110" s="94"/>
      <c r="BU110" s="94"/>
      <c r="BV110" s="94"/>
      <c r="BW110" s="94"/>
      <c r="BX110" s="94"/>
      <c r="BY110" s="94"/>
      <c r="BZ110" s="94"/>
      <c r="CA110" s="94"/>
      <c r="CB110" s="94"/>
      <c r="CC110" s="94"/>
      <c r="CD110" s="94"/>
      <c r="CE110" s="94"/>
      <c r="CF110" s="94"/>
      <c r="CG110" s="94"/>
      <c r="CH110" s="94"/>
      <c r="CI110" s="94"/>
      <c r="CJ110" s="94"/>
      <c r="CK110" s="94"/>
      <c r="CL110" s="94"/>
      <c r="CM110" s="94"/>
      <c r="CN110" s="94"/>
      <c r="CO110" s="94"/>
      <c r="CP110" s="94"/>
      <c r="CQ110" s="94"/>
      <c r="CR110" s="94"/>
      <c r="CS110" s="94"/>
      <c r="CT110" s="94"/>
    </row>
    <row r="111" spans="1:98" s="9" customFormat="1" ht="12" customHeight="1" x14ac:dyDescent="0.2">
      <c r="A111" s="99">
        <v>42</v>
      </c>
      <c r="B111" s="133" t="s">
        <v>103</v>
      </c>
      <c r="C111" s="134"/>
      <c r="D111" s="135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  <c r="T111" s="94"/>
      <c r="U111" s="94"/>
      <c r="V111" s="94"/>
      <c r="W111" s="94"/>
      <c r="X111" s="94"/>
      <c r="Y111" s="94"/>
      <c r="Z111" s="94"/>
      <c r="AA111" s="94"/>
      <c r="AB111" s="94"/>
      <c r="AC111" s="94"/>
      <c r="AD111" s="94"/>
      <c r="AE111" s="94"/>
      <c r="AF111" s="94"/>
      <c r="AG111" s="94"/>
      <c r="AH111" s="94"/>
      <c r="AI111" s="94"/>
      <c r="AJ111" s="94"/>
      <c r="AK111" s="94"/>
      <c r="AL111" s="94"/>
      <c r="AM111" s="94"/>
      <c r="AN111" s="94"/>
      <c r="AO111" s="94"/>
      <c r="AP111" s="94"/>
      <c r="AQ111" s="94"/>
      <c r="AR111" s="94"/>
      <c r="AS111" s="94"/>
      <c r="AT111" s="94"/>
      <c r="AU111" s="94"/>
      <c r="AV111" s="94"/>
      <c r="AW111" s="94"/>
      <c r="AX111" s="94"/>
      <c r="AY111" s="94"/>
      <c r="AZ111" s="94"/>
      <c r="BA111" s="94"/>
      <c r="BB111" s="94"/>
      <c r="BC111" s="94"/>
      <c r="BD111" s="94"/>
      <c r="BE111" s="94"/>
      <c r="BF111" s="94"/>
      <c r="BG111" s="94"/>
      <c r="BH111" s="94"/>
      <c r="BI111" s="94"/>
      <c r="BJ111" s="94"/>
      <c r="BK111" s="94"/>
      <c r="BL111" s="94"/>
      <c r="BM111" s="94"/>
      <c r="BN111" s="94"/>
      <c r="BO111" s="94"/>
      <c r="BP111" s="94"/>
      <c r="BQ111" s="94"/>
      <c r="BR111" s="94"/>
      <c r="BS111" s="94"/>
      <c r="BT111" s="94"/>
      <c r="BU111" s="94"/>
      <c r="BV111" s="94"/>
      <c r="BW111" s="94"/>
      <c r="BX111" s="94"/>
      <c r="BY111" s="94"/>
      <c r="BZ111" s="94"/>
      <c r="CA111" s="94"/>
      <c r="CB111" s="94"/>
      <c r="CC111" s="94"/>
      <c r="CD111" s="94"/>
      <c r="CE111" s="94"/>
      <c r="CF111" s="94"/>
      <c r="CG111" s="94"/>
      <c r="CH111" s="94"/>
      <c r="CI111" s="94"/>
      <c r="CJ111" s="94"/>
      <c r="CK111" s="94"/>
      <c r="CL111" s="94"/>
      <c r="CM111" s="94"/>
      <c r="CN111" s="94"/>
      <c r="CO111" s="94"/>
      <c r="CP111" s="94"/>
      <c r="CQ111" s="94"/>
      <c r="CR111" s="94"/>
      <c r="CS111" s="94"/>
      <c r="CT111" s="94"/>
    </row>
    <row r="112" spans="1:98" s="9" customFormat="1" ht="12" customHeight="1" x14ac:dyDescent="0.2">
      <c r="A112" s="99">
        <v>43</v>
      </c>
      <c r="B112" s="133" t="s">
        <v>104</v>
      </c>
      <c r="C112" s="134"/>
      <c r="D112" s="135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  <c r="S112" s="94"/>
      <c r="T112" s="94"/>
      <c r="U112" s="94"/>
      <c r="V112" s="94"/>
      <c r="W112" s="94"/>
      <c r="X112" s="94"/>
      <c r="Y112" s="94"/>
      <c r="Z112" s="94"/>
      <c r="AA112" s="94"/>
      <c r="AB112" s="94"/>
      <c r="AC112" s="94"/>
      <c r="AD112" s="94"/>
      <c r="AE112" s="94"/>
      <c r="AF112" s="94"/>
      <c r="AG112" s="94"/>
      <c r="AH112" s="94"/>
      <c r="AI112" s="94"/>
      <c r="AJ112" s="94"/>
      <c r="AK112" s="94"/>
      <c r="AL112" s="94"/>
      <c r="AM112" s="94"/>
      <c r="AN112" s="94"/>
      <c r="AO112" s="94"/>
      <c r="AP112" s="94"/>
      <c r="AQ112" s="94"/>
      <c r="AR112" s="94"/>
      <c r="AS112" s="94"/>
      <c r="AT112" s="94"/>
      <c r="AU112" s="94"/>
      <c r="AV112" s="94"/>
      <c r="AW112" s="94"/>
      <c r="AX112" s="94"/>
      <c r="AY112" s="94"/>
      <c r="AZ112" s="94"/>
      <c r="BA112" s="94"/>
      <c r="BB112" s="94"/>
      <c r="BC112" s="94"/>
      <c r="BD112" s="94"/>
      <c r="BE112" s="94"/>
      <c r="BF112" s="94"/>
      <c r="BG112" s="94"/>
      <c r="BH112" s="94"/>
      <c r="BI112" s="94"/>
      <c r="BJ112" s="94"/>
      <c r="BK112" s="94"/>
      <c r="BL112" s="94"/>
      <c r="BM112" s="94"/>
      <c r="BN112" s="94"/>
      <c r="BO112" s="94"/>
      <c r="BP112" s="94"/>
      <c r="BQ112" s="94"/>
      <c r="BR112" s="94"/>
      <c r="BS112" s="94"/>
      <c r="BT112" s="94"/>
      <c r="BU112" s="94"/>
      <c r="BV112" s="94"/>
      <c r="BW112" s="94"/>
      <c r="BX112" s="94"/>
      <c r="BY112" s="94"/>
      <c r="BZ112" s="94"/>
      <c r="CA112" s="94"/>
      <c r="CB112" s="94"/>
      <c r="CC112" s="94"/>
      <c r="CD112" s="94"/>
      <c r="CE112" s="94"/>
      <c r="CF112" s="94"/>
      <c r="CG112" s="94"/>
      <c r="CH112" s="94"/>
      <c r="CI112" s="94"/>
      <c r="CJ112" s="94"/>
      <c r="CK112" s="94"/>
      <c r="CL112" s="94"/>
      <c r="CM112" s="94"/>
      <c r="CN112" s="94"/>
      <c r="CO112" s="94"/>
      <c r="CP112" s="94"/>
      <c r="CQ112" s="94"/>
      <c r="CR112" s="94"/>
      <c r="CS112" s="94"/>
      <c r="CT112" s="94"/>
    </row>
    <row r="113" spans="1:98" s="9" customFormat="1" ht="12" customHeight="1" x14ac:dyDescent="0.2">
      <c r="A113" s="99">
        <v>44</v>
      </c>
      <c r="B113" s="133" t="s">
        <v>105</v>
      </c>
      <c r="C113" s="134"/>
      <c r="D113" s="135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  <c r="T113" s="94"/>
      <c r="U113" s="94"/>
      <c r="V113" s="94"/>
      <c r="W113" s="94"/>
      <c r="X113" s="94"/>
      <c r="Y113" s="94"/>
      <c r="Z113" s="94"/>
      <c r="AA113" s="94"/>
      <c r="AB113" s="94"/>
      <c r="AC113" s="94"/>
      <c r="AD113" s="94"/>
      <c r="AE113" s="94"/>
      <c r="AF113" s="94"/>
      <c r="AG113" s="94"/>
      <c r="AH113" s="94"/>
      <c r="AI113" s="94"/>
      <c r="AJ113" s="94"/>
      <c r="AK113" s="94"/>
      <c r="AL113" s="94"/>
      <c r="AM113" s="94"/>
      <c r="AN113" s="94"/>
      <c r="AO113" s="94"/>
      <c r="AP113" s="94"/>
      <c r="AQ113" s="94"/>
      <c r="AR113" s="94"/>
      <c r="AS113" s="94"/>
      <c r="AT113" s="94"/>
      <c r="AU113" s="94"/>
      <c r="AV113" s="94"/>
      <c r="AW113" s="94"/>
      <c r="AX113" s="94"/>
      <c r="AY113" s="94"/>
      <c r="AZ113" s="94"/>
      <c r="BA113" s="94"/>
      <c r="BB113" s="94"/>
      <c r="BC113" s="94"/>
      <c r="BD113" s="94"/>
      <c r="BE113" s="94"/>
      <c r="BF113" s="94"/>
      <c r="BG113" s="94"/>
      <c r="BH113" s="94"/>
      <c r="BI113" s="94"/>
      <c r="BJ113" s="94"/>
      <c r="BK113" s="94"/>
      <c r="BL113" s="94"/>
      <c r="BM113" s="94"/>
      <c r="BN113" s="94"/>
      <c r="BO113" s="94"/>
      <c r="BP113" s="94"/>
      <c r="BQ113" s="94"/>
      <c r="BR113" s="94"/>
      <c r="BS113" s="94"/>
      <c r="BT113" s="94"/>
      <c r="BU113" s="94"/>
      <c r="BV113" s="94"/>
      <c r="BW113" s="94"/>
      <c r="BX113" s="94"/>
      <c r="BY113" s="94"/>
      <c r="BZ113" s="94"/>
      <c r="CA113" s="94"/>
      <c r="CB113" s="94"/>
      <c r="CC113" s="94"/>
      <c r="CD113" s="94"/>
      <c r="CE113" s="94"/>
      <c r="CF113" s="94"/>
      <c r="CG113" s="94"/>
      <c r="CH113" s="94"/>
      <c r="CI113" s="94"/>
      <c r="CJ113" s="94"/>
      <c r="CK113" s="94"/>
      <c r="CL113" s="94"/>
      <c r="CM113" s="94"/>
      <c r="CN113" s="94"/>
      <c r="CO113" s="94"/>
      <c r="CP113" s="94"/>
      <c r="CQ113" s="94"/>
      <c r="CR113" s="94"/>
      <c r="CS113" s="94"/>
      <c r="CT113" s="94"/>
    </row>
    <row r="114" spans="1:98" s="9" customFormat="1" ht="12" customHeight="1" x14ac:dyDescent="0.2">
      <c r="A114" s="99">
        <v>45</v>
      </c>
      <c r="B114" s="133" t="s">
        <v>106</v>
      </c>
      <c r="C114" s="134"/>
      <c r="D114" s="135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  <c r="S114" s="94"/>
      <c r="T114" s="94"/>
      <c r="U114" s="94"/>
      <c r="V114" s="94"/>
      <c r="W114" s="94"/>
      <c r="X114" s="94"/>
      <c r="Y114" s="94"/>
      <c r="Z114" s="94"/>
      <c r="AA114" s="94"/>
      <c r="AB114" s="94"/>
      <c r="AC114" s="94"/>
      <c r="AD114" s="94"/>
      <c r="AE114" s="94"/>
      <c r="AF114" s="94"/>
      <c r="AG114" s="94"/>
      <c r="AH114" s="94"/>
      <c r="AI114" s="94"/>
      <c r="AJ114" s="94"/>
      <c r="AK114" s="94"/>
      <c r="AL114" s="94"/>
      <c r="AM114" s="94"/>
      <c r="AN114" s="94"/>
      <c r="AO114" s="94"/>
      <c r="AP114" s="94"/>
      <c r="AQ114" s="94"/>
      <c r="AR114" s="94"/>
      <c r="AS114" s="94"/>
      <c r="AT114" s="94"/>
      <c r="AU114" s="94"/>
      <c r="AV114" s="94"/>
      <c r="AW114" s="94"/>
      <c r="AX114" s="94"/>
      <c r="AY114" s="94"/>
      <c r="AZ114" s="94"/>
      <c r="BA114" s="94"/>
      <c r="BB114" s="94"/>
      <c r="BC114" s="94"/>
      <c r="BD114" s="94"/>
      <c r="BE114" s="94"/>
      <c r="BF114" s="94"/>
      <c r="BG114" s="94"/>
      <c r="BH114" s="94"/>
      <c r="BI114" s="94"/>
      <c r="BJ114" s="94"/>
      <c r="BK114" s="94"/>
      <c r="BL114" s="94"/>
      <c r="BM114" s="94"/>
      <c r="BN114" s="94"/>
      <c r="BO114" s="94"/>
      <c r="BP114" s="94"/>
      <c r="BQ114" s="94"/>
      <c r="BR114" s="94"/>
      <c r="BS114" s="94"/>
      <c r="BT114" s="94"/>
      <c r="BU114" s="94"/>
      <c r="BV114" s="94"/>
      <c r="BW114" s="94"/>
      <c r="BX114" s="94"/>
      <c r="BY114" s="94"/>
      <c r="BZ114" s="94"/>
      <c r="CA114" s="94"/>
      <c r="CB114" s="94"/>
      <c r="CC114" s="94"/>
      <c r="CD114" s="94"/>
      <c r="CE114" s="94"/>
      <c r="CF114" s="94"/>
      <c r="CG114" s="94"/>
      <c r="CH114" s="94"/>
      <c r="CI114" s="94"/>
      <c r="CJ114" s="94"/>
      <c r="CK114" s="94"/>
      <c r="CL114" s="94"/>
      <c r="CM114" s="94"/>
      <c r="CN114" s="94"/>
      <c r="CO114" s="94"/>
      <c r="CP114" s="94"/>
      <c r="CQ114" s="94"/>
      <c r="CR114" s="94"/>
      <c r="CS114" s="94"/>
      <c r="CT114" s="94"/>
    </row>
    <row r="115" spans="1:98" s="9" customFormat="1" ht="12" customHeight="1" x14ac:dyDescent="0.2">
      <c r="A115" s="99">
        <v>46</v>
      </c>
      <c r="B115" s="133" t="s">
        <v>107</v>
      </c>
      <c r="C115" s="134"/>
      <c r="D115" s="135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  <c r="T115" s="94"/>
      <c r="U115" s="94"/>
      <c r="V115" s="94"/>
      <c r="W115" s="94"/>
      <c r="X115" s="94"/>
      <c r="Y115" s="94"/>
      <c r="Z115" s="94"/>
      <c r="AA115" s="94"/>
      <c r="AB115" s="94"/>
      <c r="AC115" s="94"/>
      <c r="AD115" s="94"/>
      <c r="AE115" s="94"/>
      <c r="AF115" s="94"/>
      <c r="AG115" s="94"/>
      <c r="AH115" s="94"/>
      <c r="AI115" s="94"/>
      <c r="AJ115" s="94"/>
      <c r="AK115" s="94"/>
      <c r="AL115" s="94"/>
      <c r="AM115" s="94"/>
      <c r="AN115" s="94"/>
      <c r="AO115" s="94"/>
      <c r="AP115" s="94"/>
      <c r="AQ115" s="94"/>
      <c r="AR115" s="94"/>
      <c r="AS115" s="94"/>
      <c r="AT115" s="94"/>
      <c r="AU115" s="94"/>
      <c r="AV115" s="94"/>
      <c r="AW115" s="94"/>
      <c r="AX115" s="94"/>
      <c r="AY115" s="94"/>
      <c r="AZ115" s="94"/>
      <c r="BA115" s="94"/>
      <c r="BB115" s="94"/>
      <c r="BC115" s="94"/>
      <c r="BD115" s="94"/>
      <c r="BE115" s="94"/>
      <c r="BF115" s="94"/>
      <c r="BG115" s="94"/>
      <c r="BH115" s="94"/>
      <c r="BI115" s="94"/>
      <c r="BJ115" s="94"/>
      <c r="BK115" s="94"/>
      <c r="BL115" s="94"/>
      <c r="BM115" s="94"/>
      <c r="BN115" s="94"/>
      <c r="BO115" s="94"/>
      <c r="BP115" s="94"/>
      <c r="BQ115" s="94"/>
      <c r="BR115" s="94"/>
      <c r="BS115" s="94"/>
      <c r="BT115" s="94"/>
      <c r="BU115" s="94"/>
      <c r="BV115" s="94"/>
      <c r="BW115" s="94"/>
      <c r="BX115" s="94"/>
      <c r="BY115" s="94"/>
      <c r="BZ115" s="94"/>
      <c r="CA115" s="94"/>
      <c r="CB115" s="94"/>
      <c r="CC115" s="94"/>
      <c r="CD115" s="94"/>
      <c r="CE115" s="94"/>
      <c r="CF115" s="94"/>
      <c r="CG115" s="94"/>
      <c r="CH115" s="94"/>
      <c r="CI115" s="94"/>
      <c r="CJ115" s="94"/>
      <c r="CK115" s="94"/>
      <c r="CL115" s="94"/>
      <c r="CM115" s="94"/>
      <c r="CN115" s="94"/>
      <c r="CO115" s="94"/>
      <c r="CP115" s="94"/>
      <c r="CQ115" s="94"/>
      <c r="CR115" s="94"/>
      <c r="CS115" s="94"/>
      <c r="CT115" s="94"/>
    </row>
    <row r="116" spans="1:98" s="9" customFormat="1" ht="12" customHeight="1" x14ac:dyDescent="0.2">
      <c r="A116" s="99">
        <v>47</v>
      </c>
      <c r="B116" s="133" t="s">
        <v>108</v>
      </c>
      <c r="C116" s="134"/>
      <c r="D116" s="135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  <c r="R116" s="94"/>
      <c r="S116" s="94"/>
      <c r="T116" s="94"/>
      <c r="U116" s="94"/>
      <c r="V116" s="94"/>
      <c r="W116" s="94"/>
      <c r="X116" s="94"/>
      <c r="Y116" s="94"/>
      <c r="Z116" s="94"/>
      <c r="AA116" s="94"/>
      <c r="AB116" s="94"/>
      <c r="AC116" s="94"/>
      <c r="AD116" s="94"/>
      <c r="AE116" s="94"/>
      <c r="AF116" s="94"/>
      <c r="AG116" s="94"/>
      <c r="AH116" s="94"/>
      <c r="AI116" s="94"/>
      <c r="AJ116" s="94"/>
      <c r="AK116" s="94"/>
      <c r="AL116" s="94"/>
      <c r="AM116" s="94"/>
      <c r="AN116" s="94"/>
      <c r="AO116" s="94"/>
      <c r="AP116" s="94"/>
      <c r="AQ116" s="94"/>
      <c r="AR116" s="94"/>
      <c r="AS116" s="94"/>
      <c r="AT116" s="94"/>
      <c r="AU116" s="94"/>
      <c r="AV116" s="94"/>
      <c r="AW116" s="94"/>
      <c r="AX116" s="94"/>
      <c r="AY116" s="94"/>
      <c r="AZ116" s="94"/>
      <c r="BA116" s="94"/>
      <c r="BB116" s="94"/>
      <c r="BC116" s="94"/>
      <c r="BD116" s="94"/>
      <c r="BE116" s="94"/>
      <c r="BF116" s="94"/>
      <c r="BG116" s="94"/>
      <c r="BH116" s="94"/>
      <c r="BI116" s="94"/>
      <c r="BJ116" s="94"/>
      <c r="BK116" s="94"/>
      <c r="BL116" s="94"/>
      <c r="BM116" s="94"/>
      <c r="BN116" s="94"/>
      <c r="BO116" s="94"/>
      <c r="BP116" s="94"/>
      <c r="BQ116" s="94"/>
      <c r="BR116" s="94"/>
      <c r="BS116" s="94"/>
      <c r="BT116" s="94"/>
      <c r="BU116" s="94"/>
      <c r="BV116" s="94"/>
      <c r="BW116" s="94"/>
      <c r="BX116" s="94"/>
      <c r="BY116" s="94"/>
      <c r="BZ116" s="94"/>
      <c r="CA116" s="94"/>
      <c r="CB116" s="94"/>
      <c r="CC116" s="94"/>
      <c r="CD116" s="94"/>
      <c r="CE116" s="94"/>
      <c r="CF116" s="94"/>
      <c r="CG116" s="94"/>
      <c r="CH116" s="94"/>
      <c r="CI116" s="94"/>
      <c r="CJ116" s="94"/>
      <c r="CK116" s="94"/>
      <c r="CL116" s="94"/>
      <c r="CM116" s="94"/>
      <c r="CN116" s="94"/>
      <c r="CO116" s="94"/>
      <c r="CP116" s="94"/>
      <c r="CQ116" s="94"/>
      <c r="CR116" s="94"/>
      <c r="CS116" s="94"/>
      <c r="CT116" s="94"/>
    </row>
    <row r="117" spans="1:98" s="9" customFormat="1" ht="12" customHeight="1" x14ac:dyDescent="0.2">
      <c r="A117" s="99">
        <v>48</v>
      </c>
      <c r="B117" s="133" t="s">
        <v>109</v>
      </c>
      <c r="C117" s="134"/>
      <c r="D117" s="135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  <c r="R117" s="94"/>
      <c r="S117" s="94"/>
      <c r="T117" s="94"/>
      <c r="U117" s="94"/>
      <c r="V117" s="94"/>
      <c r="W117" s="94"/>
      <c r="X117" s="94"/>
      <c r="Y117" s="94"/>
      <c r="Z117" s="94"/>
      <c r="AA117" s="94"/>
      <c r="AB117" s="94"/>
      <c r="AC117" s="94"/>
      <c r="AD117" s="94"/>
      <c r="AE117" s="94"/>
      <c r="AF117" s="94"/>
      <c r="AG117" s="94"/>
      <c r="AH117" s="94"/>
      <c r="AI117" s="94"/>
      <c r="AJ117" s="94"/>
      <c r="AK117" s="94"/>
      <c r="AL117" s="94"/>
      <c r="AM117" s="94"/>
      <c r="AN117" s="94"/>
      <c r="AO117" s="94"/>
      <c r="AP117" s="94"/>
      <c r="AQ117" s="94"/>
      <c r="AR117" s="94"/>
      <c r="AS117" s="94"/>
      <c r="AT117" s="94"/>
      <c r="AU117" s="94"/>
      <c r="AV117" s="94"/>
      <c r="AW117" s="94"/>
      <c r="AX117" s="94"/>
      <c r="AY117" s="94"/>
      <c r="AZ117" s="94"/>
      <c r="BA117" s="94"/>
      <c r="BB117" s="94"/>
      <c r="BC117" s="94"/>
      <c r="BD117" s="94"/>
      <c r="BE117" s="94"/>
      <c r="BF117" s="94"/>
      <c r="BG117" s="94"/>
      <c r="BH117" s="94"/>
      <c r="BI117" s="94"/>
      <c r="BJ117" s="94"/>
      <c r="BK117" s="94"/>
      <c r="BL117" s="94"/>
      <c r="BM117" s="94"/>
      <c r="BN117" s="94"/>
      <c r="BO117" s="94"/>
      <c r="BP117" s="94"/>
      <c r="BQ117" s="94"/>
      <c r="BR117" s="94"/>
      <c r="BS117" s="94"/>
      <c r="BT117" s="94"/>
      <c r="BU117" s="94"/>
      <c r="BV117" s="94"/>
      <c r="BW117" s="94"/>
      <c r="BX117" s="94"/>
      <c r="BY117" s="94"/>
      <c r="BZ117" s="94"/>
      <c r="CA117" s="94"/>
      <c r="CB117" s="94"/>
      <c r="CC117" s="94"/>
      <c r="CD117" s="94"/>
      <c r="CE117" s="94"/>
      <c r="CF117" s="94"/>
      <c r="CG117" s="94"/>
      <c r="CH117" s="94"/>
      <c r="CI117" s="94"/>
      <c r="CJ117" s="94"/>
      <c r="CK117" s="94"/>
      <c r="CL117" s="94"/>
      <c r="CM117" s="94"/>
      <c r="CN117" s="94"/>
      <c r="CO117" s="94"/>
      <c r="CP117" s="94"/>
      <c r="CQ117" s="94"/>
      <c r="CR117" s="94"/>
      <c r="CS117" s="94"/>
      <c r="CT117" s="94"/>
    </row>
    <row r="118" spans="1:98" s="9" customFormat="1" ht="12" customHeight="1" x14ac:dyDescent="0.2">
      <c r="A118" s="99">
        <v>49</v>
      </c>
      <c r="B118" s="136" t="s">
        <v>130</v>
      </c>
      <c r="C118" s="137"/>
      <c r="D118" s="138"/>
      <c r="E118" s="94">
        <f>E79+E80+E81+E82+E83+E84+E86+E87+E88+E93+E94+E95+E112+E114+E115+E116+E117</f>
        <v>0</v>
      </c>
      <c r="F118" s="94">
        <f t="shared" ref="F118:BQ118" si="30">F79+F80+F81+F82+F83+F84+F86+F87+F88+F93+F94+F95+F112+F114+F115+F116+F117</f>
        <v>0</v>
      </c>
      <c r="G118" s="94">
        <f t="shared" si="30"/>
        <v>0</v>
      </c>
      <c r="H118" s="94">
        <f t="shared" si="30"/>
        <v>0</v>
      </c>
      <c r="I118" s="94">
        <f t="shared" si="30"/>
        <v>0</v>
      </c>
      <c r="J118" s="94">
        <f t="shared" si="30"/>
        <v>0</v>
      </c>
      <c r="K118" s="94">
        <f t="shared" si="30"/>
        <v>0</v>
      </c>
      <c r="L118" s="94">
        <f t="shared" si="30"/>
        <v>0</v>
      </c>
      <c r="M118" s="94">
        <f t="shared" si="30"/>
        <v>0</v>
      </c>
      <c r="N118" s="94">
        <f t="shared" si="30"/>
        <v>0</v>
      </c>
      <c r="O118" s="94">
        <f t="shared" si="30"/>
        <v>0</v>
      </c>
      <c r="P118" s="94">
        <f t="shared" si="30"/>
        <v>0</v>
      </c>
      <c r="Q118" s="94">
        <f t="shared" si="30"/>
        <v>0</v>
      </c>
      <c r="R118" s="94">
        <f t="shared" si="30"/>
        <v>0</v>
      </c>
      <c r="S118" s="94">
        <f t="shared" si="30"/>
        <v>0</v>
      </c>
      <c r="T118" s="94">
        <f t="shared" si="30"/>
        <v>0</v>
      </c>
      <c r="U118" s="94">
        <f t="shared" si="30"/>
        <v>0</v>
      </c>
      <c r="V118" s="94">
        <f t="shared" si="30"/>
        <v>0</v>
      </c>
      <c r="W118" s="94">
        <f t="shared" si="30"/>
        <v>0</v>
      </c>
      <c r="X118" s="94">
        <f t="shared" si="30"/>
        <v>0</v>
      </c>
      <c r="Y118" s="94">
        <f t="shared" si="30"/>
        <v>0</v>
      </c>
      <c r="Z118" s="94">
        <f t="shared" si="30"/>
        <v>0</v>
      </c>
      <c r="AA118" s="94">
        <f t="shared" si="30"/>
        <v>0</v>
      </c>
      <c r="AB118" s="94">
        <f t="shared" si="30"/>
        <v>0</v>
      </c>
      <c r="AC118" s="94">
        <f t="shared" si="30"/>
        <v>0</v>
      </c>
      <c r="AD118" s="94">
        <f t="shared" si="30"/>
        <v>0</v>
      </c>
      <c r="AE118" s="94">
        <f t="shared" si="30"/>
        <v>0</v>
      </c>
      <c r="AF118" s="94">
        <f t="shared" si="30"/>
        <v>0</v>
      </c>
      <c r="AG118" s="94">
        <f t="shared" si="30"/>
        <v>0</v>
      </c>
      <c r="AH118" s="94">
        <f t="shared" si="30"/>
        <v>0</v>
      </c>
      <c r="AI118" s="94">
        <f t="shared" si="30"/>
        <v>0</v>
      </c>
      <c r="AJ118" s="94">
        <f t="shared" si="30"/>
        <v>0</v>
      </c>
      <c r="AK118" s="94">
        <f t="shared" si="30"/>
        <v>0</v>
      </c>
      <c r="AL118" s="94">
        <f t="shared" si="30"/>
        <v>0</v>
      </c>
      <c r="AM118" s="94">
        <f t="shared" si="30"/>
        <v>0</v>
      </c>
      <c r="AN118" s="94">
        <f t="shared" si="30"/>
        <v>0</v>
      </c>
      <c r="AO118" s="94">
        <f t="shared" si="30"/>
        <v>0</v>
      </c>
      <c r="AP118" s="94">
        <f t="shared" si="30"/>
        <v>0</v>
      </c>
      <c r="AQ118" s="94">
        <f t="shared" si="30"/>
        <v>0</v>
      </c>
      <c r="AR118" s="94">
        <f t="shared" si="30"/>
        <v>0</v>
      </c>
      <c r="AS118" s="94">
        <f t="shared" si="30"/>
        <v>0</v>
      </c>
      <c r="AT118" s="94">
        <f t="shared" si="30"/>
        <v>0</v>
      </c>
      <c r="AU118" s="94">
        <f t="shared" si="30"/>
        <v>0</v>
      </c>
      <c r="AV118" s="94">
        <f t="shared" si="30"/>
        <v>0</v>
      </c>
      <c r="AW118" s="94">
        <f t="shared" si="30"/>
        <v>0</v>
      </c>
      <c r="AX118" s="94">
        <f t="shared" si="30"/>
        <v>0</v>
      </c>
      <c r="AY118" s="94">
        <f t="shared" si="30"/>
        <v>0</v>
      </c>
      <c r="AZ118" s="94">
        <f t="shared" si="30"/>
        <v>0</v>
      </c>
      <c r="BA118" s="94">
        <f t="shared" si="30"/>
        <v>0</v>
      </c>
      <c r="BB118" s="94">
        <f t="shared" si="30"/>
        <v>0</v>
      </c>
      <c r="BC118" s="94">
        <f t="shared" si="30"/>
        <v>0</v>
      </c>
      <c r="BD118" s="94">
        <f t="shared" si="30"/>
        <v>0</v>
      </c>
      <c r="BE118" s="94">
        <f t="shared" si="30"/>
        <v>0</v>
      </c>
      <c r="BF118" s="94">
        <f t="shared" si="30"/>
        <v>0</v>
      </c>
      <c r="BG118" s="94">
        <f t="shared" si="30"/>
        <v>0</v>
      </c>
      <c r="BH118" s="94">
        <f t="shared" si="30"/>
        <v>0</v>
      </c>
      <c r="BI118" s="94">
        <f t="shared" si="30"/>
        <v>0</v>
      </c>
      <c r="BJ118" s="94">
        <f t="shared" si="30"/>
        <v>0</v>
      </c>
      <c r="BK118" s="94">
        <f t="shared" si="30"/>
        <v>0</v>
      </c>
      <c r="BL118" s="94">
        <f t="shared" si="30"/>
        <v>0</v>
      </c>
      <c r="BM118" s="94">
        <f t="shared" si="30"/>
        <v>0</v>
      </c>
      <c r="BN118" s="94">
        <f t="shared" si="30"/>
        <v>0</v>
      </c>
      <c r="BO118" s="94">
        <f t="shared" si="30"/>
        <v>0</v>
      </c>
      <c r="BP118" s="94">
        <f t="shared" si="30"/>
        <v>0</v>
      </c>
      <c r="BQ118" s="94">
        <f t="shared" si="30"/>
        <v>0</v>
      </c>
      <c r="BR118" s="94">
        <f t="shared" ref="BR118:CT118" si="31">BR79+BR80+BR81+BR82+BR83+BR84+BR86+BR87+BR88+BR93+BR94+BR95+BR112+BR114+BR115+BR116+BR117</f>
        <v>0</v>
      </c>
      <c r="BS118" s="94">
        <f t="shared" si="31"/>
        <v>0</v>
      </c>
      <c r="BT118" s="94">
        <f t="shared" si="31"/>
        <v>0</v>
      </c>
      <c r="BU118" s="94">
        <f t="shared" si="31"/>
        <v>0</v>
      </c>
      <c r="BV118" s="94">
        <f t="shared" si="31"/>
        <v>0</v>
      </c>
      <c r="BW118" s="94">
        <f t="shared" si="31"/>
        <v>0</v>
      </c>
      <c r="BX118" s="94">
        <f t="shared" si="31"/>
        <v>0</v>
      </c>
      <c r="BY118" s="94">
        <f t="shared" si="31"/>
        <v>0</v>
      </c>
      <c r="BZ118" s="94">
        <f t="shared" si="31"/>
        <v>0</v>
      </c>
      <c r="CA118" s="94">
        <f t="shared" si="31"/>
        <v>0</v>
      </c>
      <c r="CB118" s="94">
        <f t="shared" si="31"/>
        <v>0</v>
      </c>
      <c r="CC118" s="94">
        <f t="shared" si="31"/>
        <v>0</v>
      </c>
      <c r="CD118" s="94">
        <f t="shared" si="31"/>
        <v>0</v>
      </c>
      <c r="CE118" s="94">
        <f t="shared" si="31"/>
        <v>0</v>
      </c>
      <c r="CF118" s="94">
        <f t="shared" si="31"/>
        <v>0</v>
      </c>
      <c r="CG118" s="94">
        <f t="shared" si="31"/>
        <v>0</v>
      </c>
      <c r="CH118" s="94">
        <f t="shared" si="31"/>
        <v>0</v>
      </c>
      <c r="CI118" s="94">
        <f t="shared" si="31"/>
        <v>0</v>
      </c>
      <c r="CJ118" s="94">
        <f t="shared" si="31"/>
        <v>0</v>
      </c>
      <c r="CK118" s="94">
        <f t="shared" si="31"/>
        <v>0</v>
      </c>
      <c r="CL118" s="94">
        <f t="shared" si="31"/>
        <v>0</v>
      </c>
      <c r="CM118" s="94">
        <f t="shared" si="31"/>
        <v>0</v>
      </c>
      <c r="CN118" s="94">
        <f t="shared" si="31"/>
        <v>0</v>
      </c>
      <c r="CO118" s="94">
        <f t="shared" si="31"/>
        <v>0</v>
      </c>
      <c r="CP118" s="94">
        <f t="shared" si="31"/>
        <v>0</v>
      </c>
      <c r="CQ118" s="94">
        <f t="shared" si="31"/>
        <v>0</v>
      </c>
      <c r="CR118" s="94">
        <f t="shared" si="31"/>
        <v>0</v>
      </c>
      <c r="CS118" s="94">
        <f t="shared" si="31"/>
        <v>0</v>
      </c>
      <c r="CT118" s="94">
        <f t="shared" si="31"/>
        <v>0</v>
      </c>
    </row>
    <row r="119" spans="1:98" s="9" customFormat="1" ht="12" customHeight="1" x14ac:dyDescent="0.2">
      <c r="A119" s="99">
        <v>50</v>
      </c>
      <c r="B119" s="136" t="s">
        <v>84</v>
      </c>
      <c r="C119" s="137"/>
      <c r="D119" s="138"/>
      <c r="E119" s="94">
        <f>E92</f>
        <v>0</v>
      </c>
      <c r="F119" s="94">
        <f t="shared" ref="F119:BQ119" si="32">F92</f>
        <v>0</v>
      </c>
      <c r="G119" s="94">
        <f t="shared" si="32"/>
        <v>0</v>
      </c>
      <c r="H119" s="94">
        <f t="shared" si="32"/>
        <v>0</v>
      </c>
      <c r="I119" s="94">
        <f t="shared" si="32"/>
        <v>0</v>
      </c>
      <c r="J119" s="94">
        <f t="shared" si="32"/>
        <v>0</v>
      </c>
      <c r="K119" s="94">
        <f t="shared" si="32"/>
        <v>0</v>
      </c>
      <c r="L119" s="94">
        <f t="shared" si="32"/>
        <v>0</v>
      </c>
      <c r="M119" s="94">
        <f t="shared" si="32"/>
        <v>0</v>
      </c>
      <c r="N119" s="94">
        <f t="shared" si="32"/>
        <v>0</v>
      </c>
      <c r="O119" s="94">
        <f t="shared" si="32"/>
        <v>0</v>
      </c>
      <c r="P119" s="94">
        <f t="shared" si="32"/>
        <v>0</v>
      </c>
      <c r="Q119" s="94">
        <f t="shared" si="32"/>
        <v>0</v>
      </c>
      <c r="R119" s="94">
        <f t="shared" si="32"/>
        <v>0</v>
      </c>
      <c r="S119" s="94">
        <f t="shared" si="32"/>
        <v>0</v>
      </c>
      <c r="T119" s="94">
        <f t="shared" si="32"/>
        <v>0</v>
      </c>
      <c r="U119" s="94">
        <f t="shared" si="32"/>
        <v>0</v>
      </c>
      <c r="V119" s="94">
        <f t="shared" si="32"/>
        <v>0</v>
      </c>
      <c r="W119" s="94">
        <f t="shared" si="32"/>
        <v>0</v>
      </c>
      <c r="X119" s="94">
        <f t="shared" si="32"/>
        <v>0</v>
      </c>
      <c r="Y119" s="94">
        <f t="shared" si="32"/>
        <v>0</v>
      </c>
      <c r="Z119" s="94">
        <f t="shared" si="32"/>
        <v>0</v>
      </c>
      <c r="AA119" s="94">
        <f t="shared" si="32"/>
        <v>0</v>
      </c>
      <c r="AB119" s="94">
        <f t="shared" si="32"/>
        <v>0</v>
      </c>
      <c r="AC119" s="94">
        <f t="shared" si="32"/>
        <v>0</v>
      </c>
      <c r="AD119" s="94">
        <f t="shared" si="32"/>
        <v>0</v>
      </c>
      <c r="AE119" s="94">
        <f t="shared" si="32"/>
        <v>0</v>
      </c>
      <c r="AF119" s="94">
        <f t="shared" si="32"/>
        <v>0</v>
      </c>
      <c r="AG119" s="94">
        <f t="shared" si="32"/>
        <v>0</v>
      </c>
      <c r="AH119" s="94">
        <f t="shared" si="32"/>
        <v>0</v>
      </c>
      <c r="AI119" s="94">
        <f t="shared" si="32"/>
        <v>0</v>
      </c>
      <c r="AJ119" s="94">
        <f t="shared" si="32"/>
        <v>0</v>
      </c>
      <c r="AK119" s="94">
        <f t="shared" si="32"/>
        <v>0</v>
      </c>
      <c r="AL119" s="94">
        <f t="shared" si="32"/>
        <v>0</v>
      </c>
      <c r="AM119" s="94">
        <f t="shared" si="32"/>
        <v>0</v>
      </c>
      <c r="AN119" s="94">
        <f t="shared" si="32"/>
        <v>0</v>
      </c>
      <c r="AO119" s="94">
        <f t="shared" si="32"/>
        <v>0</v>
      </c>
      <c r="AP119" s="94">
        <f t="shared" si="32"/>
        <v>0</v>
      </c>
      <c r="AQ119" s="94">
        <f t="shared" si="32"/>
        <v>0</v>
      </c>
      <c r="AR119" s="94">
        <f t="shared" si="32"/>
        <v>0</v>
      </c>
      <c r="AS119" s="94">
        <f t="shared" si="32"/>
        <v>0</v>
      </c>
      <c r="AT119" s="94">
        <f t="shared" si="32"/>
        <v>0</v>
      </c>
      <c r="AU119" s="94">
        <f t="shared" si="32"/>
        <v>0</v>
      </c>
      <c r="AV119" s="94">
        <f t="shared" si="32"/>
        <v>0</v>
      </c>
      <c r="AW119" s="94">
        <f t="shared" si="32"/>
        <v>0</v>
      </c>
      <c r="AX119" s="94">
        <f t="shared" si="32"/>
        <v>0</v>
      </c>
      <c r="AY119" s="94">
        <f t="shared" si="32"/>
        <v>0</v>
      </c>
      <c r="AZ119" s="94">
        <f t="shared" si="32"/>
        <v>0</v>
      </c>
      <c r="BA119" s="94">
        <f t="shared" si="32"/>
        <v>0</v>
      </c>
      <c r="BB119" s="94">
        <f t="shared" si="32"/>
        <v>0</v>
      </c>
      <c r="BC119" s="94">
        <f t="shared" si="32"/>
        <v>0</v>
      </c>
      <c r="BD119" s="94">
        <f t="shared" si="32"/>
        <v>0</v>
      </c>
      <c r="BE119" s="94">
        <f t="shared" si="32"/>
        <v>0</v>
      </c>
      <c r="BF119" s="94">
        <f t="shared" si="32"/>
        <v>0</v>
      </c>
      <c r="BG119" s="94">
        <f t="shared" si="32"/>
        <v>0</v>
      </c>
      <c r="BH119" s="94">
        <f t="shared" si="32"/>
        <v>0</v>
      </c>
      <c r="BI119" s="94">
        <f t="shared" si="32"/>
        <v>0</v>
      </c>
      <c r="BJ119" s="94">
        <f t="shared" si="32"/>
        <v>0</v>
      </c>
      <c r="BK119" s="94">
        <f t="shared" si="32"/>
        <v>0</v>
      </c>
      <c r="BL119" s="94">
        <f t="shared" si="32"/>
        <v>0</v>
      </c>
      <c r="BM119" s="94">
        <f t="shared" si="32"/>
        <v>0</v>
      </c>
      <c r="BN119" s="94">
        <f t="shared" si="32"/>
        <v>0</v>
      </c>
      <c r="BO119" s="94">
        <f t="shared" si="32"/>
        <v>0</v>
      </c>
      <c r="BP119" s="94">
        <f t="shared" si="32"/>
        <v>0</v>
      </c>
      <c r="BQ119" s="94">
        <f t="shared" si="32"/>
        <v>0</v>
      </c>
      <c r="BR119" s="94">
        <f t="shared" ref="BR119:CT119" si="33">BR92</f>
        <v>0</v>
      </c>
      <c r="BS119" s="94">
        <f t="shared" si="33"/>
        <v>0</v>
      </c>
      <c r="BT119" s="94">
        <f t="shared" si="33"/>
        <v>0</v>
      </c>
      <c r="BU119" s="94">
        <f t="shared" si="33"/>
        <v>0</v>
      </c>
      <c r="BV119" s="94">
        <f t="shared" si="33"/>
        <v>0</v>
      </c>
      <c r="BW119" s="94">
        <f t="shared" si="33"/>
        <v>0</v>
      </c>
      <c r="BX119" s="94">
        <f t="shared" si="33"/>
        <v>0</v>
      </c>
      <c r="BY119" s="94">
        <f t="shared" si="33"/>
        <v>0</v>
      </c>
      <c r="BZ119" s="94">
        <f t="shared" si="33"/>
        <v>0</v>
      </c>
      <c r="CA119" s="94">
        <f t="shared" si="33"/>
        <v>0</v>
      </c>
      <c r="CB119" s="94">
        <f t="shared" si="33"/>
        <v>0</v>
      </c>
      <c r="CC119" s="94">
        <f t="shared" si="33"/>
        <v>0</v>
      </c>
      <c r="CD119" s="94">
        <f t="shared" si="33"/>
        <v>0</v>
      </c>
      <c r="CE119" s="94">
        <f t="shared" si="33"/>
        <v>0</v>
      </c>
      <c r="CF119" s="94">
        <f t="shared" si="33"/>
        <v>0</v>
      </c>
      <c r="CG119" s="94">
        <f t="shared" si="33"/>
        <v>0</v>
      </c>
      <c r="CH119" s="94">
        <f t="shared" si="33"/>
        <v>0</v>
      </c>
      <c r="CI119" s="94">
        <f t="shared" si="33"/>
        <v>0</v>
      </c>
      <c r="CJ119" s="94">
        <f t="shared" si="33"/>
        <v>0</v>
      </c>
      <c r="CK119" s="94">
        <f t="shared" si="33"/>
        <v>0</v>
      </c>
      <c r="CL119" s="94">
        <f t="shared" si="33"/>
        <v>0</v>
      </c>
      <c r="CM119" s="94">
        <f t="shared" si="33"/>
        <v>0</v>
      </c>
      <c r="CN119" s="94">
        <f t="shared" si="33"/>
        <v>0</v>
      </c>
      <c r="CO119" s="94">
        <f t="shared" si="33"/>
        <v>0</v>
      </c>
      <c r="CP119" s="94">
        <f t="shared" si="33"/>
        <v>0</v>
      </c>
      <c r="CQ119" s="94">
        <f t="shared" si="33"/>
        <v>0</v>
      </c>
      <c r="CR119" s="94">
        <f t="shared" si="33"/>
        <v>0</v>
      </c>
      <c r="CS119" s="94">
        <f t="shared" si="33"/>
        <v>0</v>
      </c>
      <c r="CT119" s="94">
        <f t="shared" si="33"/>
        <v>0</v>
      </c>
    </row>
    <row r="120" spans="1:98" s="9" customFormat="1" ht="12" customHeight="1" x14ac:dyDescent="0.2">
      <c r="A120" s="99">
        <v>51</v>
      </c>
      <c r="B120" s="136" t="s">
        <v>89</v>
      </c>
      <c r="C120" s="137"/>
      <c r="D120" s="138"/>
      <c r="E120" s="94">
        <f>E97+E98+E99+E100+E101</f>
        <v>0</v>
      </c>
      <c r="F120" s="94">
        <f t="shared" ref="F120:BQ120" si="34">F97+F98+F99+F100+F101</f>
        <v>0</v>
      </c>
      <c r="G120" s="94">
        <f t="shared" si="34"/>
        <v>0</v>
      </c>
      <c r="H120" s="94">
        <f t="shared" si="34"/>
        <v>0</v>
      </c>
      <c r="I120" s="94">
        <f t="shared" si="34"/>
        <v>0</v>
      </c>
      <c r="J120" s="94">
        <f t="shared" si="34"/>
        <v>0</v>
      </c>
      <c r="K120" s="94">
        <f t="shared" si="34"/>
        <v>0</v>
      </c>
      <c r="L120" s="94">
        <f t="shared" si="34"/>
        <v>0</v>
      </c>
      <c r="M120" s="94">
        <f t="shared" si="34"/>
        <v>0</v>
      </c>
      <c r="N120" s="94">
        <f t="shared" si="34"/>
        <v>0</v>
      </c>
      <c r="O120" s="94">
        <f t="shared" si="34"/>
        <v>0</v>
      </c>
      <c r="P120" s="94">
        <f t="shared" si="34"/>
        <v>0</v>
      </c>
      <c r="Q120" s="94">
        <f t="shared" si="34"/>
        <v>0</v>
      </c>
      <c r="R120" s="94">
        <f t="shared" si="34"/>
        <v>0</v>
      </c>
      <c r="S120" s="94">
        <f t="shared" si="34"/>
        <v>0</v>
      </c>
      <c r="T120" s="94">
        <f t="shared" si="34"/>
        <v>0</v>
      </c>
      <c r="U120" s="94">
        <f t="shared" si="34"/>
        <v>0</v>
      </c>
      <c r="V120" s="94">
        <f t="shared" si="34"/>
        <v>0</v>
      </c>
      <c r="W120" s="94">
        <f t="shared" si="34"/>
        <v>0</v>
      </c>
      <c r="X120" s="94">
        <f t="shared" si="34"/>
        <v>0</v>
      </c>
      <c r="Y120" s="94">
        <f t="shared" si="34"/>
        <v>0</v>
      </c>
      <c r="Z120" s="94">
        <f t="shared" si="34"/>
        <v>0</v>
      </c>
      <c r="AA120" s="94">
        <f t="shared" si="34"/>
        <v>0</v>
      </c>
      <c r="AB120" s="94">
        <f t="shared" si="34"/>
        <v>0</v>
      </c>
      <c r="AC120" s="94">
        <f t="shared" si="34"/>
        <v>0</v>
      </c>
      <c r="AD120" s="94">
        <f t="shared" si="34"/>
        <v>0</v>
      </c>
      <c r="AE120" s="94">
        <f t="shared" si="34"/>
        <v>0</v>
      </c>
      <c r="AF120" s="94">
        <f t="shared" si="34"/>
        <v>0</v>
      </c>
      <c r="AG120" s="94">
        <f t="shared" si="34"/>
        <v>0</v>
      </c>
      <c r="AH120" s="94">
        <f t="shared" si="34"/>
        <v>0</v>
      </c>
      <c r="AI120" s="94">
        <f t="shared" si="34"/>
        <v>0</v>
      </c>
      <c r="AJ120" s="94">
        <f t="shared" si="34"/>
        <v>0</v>
      </c>
      <c r="AK120" s="94">
        <f t="shared" si="34"/>
        <v>0</v>
      </c>
      <c r="AL120" s="94">
        <f t="shared" si="34"/>
        <v>0</v>
      </c>
      <c r="AM120" s="94">
        <f t="shared" si="34"/>
        <v>0</v>
      </c>
      <c r="AN120" s="94">
        <f t="shared" si="34"/>
        <v>0</v>
      </c>
      <c r="AO120" s="94">
        <f t="shared" si="34"/>
        <v>0</v>
      </c>
      <c r="AP120" s="94">
        <f t="shared" si="34"/>
        <v>0</v>
      </c>
      <c r="AQ120" s="94">
        <f t="shared" si="34"/>
        <v>0</v>
      </c>
      <c r="AR120" s="94">
        <f t="shared" si="34"/>
        <v>0</v>
      </c>
      <c r="AS120" s="94">
        <f t="shared" si="34"/>
        <v>0</v>
      </c>
      <c r="AT120" s="94">
        <f t="shared" si="34"/>
        <v>0</v>
      </c>
      <c r="AU120" s="94">
        <f t="shared" si="34"/>
        <v>0</v>
      </c>
      <c r="AV120" s="94">
        <f t="shared" si="34"/>
        <v>0</v>
      </c>
      <c r="AW120" s="94">
        <f t="shared" si="34"/>
        <v>0</v>
      </c>
      <c r="AX120" s="94">
        <f t="shared" si="34"/>
        <v>0</v>
      </c>
      <c r="AY120" s="94">
        <f t="shared" si="34"/>
        <v>0</v>
      </c>
      <c r="AZ120" s="94">
        <f t="shared" si="34"/>
        <v>0</v>
      </c>
      <c r="BA120" s="94">
        <f t="shared" si="34"/>
        <v>0</v>
      </c>
      <c r="BB120" s="94">
        <f t="shared" si="34"/>
        <v>0</v>
      </c>
      <c r="BC120" s="94">
        <f t="shared" si="34"/>
        <v>0</v>
      </c>
      <c r="BD120" s="94">
        <f t="shared" si="34"/>
        <v>0</v>
      </c>
      <c r="BE120" s="94">
        <f t="shared" si="34"/>
        <v>0</v>
      </c>
      <c r="BF120" s="94">
        <f t="shared" si="34"/>
        <v>0</v>
      </c>
      <c r="BG120" s="94">
        <f t="shared" si="34"/>
        <v>0</v>
      </c>
      <c r="BH120" s="94">
        <f t="shared" si="34"/>
        <v>0</v>
      </c>
      <c r="BI120" s="94">
        <f t="shared" si="34"/>
        <v>0</v>
      </c>
      <c r="BJ120" s="94">
        <f t="shared" si="34"/>
        <v>0</v>
      </c>
      <c r="BK120" s="94">
        <f t="shared" si="34"/>
        <v>0</v>
      </c>
      <c r="BL120" s="94">
        <f t="shared" si="34"/>
        <v>0</v>
      </c>
      <c r="BM120" s="94">
        <f t="shared" si="34"/>
        <v>0</v>
      </c>
      <c r="BN120" s="94">
        <f t="shared" si="34"/>
        <v>0</v>
      </c>
      <c r="BO120" s="94">
        <f t="shared" si="34"/>
        <v>0</v>
      </c>
      <c r="BP120" s="94">
        <f t="shared" si="34"/>
        <v>0</v>
      </c>
      <c r="BQ120" s="94">
        <f t="shared" si="34"/>
        <v>0</v>
      </c>
      <c r="BR120" s="94">
        <f t="shared" ref="BR120:CT120" si="35">BR97+BR98+BR99+BR100+BR101</f>
        <v>0</v>
      </c>
      <c r="BS120" s="94">
        <f t="shared" si="35"/>
        <v>0</v>
      </c>
      <c r="BT120" s="94">
        <f t="shared" si="35"/>
        <v>0</v>
      </c>
      <c r="BU120" s="94">
        <f t="shared" si="35"/>
        <v>0</v>
      </c>
      <c r="BV120" s="94">
        <f t="shared" si="35"/>
        <v>0</v>
      </c>
      <c r="BW120" s="94">
        <f t="shared" si="35"/>
        <v>0</v>
      </c>
      <c r="BX120" s="94">
        <f t="shared" si="35"/>
        <v>0</v>
      </c>
      <c r="BY120" s="94">
        <f t="shared" si="35"/>
        <v>0</v>
      </c>
      <c r="BZ120" s="94">
        <f t="shared" si="35"/>
        <v>0</v>
      </c>
      <c r="CA120" s="94">
        <f t="shared" si="35"/>
        <v>0</v>
      </c>
      <c r="CB120" s="94">
        <f t="shared" si="35"/>
        <v>0</v>
      </c>
      <c r="CC120" s="94">
        <f t="shared" si="35"/>
        <v>0</v>
      </c>
      <c r="CD120" s="94">
        <f t="shared" si="35"/>
        <v>0</v>
      </c>
      <c r="CE120" s="94">
        <f t="shared" si="35"/>
        <v>0</v>
      </c>
      <c r="CF120" s="94">
        <f t="shared" si="35"/>
        <v>0</v>
      </c>
      <c r="CG120" s="94">
        <f t="shared" si="35"/>
        <v>0</v>
      </c>
      <c r="CH120" s="94">
        <f t="shared" si="35"/>
        <v>0</v>
      </c>
      <c r="CI120" s="94">
        <f t="shared" si="35"/>
        <v>0</v>
      </c>
      <c r="CJ120" s="94">
        <f t="shared" si="35"/>
        <v>0</v>
      </c>
      <c r="CK120" s="94">
        <f t="shared" si="35"/>
        <v>0</v>
      </c>
      <c r="CL120" s="94">
        <f t="shared" si="35"/>
        <v>0</v>
      </c>
      <c r="CM120" s="94">
        <f t="shared" si="35"/>
        <v>0</v>
      </c>
      <c r="CN120" s="94">
        <f t="shared" si="35"/>
        <v>0</v>
      </c>
      <c r="CO120" s="94">
        <f t="shared" si="35"/>
        <v>0</v>
      </c>
      <c r="CP120" s="94">
        <f t="shared" si="35"/>
        <v>0</v>
      </c>
      <c r="CQ120" s="94">
        <f t="shared" si="35"/>
        <v>0</v>
      </c>
      <c r="CR120" s="94">
        <f t="shared" si="35"/>
        <v>0</v>
      </c>
      <c r="CS120" s="94">
        <f t="shared" si="35"/>
        <v>0</v>
      </c>
      <c r="CT120" s="94">
        <f t="shared" si="35"/>
        <v>0</v>
      </c>
    </row>
    <row r="121" spans="1:98" s="9" customFormat="1" ht="12" customHeight="1" x14ac:dyDescent="0.2">
      <c r="A121" s="99">
        <v>52</v>
      </c>
      <c r="B121" s="136" t="s">
        <v>94</v>
      </c>
      <c r="C121" s="137"/>
      <c r="D121" s="138"/>
      <c r="E121" s="94">
        <f>E85+E89+E90+E91+E102+E103+E104+E105+E106+E111</f>
        <v>0</v>
      </c>
      <c r="F121" s="94">
        <f t="shared" ref="F121:BQ121" si="36">F85+F89+F90+F91+F102+F103+F104+F105+F106+F111</f>
        <v>0</v>
      </c>
      <c r="G121" s="94">
        <f t="shared" si="36"/>
        <v>0</v>
      </c>
      <c r="H121" s="94">
        <f t="shared" si="36"/>
        <v>0</v>
      </c>
      <c r="I121" s="94">
        <f t="shared" si="36"/>
        <v>0</v>
      </c>
      <c r="J121" s="94">
        <f t="shared" si="36"/>
        <v>0</v>
      </c>
      <c r="K121" s="94">
        <f t="shared" si="36"/>
        <v>0</v>
      </c>
      <c r="L121" s="94">
        <f t="shared" si="36"/>
        <v>0</v>
      </c>
      <c r="M121" s="94">
        <f t="shared" si="36"/>
        <v>0</v>
      </c>
      <c r="N121" s="94">
        <f t="shared" si="36"/>
        <v>0</v>
      </c>
      <c r="O121" s="94">
        <f t="shared" si="36"/>
        <v>0</v>
      </c>
      <c r="P121" s="94">
        <f t="shared" si="36"/>
        <v>0</v>
      </c>
      <c r="Q121" s="94">
        <f t="shared" si="36"/>
        <v>0</v>
      </c>
      <c r="R121" s="94">
        <f t="shared" si="36"/>
        <v>0</v>
      </c>
      <c r="S121" s="94">
        <f t="shared" si="36"/>
        <v>0</v>
      </c>
      <c r="T121" s="94">
        <f t="shared" si="36"/>
        <v>0</v>
      </c>
      <c r="U121" s="94">
        <f t="shared" si="36"/>
        <v>0</v>
      </c>
      <c r="V121" s="94">
        <f t="shared" si="36"/>
        <v>0</v>
      </c>
      <c r="W121" s="94">
        <f t="shared" si="36"/>
        <v>0</v>
      </c>
      <c r="X121" s="94">
        <f t="shared" si="36"/>
        <v>0</v>
      </c>
      <c r="Y121" s="94">
        <f t="shared" si="36"/>
        <v>0</v>
      </c>
      <c r="Z121" s="94">
        <f t="shared" si="36"/>
        <v>0</v>
      </c>
      <c r="AA121" s="94">
        <f t="shared" si="36"/>
        <v>0</v>
      </c>
      <c r="AB121" s="94">
        <f t="shared" si="36"/>
        <v>0</v>
      </c>
      <c r="AC121" s="94">
        <f t="shared" si="36"/>
        <v>0</v>
      </c>
      <c r="AD121" s="94">
        <f t="shared" si="36"/>
        <v>0</v>
      </c>
      <c r="AE121" s="94">
        <f t="shared" si="36"/>
        <v>0</v>
      </c>
      <c r="AF121" s="94">
        <f t="shared" si="36"/>
        <v>0</v>
      </c>
      <c r="AG121" s="94">
        <f t="shared" si="36"/>
        <v>0</v>
      </c>
      <c r="AH121" s="94">
        <f t="shared" si="36"/>
        <v>0</v>
      </c>
      <c r="AI121" s="94">
        <f t="shared" si="36"/>
        <v>0</v>
      </c>
      <c r="AJ121" s="94">
        <f t="shared" si="36"/>
        <v>0</v>
      </c>
      <c r="AK121" s="94">
        <f t="shared" si="36"/>
        <v>0</v>
      </c>
      <c r="AL121" s="94">
        <f t="shared" si="36"/>
        <v>0</v>
      </c>
      <c r="AM121" s="94">
        <f t="shared" si="36"/>
        <v>0</v>
      </c>
      <c r="AN121" s="94">
        <f t="shared" si="36"/>
        <v>0</v>
      </c>
      <c r="AO121" s="94">
        <f t="shared" si="36"/>
        <v>0</v>
      </c>
      <c r="AP121" s="94">
        <f t="shared" si="36"/>
        <v>0</v>
      </c>
      <c r="AQ121" s="94">
        <f t="shared" si="36"/>
        <v>0</v>
      </c>
      <c r="AR121" s="94">
        <f t="shared" si="36"/>
        <v>0</v>
      </c>
      <c r="AS121" s="94">
        <f t="shared" si="36"/>
        <v>0</v>
      </c>
      <c r="AT121" s="94">
        <f t="shared" si="36"/>
        <v>0</v>
      </c>
      <c r="AU121" s="94">
        <f t="shared" si="36"/>
        <v>0</v>
      </c>
      <c r="AV121" s="94">
        <f t="shared" si="36"/>
        <v>0</v>
      </c>
      <c r="AW121" s="94">
        <f t="shared" si="36"/>
        <v>0</v>
      </c>
      <c r="AX121" s="94">
        <f t="shared" si="36"/>
        <v>0</v>
      </c>
      <c r="AY121" s="94">
        <f t="shared" si="36"/>
        <v>0</v>
      </c>
      <c r="AZ121" s="94">
        <f t="shared" si="36"/>
        <v>0</v>
      </c>
      <c r="BA121" s="94">
        <f t="shared" si="36"/>
        <v>0</v>
      </c>
      <c r="BB121" s="94">
        <f t="shared" si="36"/>
        <v>0</v>
      </c>
      <c r="BC121" s="94">
        <f t="shared" si="36"/>
        <v>0</v>
      </c>
      <c r="BD121" s="94">
        <f t="shared" si="36"/>
        <v>0</v>
      </c>
      <c r="BE121" s="94">
        <f t="shared" si="36"/>
        <v>0</v>
      </c>
      <c r="BF121" s="94">
        <f t="shared" si="36"/>
        <v>0</v>
      </c>
      <c r="BG121" s="94">
        <f t="shared" si="36"/>
        <v>0</v>
      </c>
      <c r="BH121" s="94">
        <f t="shared" si="36"/>
        <v>0</v>
      </c>
      <c r="BI121" s="94">
        <f t="shared" si="36"/>
        <v>0</v>
      </c>
      <c r="BJ121" s="94">
        <f t="shared" si="36"/>
        <v>0</v>
      </c>
      <c r="BK121" s="94">
        <f t="shared" si="36"/>
        <v>0</v>
      </c>
      <c r="BL121" s="94">
        <f t="shared" si="36"/>
        <v>0</v>
      </c>
      <c r="BM121" s="94">
        <f t="shared" si="36"/>
        <v>0</v>
      </c>
      <c r="BN121" s="94">
        <f t="shared" si="36"/>
        <v>0</v>
      </c>
      <c r="BO121" s="94">
        <f t="shared" si="36"/>
        <v>0</v>
      </c>
      <c r="BP121" s="94">
        <f t="shared" si="36"/>
        <v>0</v>
      </c>
      <c r="BQ121" s="94">
        <f t="shared" si="36"/>
        <v>0</v>
      </c>
      <c r="BR121" s="94">
        <f t="shared" ref="BR121:CT121" si="37">BR85+BR89+BR90+BR91+BR102+BR103+BR104+BR105+BR106+BR111</f>
        <v>0</v>
      </c>
      <c r="BS121" s="94">
        <f t="shared" si="37"/>
        <v>0</v>
      </c>
      <c r="BT121" s="94">
        <f t="shared" si="37"/>
        <v>0</v>
      </c>
      <c r="BU121" s="94">
        <f t="shared" si="37"/>
        <v>0</v>
      </c>
      <c r="BV121" s="94">
        <f t="shared" si="37"/>
        <v>0</v>
      </c>
      <c r="BW121" s="94">
        <f t="shared" si="37"/>
        <v>0</v>
      </c>
      <c r="BX121" s="94">
        <f t="shared" si="37"/>
        <v>0</v>
      </c>
      <c r="BY121" s="94">
        <f t="shared" si="37"/>
        <v>0</v>
      </c>
      <c r="BZ121" s="94">
        <f t="shared" si="37"/>
        <v>0</v>
      </c>
      <c r="CA121" s="94">
        <f t="shared" si="37"/>
        <v>0</v>
      </c>
      <c r="CB121" s="94">
        <f t="shared" si="37"/>
        <v>0</v>
      </c>
      <c r="CC121" s="94">
        <f t="shared" si="37"/>
        <v>0</v>
      </c>
      <c r="CD121" s="94">
        <f t="shared" si="37"/>
        <v>0</v>
      </c>
      <c r="CE121" s="94">
        <f t="shared" si="37"/>
        <v>0</v>
      </c>
      <c r="CF121" s="94">
        <f t="shared" si="37"/>
        <v>0</v>
      </c>
      <c r="CG121" s="94">
        <f t="shared" si="37"/>
        <v>0</v>
      </c>
      <c r="CH121" s="94">
        <f t="shared" si="37"/>
        <v>0</v>
      </c>
      <c r="CI121" s="94">
        <f t="shared" si="37"/>
        <v>0</v>
      </c>
      <c r="CJ121" s="94">
        <f t="shared" si="37"/>
        <v>0</v>
      </c>
      <c r="CK121" s="94">
        <f t="shared" si="37"/>
        <v>0</v>
      </c>
      <c r="CL121" s="94">
        <f t="shared" si="37"/>
        <v>0</v>
      </c>
      <c r="CM121" s="94">
        <f t="shared" si="37"/>
        <v>0</v>
      </c>
      <c r="CN121" s="94">
        <f t="shared" si="37"/>
        <v>0</v>
      </c>
      <c r="CO121" s="94">
        <f t="shared" si="37"/>
        <v>0</v>
      </c>
      <c r="CP121" s="94">
        <f t="shared" si="37"/>
        <v>0</v>
      </c>
      <c r="CQ121" s="94">
        <f t="shared" si="37"/>
        <v>0</v>
      </c>
      <c r="CR121" s="94">
        <f t="shared" si="37"/>
        <v>0</v>
      </c>
      <c r="CS121" s="94">
        <f t="shared" si="37"/>
        <v>0</v>
      </c>
      <c r="CT121" s="94">
        <f t="shared" si="37"/>
        <v>0</v>
      </c>
    </row>
    <row r="122" spans="1:98" s="9" customFormat="1" ht="12" customHeight="1" x14ac:dyDescent="0.2">
      <c r="A122" s="99">
        <v>53</v>
      </c>
      <c r="B122" s="136" t="s">
        <v>131</v>
      </c>
      <c r="C122" s="137"/>
      <c r="D122" s="138"/>
      <c r="E122" s="94">
        <f>E107+E108+E109</f>
        <v>0</v>
      </c>
      <c r="F122" s="94">
        <f t="shared" ref="F122:BQ122" si="38">F107+F108+F109</f>
        <v>0</v>
      </c>
      <c r="G122" s="94">
        <f t="shared" si="38"/>
        <v>0</v>
      </c>
      <c r="H122" s="94">
        <f t="shared" si="38"/>
        <v>0</v>
      </c>
      <c r="I122" s="94">
        <f t="shared" si="38"/>
        <v>0</v>
      </c>
      <c r="J122" s="94">
        <f t="shared" si="38"/>
        <v>0</v>
      </c>
      <c r="K122" s="94">
        <f t="shared" si="38"/>
        <v>0</v>
      </c>
      <c r="L122" s="94">
        <f t="shared" si="38"/>
        <v>0</v>
      </c>
      <c r="M122" s="94">
        <f t="shared" si="38"/>
        <v>0</v>
      </c>
      <c r="N122" s="94">
        <f t="shared" si="38"/>
        <v>0</v>
      </c>
      <c r="O122" s="94">
        <f t="shared" si="38"/>
        <v>0</v>
      </c>
      <c r="P122" s="94">
        <f t="shared" si="38"/>
        <v>0</v>
      </c>
      <c r="Q122" s="94">
        <f t="shared" si="38"/>
        <v>0</v>
      </c>
      <c r="R122" s="94">
        <f t="shared" si="38"/>
        <v>0</v>
      </c>
      <c r="S122" s="94">
        <f t="shared" si="38"/>
        <v>0</v>
      </c>
      <c r="T122" s="94">
        <f t="shared" si="38"/>
        <v>0</v>
      </c>
      <c r="U122" s="94">
        <f t="shared" si="38"/>
        <v>0</v>
      </c>
      <c r="V122" s="94">
        <f t="shared" si="38"/>
        <v>0</v>
      </c>
      <c r="W122" s="94">
        <f t="shared" si="38"/>
        <v>0</v>
      </c>
      <c r="X122" s="94">
        <f t="shared" si="38"/>
        <v>0</v>
      </c>
      <c r="Y122" s="94">
        <f t="shared" si="38"/>
        <v>0</v>
      </c>
      <c r="Z122" s="94">
        <f t="shared" si="38"/>
        <v>0</v>
      </c>
      <c r="AA122" s="94">
        <f t="shared" si="38"/>
        <v>0</v>
      </c>
      <c r="AB122" s="94">
        <f t="shared" si="38"/>
        <v>0</v>
      </c>
      <c r="AC122" s="94">
        <f t="shared" si="38"/>
        <v>0</v>
      </c>
      <c r="AD122" s="94">
        <f t="shared" si="38"/>
        <v>0</v>
      </c>
      <c r="AE122" s="94">
        <f t="shared" si="38"/>
        <v>0</v>
      </c>
      <c r="AF122" s="94">
        <f t="shared" si="38"/>
        <v>0</v>
      </c>
      <c r="AG122" s="94">
        <f t="shared" si="38"/>
        <v>0</v>
      </c>
      <c r="AH122" s="94">
        <f t="shared" si="38"/>
        <v>0</v>
      </c>
      <c r="AI122" s="94">
        <f t="shared" si="38"/>
        <v>0</v>
      </c>
      <c r="AJ122" s="94">
        <f t="shared" si="38"/>
        <v>0</v>
      </c>
      <c r="AK122" s="94">
        <f t="shared" si="38"/>
        <v>0</v>
      </c>
      <c r="AL122" s="94">
        <f t="shared" si="38"/>
        <v>0</v>
      </c>
      <c r="AM122" s="94">
        <f t="shared" si="38"/>
        <v>0</v>
      </c>
      <c r="AN122" s="94">
        <f t="shared" si="38"/>
        <v>0</v>
      </c>
      <c r="AO122" s="94">
        <f t="shared" si="38"/>
        <v>0</v>
      </c>
      <c r="AP122" s="94">
        <f t="shared" si="38"/>
        <v>0</v>
      </c>
      <c r="AQ122" s="94">
        <f t="shared" si="38"/>
        <v>0</v>
      </c>
      <c r="AR122" s="94">
        <f t="shared" si="38"/>
        <v>0</v>
      </c>
      <c r="AS122" s="94">
        <f t="shared" si="38"/>
        <v>0</v>
      </c>
      <c r="AT122" s="94">
        <f t="shared" si="38"/>
        <v>0</v>
      </c>
      <c r="AU122" s="94">
        <f t="shared" si="38"/>
        <v>0</v>
      </c>
      <c r="AV122" s="94">
        <f t="shared" si="38"/>
        <v>0</v>
      </c>
      <c r="AW122" s="94">
        <f t="shared" si="38"/>
        <v>0</v>
      </c>
      <c r="AX122" s="94">
        <f t="shared" si="38"/>
        <v>0</v>
      </c>
      <c r="AY122" s="94">
        <f t="shared" si="38"/>
        <v>0</v>
      </c>
      <c r="AZ122" s="94">
        <f t="shared" si="38"/>
        <v>0</v>
      </c>
      <c r="BA122" s="94">
        <f t="shared" si="38"/>
        <v>0</v>
      </c>
      <c r="BB122" s="94">
        <f t="shared" si="38"/>
        <v>0</v>
      </c>
      <c r="BC122" s="94">
        <f t="shared" si="38"/>
        <v>0</v>
      </c>
      <c r="BD122" s="94">
        <f t="shared" si="38"/>
        <v>0</v>
      </c>
      <c r="BE122" s="94">
        <f t="shared" si="38"/>
        <v>0</v>
      </c>
      <c r="BF122" s="94">
        <f t="shared" si="38"/>
        <v>0</v>
      </c>
      <c r="BG122" s="94">
        <f t="shared" si="38"/>
        <v>0</v>
      </c>
      <c r="BH122" s="94">
        <f t="shared" si="38"/>
        <v>0</v>
      </c>
      <c r="BI122" s="94">
        <f t="shared" si="38"/>
        <v>0</v>
      </c>
      <c r="BJ122" s="94">
        <f t="shared" si="38"/>
        <v>0</v>
      </c>
      <c r="BK122" s="94">
        <f t="shared" si="38"/>
        <v>0</v>
      </c>
      <c r="BL122" s="94">
        <f t="shared" si="38"/>
        <v>0</v>
      </c>
      <c r="BM122" s="94">
        <f t="shared" si="38"/>
        <v>0</v>
      </c>
      <c r="BN122" s="94">
        <f t="shared" si="38"/>
        <v>0</v>
      </c>
      <c r="BO122" s="94">
        <f t="shared" si="38"/>
        <v>0</v>
      </c>
      <c r="BP122" s="94">
        <f t="shared" si="38"/>
        <v>0</v>
      </c>
      <c r="BQ122" s="94">
        <f t="shared" si="38"/>
        <v>0</v>
      </c>
      <c r="BR122" s="94">
        <f t="shared" ref="BR122:CT122" si="39">BR107+BR108+BR109</f>
        <v>0</v>
      </c>
      <c r="BS122" s="94">
        <f t="shared" si="39"/>
        <v>0</v>
      </c>
      <c r="BT122" s="94">
        <f t="shared" si="39"/>
        <v>0</v>
      </c>
      <c r="BU122" s="94">
        <f t="shared" si="39"/>
        <v>0</v>
      </c>
      <c r="BV122" s="94">
        <f t="shared" si="39"/>
        <v>0</v>
      </c>
      <c r="BW122" s="94">
        <f t="shared" si="39"/>
        <v>0</v>
      </c>
      <c r="BX122" s="94">
        <f t="shared" si="39"/>
        <v>0</v>
      </c>
      <c r="BY122" s="94">
        <f t="shared" si="39"/>
        <v>0</v>
      </c>
      <c r="BZ122" s="94">
        <f t="shared" si="39"/>
        <v>0</v>
      </c>
      <c r="CA122" s="94">
        <f t="shared" si="39"/>
        <v>0</v>
      </c>
      <c r="CB122" s="94">
        <f t="shared" si="39"/>
        <v>0</v>
      </c>
      <c r="CC122" s="94">
        <f t="shared" si="39"/>
        <v>0</v>
      </c>
      <c r="CD122" s="94">
        <f t="shared" si="39"/>
        <v>0</v>
      </c>
      <c r="CE122" s="94">
        <f t="shared" si="39"/>
        <v>0</v>
      </c>
      <c r="CF122" s="94">
        <f t="shared" si="39"/>
        <v>0</v>
      </c>
      <c r="CG122" s="94">
        <f t="shared" si="39"/>
        <v>0</v>
      </c>
      <c r="CH122" s="94">
        <f t="shared" si="39"/>
        <v>0</v>
      </c>
      <c r="CI122" s="94">
        <f t="shared" si="39"/>
        <v>0</v>
      </c>
      <c r="CJ122" s="94">
        <f t="shared" si="39"/>
        <v>0</v>
      </c>
      <c r="CK122" s="94">
        <f t="shared" si="39"/>
        <v>0</v>
      </c>
      <c r="CL122" s="94">
        <f t="shared" si="39"/>
        <v>0</v>
      </c>
      <c r="CM122" s="94">
        <f t="shared" si="39"/>
        <v>0</v>
      </c>
      <c r="CN122" s="94">
        <f t="shared" si="39"/>
        <v>0</v>
      </c>
      <c r="CO122" s="94">
        <f t="shared" si="39"/>
        <v>0</v>
      </c>
      <c r="CP122" s="94">
        <f t="shared" si="39"/>
        <v>0</v>
      </c>
      <c r="CQ122" s="94">
        <f t="shared" si="39"/>
        <v>0</v>
      </c>
      <c r="CR122" s="94">
        <f t="shared" si="39"/>
        <v>0</v>
      </c>
      <c r="CS122" s="94">
        <f t="shared" si="39"/>
        <v>0</v>
      </c>
      <c r="CT122" s="94">
        <f t="shared" si="39"/>
        <v>0</v>
      </c>
    </row>
    <row r="123" spans="1:98" s="9" customFormat="1" ht="12" customHeight="1" x14ac:dyDescent="0.2">
      <c r="A123" s="99">
        <v>54</v>
      </c>
      <c r="B123" s="136" t="s">
        <v>102</v>
      </c>
      <c r="C123" s="137"/>
      <c r="D123" s="138"/>
      <c r="E123" s="94">
        <f>E110+E113</f>
        <v>0</v>
      </c>
      <c r="F123" s="94">
        <f t="shared" ref="F123:BQ123" si="40">F110+F113</f>
        <v>0</v>
      </c>
      <c r="G123" s="94">
        <f t="shared" si="40"/>
        <v>0</v>
      </c>
      <c r="H123" s="94">
        <f t="shared" si="40"/>
        <v>0</v>
      </c>
      <c r="I123" s="94">
        <f t="shared" si="40"/>
        <v>0</v>
      </c>
      <c r="J123" s="94">
        <f t="shared" si="40"/>
        <v>0</v>
      </c>
      <c r="K123" s="94">
        <f t="shared" si="40"/>
        <v>0</v>
      </c>
      <c r="L123" s="94">
        <f t="shared" si="40"/>
        <v>0</v>
      </c>
      <c r="M123" s="94">
        <f t="shared" si="40"/>
        <v>0</v>
      </c>
      <c r="N123" s="94">
        <f t="shared" si="40"/>
        <v>0</v>
      </c>
      <c r="O123" s="94">
        <f t="shared" si="40"/>
        <v>0</v>
      </c>
      <c r="P123" s="94">
        <f t="shared" si="40"/>
        <v>0</v>
      </c>
      <c r="Q123" s="94">
        <f t="shared" si="40"/>
        <v>0</v>
      </c>
      <c r="R123" s="94">
        <f t="shared" si="40"/>
        <v>0</v>
      </c>
      <c r="S123" s="94">
        <f t="shared" si="40"/>
        <v>0</v>
      </c>
      <c r="T123" s="94">
        <f t="shared" si="40"/>
        <v>0</v>
      </c>
      <c r="U123" s="94">
        <f t="shared" si="40"/>
        <v>0</v>
      </c>
      <c r="V123" s="94">
        <f t="shared" si="40"/>
        <v>0</v>
      </c>
      <c r="W123" s="94">
        <f t="shared" si="40"/>
        <v>0</v>
      </c>
      <c r="X123" s="94">
        <f t="shared" si="40"/>
        <v>0</v>
      </c>
      <c r="Y123" s="94">
        <f t="shared" si="40"/>
        <v>0</v>
      </c>
      <c r="Z123" s="94">
        <f t="shared" si="40"/>
        <v>0</v>
      </c>
      <c r="AA123" s="94">
        <f t="shared" si="40"/>
        <v>0</v>
      </c>
      <c r="AB123" s="94">
        <f t="shared" si="40"/>
        <v>0</v>
      </c>
      <c r="AC123" s="94">
        <f t="shared" si="40"/>
        <v>0</v>
      </c>
      <c r="AD123" s="94">
        <f t="shared" si="40"/>
        <v>0</v>
      </c>
      <c r="AE123" s="94">
        <f t="shared" si="40"/>
        <v>0</v>
      </c>
      <c r="AF123" s="94">
        <f t="shared" si="40"/>
        <v>0</v>
      </c>
      <c r="AG123" s="94">
        <f t="shared" si="40"/>
        <v>0</v>
      </c>
      <c r="AH123" s="94">
        <f t="shared" si="40"/>
        <v>0</v>
      </c>
      <c r="AI123" s="94">
        <f t="shared" si="40"/>
        <v>0</v>
      </c>
      <c r="AJ123" s="94">
        <f t="shared" si="40"/>
        <v>0</v>
      </c>
      <c r="AK123" s="94">
        <f t="shared" si="40"/>
        <v>0</v>
      </c>
      <c r="AL123" s="94">
        <f t="shared" si="40"/>
        <v>0</v>
      </c>
      <c r="AM123" s="94">
        <f t="shared" si="40"/>
        <v>0</v>
      </c>
      <c r="AN123" s="94">
        <f t="shared" si="40"/>
        <v>0</v>
      </c>
      <c r="AO123" s="94">
        <f t="shared" si="40"/>
        <v>0</v>
      </c>
      <c r="AP123" s="94">
        <f t="shared" si="40"/>
        <v>0</v>
      </c>
      <c r="AQ123" s="94">
        <f t="shared" si="40"/>
        <v>0</v>
      </c>
      <c r="AR123" s="94">
        <f t="shared" si="40"/>
        <v>0</v>
      </c>
      <c r="AS123" s="94">
        <f t="shared" si="40"/>
        <v>0</v>
      </c>
      <c r="AT123" s="94">
        <f t="shared" si="40"/>
        <v>0</v>
      </c>
      <c r="AU123" s="94">
        <f t="shared" si="40"/>
        <v>0</v>
      </c>
      <c r="AV123" s="94">
        <f t="shared" si="40"/>
        <v>0</v>
      </c>
      <c r="AW123" s="94">
        <f t="shared" si="40"/>
        <v>0</v>
      </c>
      <c r="AX123" s="94">
        <f t="shared" si="40"/>
        <v>0</v>
      </c>
      <c r="AY123" s="94">
        <f t="shared" si="40"/>
        <v>0</v>
      </c>
      <c r="AZ123" s="94">
        <f t="shared" si="40"/>
        <v>0</v>
      </c>
      <c r="BA123" s="94">
        <f t="shared" si="40"/>
        <v>0</v>
      </c>
      <c r="BB123" s="94">
        <f t="shared" si="40"/>
        <v>0</v>
      </c>
      <c r="BC123" s="94">
        <f t="shared" si="40"/>
        <v>0</v>
      </c>
      <c r="BD123" s="94">
        <f t="shared" si="40"/>
        <v>0</v>
      </c>
      <c r="BE123" s="94">
        <f t="shared" si="40"/>
        <v>0</v>
      </c>
      <c r="BF123" s="94">
        <f t="shared" si="40"/>
        <v>0</v>
      </c>
      <c r="BG123" s="94">
        <f t="shared" si="40"/>
        <v>0</v>
      </c>
      <c r="BH123" s="94">
        <f t="shared" si="40"/>
        <v>0</v>
      </c>
      <c r="BI123" s="94">
        <f t="shared" si="40"/>
        <v>0</v>
      </c>
      <c r="BJ123" s="94">
        <f t="shared" si="40"/>
        <v>0</v>
      </c>
      <c r="BK123" s="94">
        <f t="shared" si="40"/>
        <v>0</v>
      </c>
      <c r="BL123" s="94">
        <f t="shared" si="40"/>
        <v>0</v>
      </c>
      <c r="BM123" s="94">
        <f t="shared" si="40"/>
        <v>0</v>
      </c>
      <c r="BN123" s="94">
        <f t="shared" si="40"/>
        <v>0</v>
      </c>
      <c r="BO123" s="94">
        <f t="shared" si="40"/>
        <v>0</v>
      </c>
      <c r="BP123" s="94">
        <f t="shared" si="40"/>
        <v>0</v>
      </c>
      <c r="BQ123" s="94">
        <f t="shared" si="40"/>
        <v>0</v>
      </c>
      <c r="BR123" s="94">
        <f t="shared" ref="BR123:CT123" si="41">BR110+BR113</f>
        <v>0</v>
      </c>
      <c r="BS123" s="94">
        <f t="shared" si="41"/>
        <v>0</v>
      </c>
      <c r="BT123" s="94">
        <f t="shared" si="41"/>
        <v>0</v>
      </c>
      <c r="BU123" s="94">
        <f t="shared" si="41"/>
        <v>0</v>
      </c>
      <c r="BV123" s="94">
        <f t="shared" si="41"/>
        <v>0</v>
      </c>
      <c r="BW123" s="94">
        <f t="shared" si="41"/>
        <v>0</v>
      </c>
      <c r="BX123" s="94">
        <f t="shared" si="41"/>
        <v>0</v>
      </c>
      <c r="BY123" s="94">
        <f t="shared" si="41"/>
        <v>0</v>
      </c>
      <c r="BZ123" s="94">
        <f t="shared" si="41"/>
        <v>0</v>
      </c>
      <c r="CA123" s="94">
        <f t="shared" si="41"/>
        <v>0</v>
      </c>
      <c r="CB123" s="94">
        <f t="shared" si="41"/>
        <v>0</v>
      </c>
      <c r="CC123" s="94">
        <f t="shared" si="41"/>
        <v>0</v>
      </c>
      <c r="CD123" s="94">
        <f t="shared" si="41"/>
        <v>0</v>
      </c>
      <c r="CE123" s="94">
        <f t="shared" si="41"/>
        <v>0</v>
      </c>
      <c r="CF123" s="94">
        <f t="shared" si="41"/>
        <v>0</v>
      </c>
      <c r="CG123" s="94">
        <f t="shared" si="41"/>
        <v>0</v>
      </c>
      <c r="CH123" s="94">
        <f t="shared" si="41"/>
        <v>0</v>
      </c>
      <c r="CI123" s="94">
        <f t="shared" si="41"/>
        <v>0</v>
      </c>
      <c r="CJ123" s="94">
        <f t="shared" si="41"/>
        <v>0</v>
      </c>
      <c r="CK123" s="94">
        <f t="shared" si="41"/>
        <v>0</v>
      </c>
      <c r="CL123" s="94">
        <f t="shared" si="41"/>
        <v>0</v>
      </c>
      <c r="CM123" s="94">
        <f t="shared" si="41"/>
        <v>0</v>
      </c>
      <c r="CN123" s="94">
        <f t="shared" si="41"/>
        <v>0</v>
      </c>
      <c r="CO123" s="94">
        <f t="shared" si="41"/>
        <v>0</v>
      </c>
      <c r="CP123" s="94">
        <f t="shared" si="41"/>
        <v>0</v>
      </c>
      <c r="CQ123" s="94">
        <f t="shared" si="41"/>
        <v>0</v>
      </c>
      <c r="CR123" s="94">
        <f t="shared" si="41"/>
        <v>0</v>
      </c>
      <c r="CS123" s="94">
        <f t="shared" si="41"/>
        <v>0</v>
      </c>
      <c r="CT123" s="94">
        <f t="shared" si="41"/>
        <v>0</v>
      </c>
    </row>
    <row r="124" spans="1:98" s="9" customFormat="1" ht="12" customHeight="1" x14ac:dyDescent="0.2">
      <c r="A124" s="99">
        <v>55</v>
      </c>
      <c r="B124" s="136" t="s">
        <v>88</v>
      </c>
      <c r="C124" s="137"/>
      <c r="D124" s="138"/>
      <c r="E124" s="94">
        <f>E96</f>
        <v>0</v>
      </c>
      <c r="F124" s="94">
        <f t="shared" ref="F124:BQ124" si="42">F96</f>
        <v>0</v>
      </c>
      <c r="G124" s="94">
        <f t="shared" si="42"/>
        <v>0</v>
      </c>
      <c r="H124" s="94">
        <f t="shared" si="42"/>
        <v>0</v>
      </c>
      <c r="I124" s="94">
        <f t="shared" si="42"/>
        <v>0</v>
      </c>
      <c r="J124" s="94">
        <f t="shared" si="42"/>
        <v>0</v>
      </c>
      <c r="K124" s="94">
        <f t="shared" si="42"/>
        <v>0</v>
      </c>
      <c r="L124" s="94">
        <f t="shared" si="42"/>
        <v>0</v>
      </c>
      <c r="M124" s="94">
        <f t="shared" si="42"/>
        <v>0</v>
      </c>
      <c r="N124" s="94">
        <f t="shared" si="42"/>
        <v>0</v>
      </c>
      <c r="O124" s="94">
        <f t="shared" si="42"/>
        <v>0</v>
      </c>
      <c r="P124" s="94">
        <f t="shared" si="42"/>
        <v>0</v>
      </c>
      <c r="Q124" s="94">
        <f t="shared" si="42"/>
        <v>0</v>
      </c>
      <c r="R124" s="94">
        <f t="shared" si="42"/>
        <v>0</v>
      </c>
      <c r="S124" s="94">
        <f t="shared" si="42"/>
        <v>0</v>
      </c>
      <c r="T124" s="94">
        <f t="shared" si="42"/>
        <v>0</v>
      </c>
      <c r="U124" s="94">
        <f t="shared" si="42"/>
        <v>0</v>
      </c>
      <c r="V124" s="94">
        <f t="shared" si="42"/>
        <v>0</v>
      </c>
      <c r="W124" s="94">
        <f t="shared" si="42"/>
        <v>0</v>
      </c>
      <c r="X124" s="94">
        <f t="shared" si="42"/>
        <v>0</v>
      </c>
      <c r="Y124" s="94">
        <f t="shared" si="42"/>
        <v>0</v>
      </c>
      <c r="Z124" s="94">
        <f t="shared" si="42"/>
        <v>0</v>
      </c>
      <c r="AA124" s="94">
        <f t="shared" si="42"/>
        <v>0</v>
      </c>
      <c r="AB124" s="94">
        <f t="shared" si="42"/>
        <v>0</v>
      </c>
      <c r="AC124" s="94">
        <f t="shared" si="42"/>
        <v>0</v>
      </c>
      <c r="AD124" s="94">
        <f t="shared" si="42"/>
        <v>0</v>
      </c>
      <c r="AE124" s="94">
        <f t="shared" si="42"/>
        <v>0</v>
      </c>
      <c r="AF124" s="94">
        <f t="shared" si="42"/>
        <v>0</v>
      </c>
      <c r="AG124" s="94">
        <f t="shared" si="42"/>
        <v>0</v>
      </c>
      <c r="AH124" s="94">
        <f t="shared" si="42"/>
        <v>0</v>
      </c>
      <c r="AI124" s="94">
        <f t="shared" si="42"/>
        <v>0</v>
      </c>
      <c r="AJ124" s="94">
        <f t="shared" si="42"/>
        <v>0</v>
      </c>
      <c r="AK124" s="94">
        <f t="shared" si="42"/>
        <v>0</v>
      </c>
      <c r="AL124" s="94">
        <f t="shared" si="42"/>
        <v>0</v>
      </c>
      <c r="AM124" s="94">
        <f t="shared" si="42"/>
        <v>0</v>
      </c>
      <c r="AN124" s="94">
        <f t="shared" si="42"/>
        <v>0</v>
      </c>
      <c r="AO124" s="94">
        <f t="shared" si="42"/>
        <v>0</v>
      </c>
      <c r="AP124" s="94">
        <f t="shared" si="42"/>
        <v>0</v>
      </c>
      <c r="AQ124" s="94">
        <f t="shared" si="42"/>
        <v>0</v>
      </c>
      <c r="AR124" s="94">
        <f t="shared" si="42"/>
        <v>0</v>
      </c>
      <c r="AS124" s="94">
        <f t="shared" si="42"/>
        <v>0</v>
      </c>
      <c r="AT124" s="94">
        <f t="shared" si="42"/>
        <v>0</v>
      </c>
      <c r="AU124" s="94">
        <f t="shared" si="42"/>
        <v>0</v>
      </c>
      <c r="AV124" s="94">
        <f t="shared" si="42"/>
        <v>0</v>
      </c>
      <c r="AW124" s="94">
        <f t="shared" si="42"/>
        <v>0</v>
      </c>
      <c r="AX124" s="94">
        <f t="shared" si="42"/>
        <v>0</v>
      </c>
      <c r="AY124" s="94">
        <f t="shared" si="42"/>
        <v>0</v>
      </c>
      <c r="AZ124" s="94">
        <f t="shared" si="42"/>
        <v>0</v>
      </c>
      <c r="BA124" s="94">
        <f t="shared" si="42"/>
        <v>0</v>
      </c>
      <c r="BB124" s="94">
        <f t="shared" si="42"/>
        <v>0</v>
      </c>
      <c r="BC124" s="94">
        <f t="shared" si="42"/>
        <v>0</v>
      </c>
      <c r="BD124" s="94">
        <f t="shared" si="42"/>
        <v>0</v>
      </c>
      <c r="BE124" s="94">
        <f t="shared" si="42"/>
        <v>0</v>
      </c>
      <c r="BF124" s="94">
        <f t="shared" si="42"/>
        <v>0</v>
      </c>
      <c r="BG124" s="94">
        <f t="shared" si="42"/>
        <v>0</v>
      </c>
      <c r="BH124" s="94">
        <f t="shared" si="42"/>
        <v>0</v>
      </c>
      <c r="BI124" s="94">
        <f t="shared" si="42"/>
        <v>0</v>
      </c>
      <c r="BJ124" s="94">
        <f t="shared" si="42"/>
        <v>0</v>
      </c>
      <c r="BK124" s="94">
        <f t="shared" si="42"/>
        <v>0</v>
      </c>
      <c r="BL124" s="94">
        <f t="shared" si="42"/>
        <v>0</v>
      </c>
      <c r="BM124" s="94">
        <f t="shared" si="42"/>
        <v>0</v>
      </c>
      <c r="BN124" s="94">
        <f t="shared" si="42"/>
        <v>0</v>
      </c>
      <c r="BO124" s="94">
        <f t="shared" si="42"/>
        <v>0</v>
      </c>
      <c r="BP124" s="94">
        <f t="shared" si="42"/>
        <v>0</v>
      </c>
      <c r="BQ124" s="94">
        <f t="shared" si="42"/>
        <v>0</v>
      </c>
      <c r="BR124" s="94">
        <f t="shared" ref="BR124:CT124" si="43">BR96</f>
        <v>0</v>
      </c>
      <c r="BS124" s="94">
        <f t="shared" si="43"/>
        <v>0</v>
      </c>
      <c r="BT124" s="94">
        <f t="shared" si="43"/>
        <v>0</v>
      </c>
      <c r="BU124" s="94">
        <f t="shared" si="43"/>
        <v>0</v>
      </c>
      <c r="BV124" s="94">
        <f t="shared" si="43"/>
        <v>0</v>
      </c>
      <c r="BW124" s="94">
        <f t="shared" si="43"/>
        <v>0</v>
      </c>
      <c r="BX124" s="94">
        <f t="shared" si="43"/>
        <v>0</v>
      </c>
      <c r="BY124" s="94">
        <f t="shared" si="43"/>
        <v>0</v>
      </c>
      <c r="BZ124" s="94">
        <f t="shared" si="43"/>
        <v>0</v>
      </c>
      <c r="CA124" s="94">
        <f t="shared" si="43"/>
        <v>0</v>
      </c>
      <c r="CB124" s="94">
        <f t="shared" si="43"/>
        <v>0</v>
      </c>
      <c r="CC124" s="94">
        <f t="shared" si="43"/>
        <v>0</v>
      </c>
      <c r="CD124" s="94">
        <f t="shared" si="43"/>
        <v>0</v>
      </c>
      <c r="CE124" s="94">
        <f t="shared" si="43"/>
        <v>0</v>
      </c>
      <c r="CF124" s="94">
        <f t="shared" si="43"/>
        <v>0</v>
      </c>
      <c r="CG124" s="94">
        <f t="shared" si="43"/>
        <v>0</v>
      </c>
      <c r="CH124" s="94">
        <f t="shared" si="43"/>
        <v>0</v>
      </c>
      <c r="CI124" s="94">
        <f t="shared" si="43"/>
        <v>0</v>
      </c>
      <c r="CJ124" s="94">
        <f t="shared" si="43"/>
        <v>0</v>
      </c>
      <c r="CK124" s="94">
        <f t="shared" si="43"/>
        <v>0</v>
      </c>
      <c r="CL124" s="94">
        <f t="shared" si="43"/>
        <v>0</v>
      </c>
      <c r="CM124" s="94">
        <f t="shared" si="43"/>
        <v>0</v>
      </c>
      <c r="CN124" s="94">
        <f t="shared" si="43"/>
        <v>0</v>
      </c>
      <c r="CO124" s="94">
        <f t="shared" si="43"/>
        <v>0</v>
      </c>
      <c r="CP124" s="94">
        <f t="shared" si="43"/>
        <v>0</v>
      </c>
      <c r="CQ124" s="94">
        <f t="shared" si="43"/>
        <v>0</v>
      </c>
      <c r="CR124" s="94">
        <f t="shared" si="43"/>
        <v>0</v>
      </c>
      <c r="CS124" s="94">
        <f t="shared" si="43"/>
        <v>0</v>
      </c>
      <c r="CT124" s="94">
        <f t="shared" si="43"/>
        <v>0</v>
      </c>
    </row>
    <row r="125" spans="1:98" s="9" customFormat="1" ht="12" customHeight="1" x14ac:dyDescent="0.2">
      <c r="A125" s="99"/>
      <c r="B125" s="133"/>
      <c r="C125" s="134"/>
      <c r="D125" s="135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  <c r="T125" s="94"/>
      <c r="U125" s="94"/>
      <c r="V125" s="94"/>
      <c r="W125" s="94"/>
      <c r="X125" s="94"/>
      <c r="Y125" s="94"/>
      <c r="Z125" s="94"/>
      <c r="AA125" s="94"/>
      <c r="AB125" s="94"/>
      <c r="AC125" s="94"/>
      <c r="AD125" s="94"/>
      <c r="AE125" s="94"/>
      <c r="AF125" s="94"/>
      <c r="AG125" s="94"/>
      <c r="AH125" s="94"/>
      <c r="AI125" s="94"/>
      <c r="AJ125" s="94"/>
      <c r="AK125" s="94"/>
      <c r="AL125" s="94"/>
      <c r="AM125" s="94"/>
      <c r="AN125" s="94"/>
      <c r="AO125" s="94"/>
      <c r="AP125" s="94"/>
      <c r="AQ125" s="94"/>
      <c r="AR125" s="94"/>
      <c r="AS125" s="94"/>
      <c r="AT125" s="94"/>
      <c r="AU125" s="94"/>
      <c r="AV125" s="94"/>
      <c r="AW125" s="94"/>
      <c r="AX125" s="94"/>
      <c r="AY125" s="94"/>
      <c r="AZ125" s="94"/>
      <c r="BA125" s="94"/>
      <c r="BB125" s="94"/>
      <c r="BC125" s="94"/>
      <c r="BD125" s="94"/>
      <c r="BE125" s="94"/>
      <c r="BF125" s="94"/>
      <c r="BG125" s="94"/>
      <c r="BH125" s="94"/>
      <c r="BI125" s="94"/>
      <c r="BJ125" s="94"/>
      <c r="BK125" s="94"/>
      <c r="BL125" s="94"/>
      <c r="BM125" s="94"/>
      <c r="BN125" s="94"/>
      <c r="BO125" s="94"/>
      <c r="BP125" s="94"/>
      <c r="BQ125" s="94"/>
      <c r="BR125" s="94"/>
      <c r="BS125" s="94"/>
      <c r="BT125" s="94"/>
      <c r="BU125" s="94"/>
      <c r="BV125" s="94"/>
      <c r="BW125" s="94"/>
      <c r="BX125" s="94"/>
      <c r="BY125" s="94"/>
      <c r="BZ125" s="94"/>
      <c r="CA125" s="94"/>
      <c r="CB125" s="94"/>
      <c r="CC125" s="94"/>
      <c r="CD125" s="94"/>
      <c r="CE125" s="94"/>
      <c r="CF125" s="94"/>
      <c r="CG125" s="94"/>
      <c r="CH125" s="94"/>
      <c r="CI125" s="94"/>
      <c r="CJ125" s="94"/>
      <c r="CK125" s="94"/>
      <c r="CL125" s="94"/>
      <c r="CM125" s="94"/>
      <c r="CN125" s="94"/>
      <c r="CO125" s="94"/>
      <c r="CP125" s="94"/>
      <c r="CQ125" s="94"/>
      <c r="CR125" s="94"/>
      <c r="CS125" s="94"/>
      <c r="CT125" s="94"/>
    </row>
  </sheetData>
  <mergeCells count="120">
    <mergeCell ref="A67:A69"/>
    <mergeCell ref="B67:D69"/>
    <mergeCell ref="E67:O67"/>
    <mergeCell ref="B117:D117"/>
    <mergeCell ref="B118:D118"/>
    <mergeCell ref="B119:D119"/>
    <mergeCell ref="B120:D120"/>
    <mergeCell ref="B124:D124"/>
    <mergeCell ref="B123:D123"/>
    <mergeCell ref="B122:D122"/>
    <mergeCell ref="B121:D121"/>
    <mergeCell ref="B86:D86"/>
    <mergeCell ref="B87:D87"/>
    <mergeCell ref="B89:D89"/>
    <mergeCell ref="B90:D90"/>
    <mergeCell ref="B91:D91"/>
    <mergeCell ref="B92:D92"/>
    <mergeCell ref="B80:D80"/>
    <mergeCell ref="B81:D81"/>
    <mergeCell ref="B82:D82"/>
    <mergeCell ref="B83:D83"/>
    <mergeCell ref="B84:D84"/>
    <mergeCell ref="B85:D85"/>
    <mergeCell ref="B99:D99"/>
    <mergeCell ref="CI68:CI69"/>
    <mergeCell ref="CJ68:CJ69"/>
    <mergeCell ref="P67:Z67"/>
    <mergeCell ref="AA67:AK67"/>
    <mergeCell ref="AL67:AV67"/>
    <mergeCell ref="AW67:BG67"/>
    <mergeCell ref="BH67:BR67"/>
    <mergeCell ref="BS67:CC67"/>
    <mergeCell ref="B4:J4"/>
    <mergeCell ref="B45:C45"/>
    <mergeCell ref="B46:C46"/>
    <mergeCell ref="B47:C47"/>
    <mergeCell ref="V68:W68"/>
    <mergeCell ref="X68:Y68"/>
    <mergeCell ref="Z68:Z69"/>
    <mergeCell ref="AA68:AB68"/>
    <mergeCell ref="AC68:AD68"/>
    <mergeCell ref="AE68:AF68"/>
    <mergeCell ref="AG68:AH68"/>
    <mergeCell ref="AI68:AJ68"/>
    <mergeCell ref="AK68:AK69"/>
    <mergeCell ref="AL68:AM68"/>
    <mergeCell ref="AN68:AO68"/>
    <mergeCell ref="AP68:AQ68"/>
    <mergeCell ref="CT67:CT69"/>
    <mergeCell ref="E68:F68"/>
    <mergeCell ref="G68:H68"/>
    <mergeCell ref="I68:J68"/>
    <mergeCell ref="K68:L68"/>
    <mergeCell ref="M68:N68"/>
    <mergeCell ref="O68:O69"/>
    <mergeCell ref="P68:Q68"/>
    <mergeCell ref="R68:S68"/>
    <mergeCell ref="T68:U68"/>
    <mergeCell ref="CD67:CI67"/>
    <mergeCell ref="CJ67:CO67"/>
    <mergeCell ref="CP67:CP69"/>
    <mergeCell ref="CQ67:CQ69"/>
    <mergeCell ref="CR67:CR69"/>
    <mergeCell ref="CS67:CS69"/>
    <mergeCell ref="CG68:CG69"/>
    <mergeCell ref="CH68:CH69"/>
    <mergeCell ref="AR68:AS68"/>
    <mergeCell ref="AT68:AU68"/>
    <mergeCell ref="AV68:AV69"/>
    <mergeCell ref="AW68:AX68"/>
    <mergeCell ref="AY68:AZ68"/>
    <mergeCell ref="BA68:BB68"/>
    <mergeCell ref="CK68:CK69"/>
    <mergeCell ref="CL68:CL69"/>
    <mergeCell ref="CM68:CM69"/>
    <mergeCell ref="CN68:CN69"/>
    <mergeCell ref="CO68:CO69"/>
    <mergeCell ref="B70:D70"/>
    <mergeCell ref="BY68:BZ68"/>
    <mergeCell ref="CA68:CB68"/>
    <mergeCell ref="CC68:CC69"/>
    <mergeCell ref="CD68:CD69"/>
    <mergeCell ref="CE68:CE69"/>
    <mergeCell ref="CF68:CF69"/>
    <mergeCell ref="BN68:BO68"/>
    <mergeCell ref="BP68:BQ68"/>
    <mergeCell ref="BR68:BR69"/>
    <mergeCell ref="BS68:BT68"/>
    <mergeCell ref="BU68:BV68"/>
    <mergeCell ref="BW68:BX68"/>
    <mergeCell ref="BC68:BD68"/>
    <mergeCell ref="BE68:BF68"/>
    <mergeCell ref="BG68:BG69"/>
    <mergeCell ref="BH68:BI68"/>
    <mergeCell ref="BJ68:BK68"/>
    <mergeCell ref="BL68:BM68"/>
    <mergeCell ref="B100:D100"/>
    <mergeCell ref="B101:D101"/>
    <mergeCell ref="B102:D102"/>
    <mergeCell ref="B103:D103"/>
    <mergeCell ref="B104:D104"/>
    <mergeCell ref="B93:D93"/>
    <mergeCell ref="B94:D94"/>
    <mergeCell ref="B95:D95"/>
    <mergeCell ref="B96:D96"/>
    <mergeCell ref="B97:D97"/>
    <mergeCell ref="B98:D98"/>
    <mergeCell ref="B125:D125"/>
    <mergeCell ref="B111:D111"/>
    <mergeCell ref="B112:D112"/>
    <mergeCell ref="B113:D113"/>
    <mergeCell ref="B114:D114"/>
    <mergeCell ref="B115:D115"/>
    <mergeCell ref="B116:D116"/>
    <mergeCell ref="B105:D105"/>
    <mergeCell ref="B106:D106"/>
    <mergeCell ref="B107:D107"/>
    <mergeCell ref="B108:D108"/>
    <mergeCell ref="B109:D109"/>
    <mergeCell ref="B110:D110"/>
  </mergeCells>
  <printOptions horizontalCentered="1" verticalCentered="1"/>
  <pageMargins left="0.19685039370078741" right="0.19685039370078741" top="0.19685039370078741" bottom="0.19685039370078741" header="0" footer="0"/>
  <pageSetup paperSize="9" scale="8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12</vt:i4>
      </vt:variant>
    </vt:vector>
  </HeadingPairs>
  <TitlesOfParts>
    <vt:vector size="24" baseType="lpstr">
      <vt:lpstr>Ene</vt:lpstr>
      <vt:lpstr>Feb</vt:lpstr>
      <vt:lpstr>Mar</vt:lpstr>
      <vt:lpstr>Abr</vt:lpstr>
      <vt:lpstr>May</vt:lpstr>
      <vt:lpstr>Jun</vt:lpstr>
      <vt:lpstr>Jul</vt:lpstr>
      <vt:lpstr>Agos</vt:lpstr>
      <vt:lpstr>Set</vt:lpstr>
      <vt:lpstr>Oct</vt:lpstr>
      <vt:lpstr>Nov</vt:lpstr>
      <vt:lpstr>Dic</vt:lpstr>
      <vt:lpstr>Abr!Área_de_impresión</vt:lpstr>
      <vt:lpstr>Agos!Área_de_impresión</vt:lpstr>
      <vt:lpstr>Dic!Área_de_impresión</vt:lpstr>
      <vt:lpstr>Ene!Área_de_impresión</vt:lpstr>
      <vt:lpstr>Feb!Área_de_impresión</vt:lpstr>
      <vt:lpstr>Jul!Área_de_impresión</vt:lpstr>
      <vt:lpstr>Jun!Área_de_impresión</vt:lpstr>
      <vt:lpstr>Mar!Área_de_impresión</vt:lpstr>
      <vt:lpstr>May!Área_de_impresión</vt:lpstr>
      <vt:lpstr>Nov!Área_de_impresión</vt:lpstr>
      <vt:lpstr>Oct!Área_de_impresión</vt:lpstr>
      <vt:lpstr>Set!Área_de_impresión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Minsa</dc:creator>
  <cp:lastModifiedBy>ESTADÍSTICA OGESS AM - UE 401</cp:lastModifiedBy>
  <cp:lastPrinted>2012-02-07T18:03:33Z</cp:lastPrinted>
  <dcterms:created xsi:type="dcterms:W3CDTF">2007-01-24T14:26:39Z</dcterms:created>
  <dcterms:modified xsi:type="dcterms:W3CDTF">2021-11-16T14:04:56Z</dcterms:modified>
</cp:coreProperties>
</file>