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ZOONOSIS\ZOONOSIS DICIEMBRE RED MOYOBAMBA\"/>
    </mc:Choice>
  </mc:AlternateContent>
  <xr:revisionPtr revIDLastSave="0" documentId="13_ncr:1_{220AAE2B-737C-419C-A966-7452C6DFBB08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8" r:id="rId1"/>
    <sheet name="Feb" sheetId="10" r:id="rId2"/>
    <sheet name="Mar" sheetId="11" r:id="rId3"/>
    <sheet name="Abr" sheetId="12" r:id="rId4"/>
    <sheet name="May" sheetId="13" r:id="rId5"/>
    <sheet name="Jun" sheetId="14" r:id="rId6"/>
    <sheet name="Jul" sheetId="15" r:id="rId7"/>
    <sheet name="Agos" sheetId="16" r:id="rId8"/>
    <sheet name="Set" sheetId="17" r:id="rId9"/>
    <sheet name="Oct" sheetId="18" r:id="rId10"/>
    <sheet name="Nov" sheetId="19" r:id="rId11"/>
    <sheet name="Dic" sheetId="20" r:id="rId12"/>
  </sheets>
  <definedNames>
    <definedName name="_xlnm.Print_Area" localSheetId="3">Abr!$A$1:$J$63</definedName>
    <definedName name="_xlnm.Print_Area" localSheetId="7">Agos!$A$1:$J$63</definedName>
    <definedName name="_xlnm.Print_Area" localSheetId="11">Dic!$A$1:$J$63</definedName>
    <definedName name="_xlnm.Print_Area" localSheetId="0">Ene!$A$1:$J$63</definedName>
    <definedName name="_xlnm.Print_Area" localSheetId="1">Feb!$A$1:$J$63</definedName>
    <definedName name="_xlnm.Print_Area" localSheetId="6">Jul!$A$1:$J$63</definedName>
    <definedName name="_xlnm.Print_Area" localSheetId="5">Jun!$A$1:$J$63</definedName>
    <definedName name="_xlnm.Print_Area" localSheetId="2">Mar!$A$1:$J$63</definedName>
    <definedName name="_xlnm.Print_Area" localSheetId="4">May!$A$1:$J$63</definedName>
    <definedName name="_xlnm.Print_Area" localSheetId="10">Nov!$A$1:$J$63</definedName>
    <definedName name="_xlnm.Print_Area" localSheetId="9">Oct!$A$1:$J$63</definedName>
    <definedName name="_xlnm.Print_Area" localSheetId="8">Set!$A$1:$J$63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0" i="10" l="1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BW120" i="10"/>
  <c r="BX120" i="10"/>
  <c r="BY120" i="10"/>
  <c r="BZ120" i="10"/>
  <c r="CA120" i="10"/>
  <c r="CB120" i="10"/>
  <c r="CC120" i="10"/>
  <c r="CD120" i="10"/>
  <c r="CE120" i="10"/>
  <c r="CF120" i="10"/>
  <c r="CG120" i="10"/>
  <c r="CH120" i="10"/>
  <c r="CI120" i="10"/>
  <c r="CJ120" i="10"/>
  <c r="CK120" i="10"/>
  <c r="CL120" i="10"/>
  <c r="CM120" i="10"/>
  <c r="CN120" i="10"/>
  <c r="CO120" i="10"/>
  <c r="CP120" i="10"/>
  <c r="CQ120" i="10"/>
  <c r="CR120" i="10"/>
  <c r="CS120" i="10"/>
  <c r="CT120" i="10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O120" i="11"/>
  <c r="AP120" i="11"/>
  <c r="AQ120" i="11"/>
  <c r="AR120" i="11"/>
  <c r="AS120" i="11"/>
  <c r="AT120" i="11"/>
  <c r="AU120" i="11"/>
  <c r="AV120" i="11"/>
  <c r="AW120" i="11"/>
  <c r="AX120" i="11"/>
  <c r="AY120" i="11"/>
  <c r="AZ120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M120" i="11"/>
  <c r="BN120" i="11"/>
  <c r="BO120" i="11"/>
  <c r="BP120" i="11"/>
  <c r="BQ120" i="11"/>
  <c r="BR120" i="11"/>
  <c r="BS120" i="11"/>
  <c r="BT120" i="11"/>
  <c r="BU120" i="11"/>
  <c r="BV120" i="11"/>
  <c r="BW120" i="11"/>
  <c r="BX120" i="11"/>
  <c r="BY120" i="11"/>
  <c r="BZ120" i="11"/>
  <c r="CA120" i="11"/>
  <c r="CB120" i="11"/>
  <c r="CC120" i="11"/>
  <c r="CD120" i="11"/>
  <c r="CE120" i="11"/>
  <c r="CF120" i="11"/>
  <c r="CG120" i="11"/>
  <c r="CH120" i="11"/>
  <c r="CI120" i="11"/>
  <c r="CJ120" i="11"/>
  <c r="CK120" i="11"/>
  <c r="CL120" i="11"/>
  <c r="CM120" i="11"/>
  <c r="CN120" i="11"/>
  <c r="CO120" i="11"/>
  <c r="CP120" i="11"/>
  <c r="CQ120" i="11"/>
  <c r="CR120" i="11"/>
  <c r="CS120" i="11"/>
  <c r="CT120" i="11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BE120" i="12"/>
  <c r="BF120" i="12"/>
  <c r="BG120" i="12"/>
  <c r="BH120" i="12"/>
  <c r="BI120" i="12"/>
  <c r="BJ120" i="12"/>
  <c r="BK120" i="12"/>
  <c r="BL120" i="12"/>
  <c r="BM120" i="12"/>
  <c r="BN120" i="12"/>
  <c r="BO120" i="12"/>
  <c r="BP120" i="12"/>
  <c r="BQ120" i="12"/>
  <c r="BR120" i="12"/>
  <c r="BS120" i="12"/>
  <c r="BT120" i="12"/>
  <c r="BU120" i="12"/>
  <c r="BV120" i="12"/>
  <c r="BW120" i="12"/>
  <c r="BX120" i="12"/>
  <c r="BY120" i="12"/>
  <c r="BZ120" i="12"/>
  <c r="CA120" i="12"/>
  <c r="CB120" i="12"/>
  <c r="CC120" i="12"/>
  <c r="CD120" i="12"/>
  <c r="CE120" i="12"/>
  <c r="CF120" i="12"/>
  <c r="CG120" i="12"/>
  <c r="CH120" i="12"/>
  <c r="CI120" i="12"/>
  <c r="CJ120" i="12"/>
  <c r="CK120" i="12"/>
  <c r="CL120" i="12"/>
  <c r="CM120" i="12"/>
  <c r="CN120" i="12"/>
  <c r="CO120" i="12"/>
  <c r="CP120" i="12"/>
  <c r="CQ120" i="12"/>
  <c r="CR120" i="12"/>
  <c r="CS120" i="12"/>
  <c r="CT120" i="12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AE120" i="15"/>
  <c r="AF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S120" i="15"/>
  <c r="AT120" i="15"/>
  <c r="AU120" i="15"/>
  <c r="AV120" i="15"/>
  <c r="AW120" i="15"/>
  <c r="AX120" i="15"/>
  <c r="AY120" i="15"/>
  <c r="AZ120" i="15"/>
  <c r="BA120" i="15"/>
  <c r="BB120" i="15"/>
  <c r="BC120" i="15"/>
  <c r="BD120" i="15"/>
  <c r="BE120" i="15"/>
  <c r="BF120" i="15"/>
  <c r="BG120" i="15"/>
  <c r="BH120" i="15"/>
  <c r="BI120" i="15"/>
  <c r="BJ120" i="15"/>
  <c r="BK120" i="15"/>
  <c r="BL120" i="15"/>
  <c r="BM120" i="15"/>
  <c r="BN120" i="15"/>
  <c r="BO120" i="15"/>
  <c r="BP120" i="15"/>
  <c r="BQ120" i="15"/>
  <c r="BR120" i="15"/>
  <c r="BS120" i="15"/>
  <c r="BT120" i="15"/>
  <c r="BU120" i="15"/>
  <c r="BV120" i="15"/>
  <c r="BW120" i="15"/>
  <c r="BX120" i="15"/>
  <c r="BY120" i="15"/>
  <c r="BZ120" i="15"/>
  <c r="CA120" i="15"/>
  <c r="CB120" i="15"/>
  <c r="CC120" i="15"/>
  <c r="CD120" i="15"/>
  <c r="CE120" i="15"/>
  <c r="CF120" i="15"/>
  <c r="CG120" i="15"/>
  <c r="CH120" i="15"/>
  <c r="CI120" i="15"/>
  <c r="CJ120" i="15"/>
  <c r="CK120" i="15"/>
  <c r="CL120" i="15"/>
  <c r="CM120" i="15"/>
  <c r="CN120" i="15"/>
  <c r="CO120" i="15"/>
  <c r="CP120" i="15"/>
  <c r="CQ120" i="15"/>
  <c r="CR120" i="15"/>
  <c r="CS120" i="15"/>
  <c r="CT120" i="15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A120" i="16"/>
  <c r="AB120" i="16"/>
  <c r="AC120" i="16"/>
  <c r="AD120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Q120" i="16"/>
  <c r="AR120" i="16"/>
  <c r="AS120" i="16"/>
  <c r="AT120" i="16"/>
  <c r="AU120" i="16"/>
  <c r="AV120" i="16"/>
  <c r="AW120" i="16"/>
  <c r="AX120" i="16"/>
  <c r="AY120" i="16"/>
  <c r="AZ120" i="16"/>
  <c r="BA120" i="16"/>
  <c r="BB120" i="16"/>
  <c r="BC120" i="16"/>
  <c r="BD120" i="16"/>
  <c r="BE120" i="16"/>
  <c r="BF120" i="16"/>
  <c r="BG120" i="16"/>
  <c r="BH120" i="16"/>
  <c r="BI120" i="16"/>
  <c r="BJ120" i="16"/>
  <c r="BK120" i="16"/>
  <c r="BL120" i="16"/>
  <c r="BM120" i="16"/>
  <c r="BN120" i="16"/>
  <c r="BO120" i="16"/>
  <c r="BP120" i="16"/>
  <c r="BQ120" i="16"/>
  <c r="BR120" i="16"/>
  <c r="BS120" i="16"/>
  <c r="BT120" i="16"/>
  <c r="BU120" i="16"/>
  <c r="BV120" i="16"/>
  <c r="BW120" i="16"/>
  <c r="BX120" i="16"/>
  <c r="BY120" i="16"/>
  <c r="BZ120" i="16"/>
  <c r="CA120" i="16"/>
  <c r="CB120" i="16"/>
  <c r="CC120" i="16"/>
  <c r="CD120" i="16"/>
  <c r="CE120" i="16"/>
  <c r="CF120" i="16"/>
  <c r="CG120" i="16"/>
  <c r="CH120" i="16"/>
  <c r="CI120" i="16"/>
  <c r="CJ120" i="16"/>
  <c r="CK120" i="16"/>
  <c r="CL120" i="16"/>
  <c r="CM120" i="16"/>
  <c r="CN120" i="16"/>
  <c r="CO120" i="16"/>
  <c r="CP120" i="16"/>
  <c r="CQ120" i="16"/>
  <c r="CR120" i="16"/>
  <c r="CS120" i="16"/>
  <c r="CT120" i="16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H120" i="17"/>
  <c r="CI120" i="17"/>
  <c r="CJ120" i="17"/>
  <c r="CK120" i="17"/>
  <c r="CL120" i="17"/>
  <c r="CM120" i="17"/>
  <c r="CN120" i="17"/>
  <c r="CO120" i="17"/>
  <c r="CP120" i="17"/>
  <c r="CQ120" i="17"/>
  <c r="CR120" i="17"/>
  <c r="CS120" i="17"/>
  <c r="CT120" i="17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BU120" i="18"/>
  <c r="BV120" i="18"/>
  <c r="BW120" i="18"/>
  <c r="BX120" i="18"/>
  <c r="BY120" i="18"/>
  <c r="BZ120" i="18"/>
  <c r="CA120" i="18"/>
  <c r="CB120" i="18"/>
  <c r="CC120" i="18"/>
  <c r="CD120" i="18"/>
  <c r="CE120" i="18"/>
  <c r="CF120" i="18"/>
  <c r="CG120" i="18"/>
  <c r="CH120" i="18"/>
  <c r="CI120" i="18"/>
  <c r="CJ120" i="18"/>
  <c r="CK120" i="18"/>
  <c r="CL120" i="18"/>
  <c r="CM120" i="18"/>
  <c r="CN120" i="18"/>
  <c r="CO120" i="18"/>
  <c r="CP120" i="18"/>
  <c r="CQ120" i="18"/>
  <c r="CR120" i="18"/>
  <c r="CS120" i="18"/>
  <c r="CT120" i="18"/>
  <c r="F120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BU120" i="19"/>
  <c r="BV120" i="19"/>
  <c r="BW120" i="19"/>
  <c r="BX120" i="19"/>
  <c r="BY120" i="19"/>
  <c r="BZ120" i="19"/>
  <c r="CA120" i="19"/>
  <c r="CB120" i="19"/>
  <c r="CC120" i="19"/>
  <c r="CD120" i="19"/>
  <c r="CE120" i="19"/>
  <c r="CF120" i="19"/>
  <c r="CG120" i="19"/>
  <c r="CH120" i="19"/>
  <c r="CI120" i="19"/>
  <c r="CJ120" i="19"/>
  <c r="CK120" i="19"/>
  <c r="CL120" i="19"/>
  <c r="CM120" i="19"/>
  <c r="CN120" i="19"/>
  <c r="CO120" i="19"/>
  <c r="CP120" i="19"/>
  <c r="CQ120" i="19"/>
  <c r="CR120" i="19"/>
  <c r="CS120" i="19"/>
  <c r="CT120" i="19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BU120" i="20"/>
  <c r="BV120" i="20"/>
  <c r="BW120" i="20"/>
  <c r="BX120" i="20"/>
  <c r="BY120" i="20"/>
  <c r="BZ120" i="20"/>
  <c r="CA120" i="20"/>
  <c r="CB120" i="20"/>
  <c r="CC120" i="20"/>
  <c r="CD120" i="20"/>
  <c r="CE120" i="20"/>
  <c r="CF120" i="20"/>
  <c r="CG120" i="20"/>
  <c r="CH120" i="20"/>
  <c r="CI120" i="20"/>
  <c r="CJ120" i="20"/>
  <c r="CK120" i="20"/>
  <c r="CL120" i="20"/>
  <c r="CM120" i="20"/>
  <c r="CN120" i="20"/>
  <c r="CO120" i="20"/>
  <c r="CP120" i="20"/>
  <c r="CQ120" i="20"/>
  <c r="CR120" i="20"/>
  <c r="CS120" i="20"/>
  <c r="CT120" i="20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AV120" i="8"/>
  <c r="AW120" i="8"/>
  <c r="AX120" i="8"/>
  <c r="AY120" i="8"/>
  <c r="AZ120" i="8"/>
  <c r="BA120" i="8"/>
  <c r="BB120" i="8"/>
  <c r="BC120" i="8"/>
  <c r="BD120" i="8"/>
  <c r="BE120" i="8"/>
  <c r="BF120" i="8"/>
  <c r="BG120" i="8"/>
  <c r="BH120" i="8"/>
  <c r="BI120" i="8"/>
  <c r="BJ120" i="8"/>
  <c r="BK120" i="8"/>
  <c r="BL120" i="8"/>
  <c r="BM120" i="8"/>
  <c r="BN120" i="8"/>
  <c r="BO120" i="8"/>
  <c r="BP120" i="8"/>
  <c r="BQ120" i="8"/>
  <c r="BR120" i="8"/>
  <c r="BS120" i="8"/>
  <c r="BT120" i="8"/>
  <c r="BU120" i="8"/>
  <c r="BV120" i="8"/>
  <c r="BW120" i="8"/>
  <c r="BX120" i="8"/>
  <c r="BY120" i="8"/>
  <c r="BZ120" i="8"/>
  <c r="CA120" i="8"/>
  <c r="CB120" i="8"/>
  <c r="CC120" i="8"/>
  <c r="CD120" i="8"/>
  <c r="CE120" i="8"/>
  <c r="CF120" i="8"/>
  <c r="CG120" i="8"/>
  <c r="CH120" i="8"/>
  <c r="CI120" i="8"/>
  <c r="CJ120" i="8"/>
  <c r="CK120" i="8"/>
  <c r="CL120" i="8"/>
  <c r="CM120" i="8"/>
  <c r="CN120" i="8"/>
  <c r="CO120" i="8"/>
  <c r="CP120" i="8"/>
  <c r="CQ120" i="8"/>
  <c r="CR120" i="8"/>
  <c r="CS120" i="8"/>
  <c r="CT120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AN71" i="20"/>
  <c r="AO71" i="20"/>
  <c r="AP71" i="20"/>
  <c r="AQ71" i="20"/>
  <c r="AR71" i="20"/>
  <c r="AS71" i="20"/>
  <c r="AT71" i="20"/>
  <c r="AU71" i="20"/>
  <c r="AV71" i="20"/>
  <c r="AW71" i="20"/>
  <c r="AX71" i="20"/>
  <c r="AY71" i="20"/>
  <c r="AZ71" i="20"/>
  <c r="BA71" i="20"/>
  <c r="BB71" i="20"/>
  <c r="BC71" i="20"/>
  <c r="BD71" i="20"/>
  <c r="BE71" i="20"/>
  <c r="BF71" i="20"/>
  <c r="BG71" i="20"/>
  <c r="BH71" i="20"/>
  <c r="BI71" i="20"/>
  <c r="BJ71" i="20"/>
  <c r="BK71" i="20"/>
  <c r="BL71" i="20"/>
  <c r="BM71" i="20"/>
  <c r="BN71" i="20"/>
  <c r="BO71" i="20"/>
  <c r="BP71" i="20"/>
  <c r="BQ71" i="20"/>
  <c r="BR71" i="20"/>
  <c r="BS71" i="20"/>
  <c r="BT71" i="20"/>
  <c r="BU71" i="20"/>
  <c r="BV71" i="20"/>
  <c r="BW71" i="20"/>
  <c r="BX71" i="20"/>
  <c r="BY71" i="20"/>
  <c r="BZ71" i="20"/>
  <c r="CA71" i="20"/>
  <c r="CB71" i="20"/>
  <c r="CC71" i="20"/>
  <c r="CD71" i="20"/>
  <c r="CE71" i="20"/>
  <c r="CF71" i="20"/>
  <c r="CG71" i="20"/>
  <c r="CH71" i="20"/>
  <c r="CI71" i="20"/>
  <c r="CJ71" i="20"/>
  <c r="CK71" i="20"/>
  <c r="CL71" i="20"/>
  <c r="CM71" i="20"/>
  <c r="CN71" i="20"/>
  <c r="CO71" i="20"/>
  <c r="CP71" i="20"/>
  <c r="CQ71" i="20"/>
  <c r="CR71" i="20"/>
  <c r="CS71" i="20"/>
  <c r="CT71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E120" i="10"/>
  <c r="E120" i="11"/>
  <c r="E120" i="12"/>
  <c r="E120" i="13"/>
  <c r="E120" i="14"/>
  <c r="E120" i="15"/>
  <c r="E120" i="16"/>
  <c r="E120" i="17"/>
  <c r="E120" i="18"/>
  <c r="E120" i="19"/>
  <c r="E120" i="20"/>
  <c r="E120" i="8"/>
  <c r="E71" i="10"/>
  <c r="E71" i="11"/>
  <c r="E71" i="12"/>
  <c r="E71" i="13"/>
  <c r="E71" i="14"/>
  <c r="E71" i="15"/>
  <c r="E71" i="16"/>
  <c r="E71" i="17"/>
  <c r="E71" i="18"/>
  <c r="E71" i="19"/>
  <c r="E71" i="20"/>
  <c r="E71" i="8"/>
  <c r="F121" i="10" l="1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CJ121" i="10"/>
  <c r="CK121" i="10"/>
  <c r="CL121" i="10"/>
  <c r="CM121" i="10"/>
  <c r="CN121" i="10"/>
  <c r="CO121" i="10"/>
  <c r="CP121" i="10"/>
  <c r="CQ121" i="10"/>
  <c r="CR121" i="10"/>
  <c r="CS121" i="10"/>
  <c r="CT121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S125" i="10"/>
  <c r="CT125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S126" i="10"/>
  <c r="CT126" i="10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F121" i="11"/>
  <c r="CG121" i="11"/>
  <c r="CH121" i="11"/>
  <c r="CI121" i="11"/>
  <c r="CJ121" i="11"/>
  <c r="CK121" i="11"/>
  <c r="CL121" i="11"/>
  <c r="CM121" i="11"/>
  <c r="CN121" i="11"/>
  <c r="CO121" i="11"/>
  <c r="CP121" i="11"/>
  <c r="CQ121" i="11"/>
  <c r="CR121" i="11"/>
  <c r="CS121" i="11"/>
  <c r="CT121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BE121" i="12"/>
  <c r="BF121" i="12"/>
  <c r="BG121" i="12"/>
  <c r="BH121" i="12"/>
  <c r="BI121" i="12"/>
  <c r="BJ121" i="12"/>
  <c r="BK121" i="12"/>
  <c r="BL121" i="12"/>
  <c r="BM121" i="12"/>
  <c r="BN121" i="12"/>
  <c r="BO121" i="12"/>
  <c r="BP121" i="12"/>
  <c r="BQ121" i="12"/>
  <c r="BR121" i="12"/>
  <c r="BS121" i="12"/>
  <c r="BT121" i="12"/>
  <c r="BU121" i="12"/>
  <c r="BV121" i="12"/>
  <c r="BW121" i="12"/>
  <c r="BX121" i="12"/>
  <c r="BY121" i="12"/>
  <c r="BZ121" i="12"/>
  <c r="CA121" i="12"/>
  <c r="CB121" i="12"/>
  <c r="CC121" i="12"/>
  <c r="CD121" i="12"/>
  <c r="CE121" i="12"/>
  <c r="CF121" i="12"/>
  <c r="CG121" i="12"/>
  <c r="CH121" i="12"/>
  <c r="CI121" i="12"/>
  <c r="CJ121" i="12"/>
  <c r="CK121" i="12"/>
  <c r="CL121" i="12"/>
  <c r="CM121" i="12"/>
  <c r="CN121" i="12"/>
  <c r="CO121" i="12"/>
  <c r="CP121" i="12"/>
  <c r="CQ121" i="12"/>
  <c r="CR121" i="12"/>
  <c r="CS121" i="12"/>
  <c r="CT121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BX125" i="12"/>
  <c r="BY125" i="12"/>
  <c r="BZ125" i="12"/>
  <c r="CA125" i="12"/>
  <c r="CB125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Q125" i="12"/>
  <c r="CR125" i="12"/>
  <c r="CS125" i="12"/>
  <c r="CT125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BX126" i="12"/>
  <c r="BY126" i="12"/>
  <c r="BZ126" i="12"/>
  <c r="CA126" i="12"/>
  <c r="CB126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Q126" i="12"/>
  <c r="CR126" i="12"/>
  <c r="CS126" i="12"/>
  <c r="CT126" i="12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AD121" i="13"/>
  <c r="AE121" i="13"/>
  <c r="AF121" i="13"/>
  <c r="AG121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CD121" i="13"/>
  <c r="CE121" i="13"/>
  <c r="CF121" i="13"/>
  <c r="CG121" i="13"/>
  <c r="CH121" i="13"/>
  <c r="CI121" i="13"/>
  <c r="CJ121" i="13"/>
  <c r="CK121" i="13"/>
  <c r="CL121" i="13"/>
  <c r="CM121" i="13"/>
  <c r="CN121" i="13"/>
  <c r="CO121" i="13"/>
  <c r="CP121" i="13"/>
  <c r="CQ121" i="13"/>
  <c r="CR121" i="13"/>
  <c r="CS121" i="13"/>
  <c r="CT121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R126" i="13"/>
  <c r="AS126" i="13"/>
  <c r="AT126" i="13"/>
  <c r="AU126" i="13"/>
  <c r="AV126" i="13"/>
  <c r="AW126" i="13"/>
  <c r="AX126" i="13"/>
  <c r="AY126" i="13"/>
  <c r="AZ126" i="13"/>
  <c r="BA126" i="13"/>
  <c r="BB126" i="13"/>
  <c r="BC126" i="13"/>
  <c r="BD126" i="13"/>
  <c r="BE126" i="13"/>
  <c r="BF126" i="13"/>
  <c r="BG126" i="13"/>
  <c r="BH126" i="13"/>
  <c r="BI126" i="13"/>
  <c r="BJ126" i="13"/>
  <c r="BK126" i="13"/>
  <c r="BL126" i="13"/>
  <c r="BM126" i="13"/>
  <c r="BN126" i="13"/>
  <c r="BO126" i="13"/>
  <c r="BP126" i="13"/>
  <c r="BQ126" i="13"/>
  <c r="BR126" i="13"/>
  <c r="BS126" i="13"/>
  <c r="BT126" i="13"/>
  <c r="BU126" i="13"/>
  <c r="BV126" i="13"/>
  <c r="BW126" i="13"/>
  <c r="BX126" i="13"/>
  <c r="BY126" i="13"/>
  <c r="BZ126" i="13"/>
  <c r="CA126" i="13"/>
  <c r="CB126" i="13"/>
  <c r="CC126" i="13"/>
  <c r="CD126" i="13"/>
  <c r="CE126" i="13"/>
  <c r="CF126" i="13"/>
  <c r="CG126" i="13"/>
  <c r="CH126" i="13"/>
  <c r="CI126" i="13"/>
  <c r="CJ126" i="13"/>
  <c r="CK126" i="13"/>
  <c r="CL126" i="13"/>
  <c r="CM126" i="13"/>
  <c r="CN126" i="13"/>
  <c r="CO126" i="13"/>
  <c r="CP126" i="13"/>
  <c r="CQ126" i="13"/>
  <c r="CR126" i="13"/>
  <c r="CS126" i="13"/>
  <c r="CT126" i="13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AE121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S121" i="15"/>
  <c r="AT121" i="15"/>
  <c r="AU121" i="15"/>
  <c r="AV121" i="15"/>
  <c r="AW121" i="15"/>
  <c r="AX121" i="15"/>
  <c r="AY121" i="15"/>
  <c r="AZ121" i="15"/>
  <c r="BA121" i="15"/>
  <c r="BB121" i="15"/>
  <c r="BC121" i="15"/>
  <c r="BD121" i="15"/>
  <c r="BE121" i="15"/>
  <c r="BF121" i="15"/>
  <c r="BG121" i="15"/>
  <c r="BH121" i="15"/>
  <c r="BI121" i="15"/>
  <c r="BJ121" i="15"/>
  <c r="BK121" i="15"/>
  <c r="BL121" i="15"/>
  <c r="BM121" i="15"/>
  <c r="BN121" i="15"/>
  <c r="BO121" i="15"/>
  <c r="BP121" i="15"/>
  <c r="BQ121" i="15"/>
  <c r="BR121" i="15"/>
  <c r="BS121" i="15"/>
  <c r="BT121" i="15"/>
  <c r="BU121" i="15"/>
  <c r="BV121" i="15"/>
  <c r="BW121" i="15"/>
  <c r="BX121" i="15"/>
  <c r="BY121" i="15"/>
  <c r="BZ121" i="15"/>
  <c r="CA121" i="15"/>
  <c r="CB121" i="15"/>
  <c r="CC121" i="15"/>
  <c r="CD121" i="15"/>
  <c r="CE121" i="15"/>
  <c r="CF121" i="15"/>
  <c r="CG121" i="15"/>
  <c r="CH121" i="15"/>
  <c r="CI121" i="15"/>
  <c r="CJ121" i="15"/>
  <c r="CK121" i="15"/>
  <c r="CL121" i="15"/>
  <c r="CM121" i="15"/>
  <c r="CN121" i="15"/>
  <c r="CO121" i="15"/>
  <c r="CP121" i="15"/>
  <c r="CQ121" i="15"/>
  <c r="CR121" i="15"/>
  <c r="CS121" i="15"/>
  <c r="CT121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BK125" i="15"/>
  <c r="BL125" i="15"/>
  <c r="BM125" i="15"/>
  <c r="BN125" i="15"/>
  <c r="BO125" i="15"/>
  <c r="BP125" i="15"/>
  <c r="BQ125" i="15"/>
  <c r="BR125" i="15"/>
  <c r="BS125" i="15"/>
  <c r="BT125" i="15"/>
  <c r="BU125" i="15"/>
  <c r="BV125" i="15"/>
  <c r="BW125" i="15"/>
  <c r="BX125" i="15"/>
  <c r="BY125" i="15"/>
  <c r="BZ125" i="15"/>
  <c r="CA125" i="15"/>
  <c r="CB125" i="15"/>
  <c r="CC125" i="15"/>
  <c r="CD125" i="15"/>
  <c r="CE125" i="15"/>
  <c r="CF125" i="15"/>
  <c r="CG125" i="15"/>
  <c r="CH125" i="15"/>
  <c r="CI125" i="15"/>
  <c r="CJ125" i="15"/>
  <c r="CK125" i="15"/>
  <c r="CL125" i="15"/>
  <c r="CM125" i="15"/>
  <c r="CN125" i="15"/>
  <c r="CO125" i="15"/>
  <c r="CP125" i="15"/>
  <c r="CQ125" i="15"/>
  <c r="CR125" i="15"/>
  <c r="CS125" i="15"/>
  <c r="CT125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S126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J126" i="15"/>
  <c r="BK126" i="15"/>
  <c r="BL126" i="15"/>
  <c r="BM126" i="15"/>
  <c r="BN126" i="15"/>
  <c r="BO126" i="15"/>
  <c r="BP126" i="15"/>
  <c r="BQ126" i="15"/>
  <c r="BR126" i="15"/>
  <c r="BS126" i="15"/>
  <c r="BT126" i="15"/>
  <c r="BU126" i="15"/>
  <c r="BV126" i="15"/>
  <c r="BW126" i="15"/>
  <c r="BX126" i="15"/>
  <c r="BY126" i="15"/>
  <c r="BZ126" i="15"/>
  <c r="CA126" i="15"/>
  <c r="CB126" i="15"/>
  <c r="CC126" i="15"/>
  <c r="CD126" i="15"/>
  <c r="CE126" i="15"/>
  <c r="CF126" i="15"/>
  <c r="CG126" i="15"/>
  <c r="CH126" i="15"/>
  <c r="CI126" i="15"/>
  <c r="CJ126" i="15"/>
  <c r="CK126" i="15"/>
  <c r="CL126" i="15"/>
  <c r="CM126" i="15"/>
  <c r="CN126" i="15"/>
  <c r="CO126" i="15"/>
  <c r="CP126" i="15"/>
  <c r="CQ126" i="15"/>
  <c r="CR126" i="15"/>
  <c r="CS126" i="15"/>
  <c r="CT126" i="15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BX121" i="16"/>
  <c r="BY121" i="16"/>
  <c r="BZ121" i="16"/>
  <c r="CA121" i="16"/>
  <c r="CB121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N121" i="16"/>
  <c r="CO121" i="16"/>
  <c r="CP121" i="16"/>
  <c r="CQ121" i="16"/>
  <c r="CR121" i="16"/>
  <c r="CS121" i="16"/>
  <c r="CT121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H121" i="17"/>
  <c r="CI121" i="17"/>
  <c r="CJ121" i="17"/>
  <c r="CK121" i="17"/>
  <c r="CL121" i="17"/>
  <c r="CM121" i="17"/>
  <c r="CN121" i="17"/>
  <c r="CO121" i="17"/>
  <c r="CP121" i="17"/>
  <c r="CQ121" i="17"/>
  <c r="CR121" i="17"/>
  <c r="CS121" i="17"/>
  <c r="CT121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CG121" i="19"/>
  <c r="CH121" i="19"/>
  <c r="CI121" i="19"/>
  <c r="CJ121" i="19"/>
  <c r="CK121" i="19"/>
  <c r="CL121" i="19"/>
  <c r="CM121" i="19"/>
  <c r="CN121" i="19"/>
  <c r="CO121" i="19"/>
  <c r="CP121" i="19"/>
  <c r="CQ121" i="19"/>
  <c r="CR121" i="19"/>
  <c r="CS121" i="19"/>
  <c r="CT121" i="19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BU121" i="20"/>
  <c r="BV121" i="20"/>
  <c r="BW121" i="20"/>
  <c r="BX121" i="20"/>
  <c r="BY121" i="20"/>
  <c r="BZ121" i="20"/>
  <c r="CA121" i="20"/>
  <c r="CB121" i="20"/>
  <c r="CC121" i="20"/>
  <c r="CD121" i="20"/>
  <c r="CE121" i="20"/>
  <c r="CF121" i="20"/>
  <c r="CG121" i="20"/>
  <c r="CH121" i="20"/>
  <c r="CI121" i="20"/>
  <c r="CJ121" i="20"/>
  <c r="CK121" i="20"/>
  <c r="CL121" i="20"/>
  <c r="CM121" i="20"/>
  <c r="CN121" i="20"/>
  <c r="CO121" i="20"/>
  <c r="CP121" i="20"/>
  <c r="CQ121" i="20"/>
  <c r="CR121" i="20"/>
  <c r="CS121" i="20"/>
  <c r="CT121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Q125" i="20"/>
  <c r="AR125" i="20"/>
  <c r="AS125" i="20"/>
  <c r="AT125" i="20"/>
  <c r="AU125" i="20"/>
  <c r="AV125" i="20"/>
  <c r="AW125" i="20"/>
  <c r="AX125" i="20"/>
  <c r="AY125" i="20"/>
  <c r="AZ125" i="20"/>
  <c r="BA125" i="20"/>
  <c r="BB125" i="20"/>
  <c r="BC125" i="20"/>
  <c r="BD125" i="20"/>
  <c r="BE125" i="20"/>
  <c r="BF125" i="20"/>
  <c r="BG125" i="20"/>
  <c r="BH125" i="20"/>
  <c r="BI125" i="20"/>
  <c r="BJ125" i="20"/>
  <c r="BK125" i="20"/>
  <c r="BL125" i="20"/>
  <c r="BM125" i="20"/>
  <c r="BN125" i="20"/>
  <c r="BO125" i="20"/>
  <c r="BP125" i="20"/>
  <c r="BQ125" i="20"/>
  <c r="BR125" i="20"/>
  <c r="BS125" i="20"/>
  <c r="BT125" i="20"/>
  <c r="BU125" i="20"/>
  <c r="BV125" i="20"/>
  <c r="BW125" i="20"/>
  <c r="BX125" i="20"/>
  <c r="BY125" i="20"/>
  <c r="BZ125" i="20"/>
  <c r="CA125" i="20"/>
  <c r="CB125" i="20"/>
  <c r="CC125" i="20"/>
  <c r="CD125" i="20"/>
  <c r="CE125" i="20"/>
  <c r="CF125" i="20"/>
  <c r="CG125" i="20"/>
  <c r="CH125" i="20"/>
  <c r="CI125" i="20"/>
  <c r="CJ125" i="20"/>
  <c r="CK125" i="20"/>
  <c r="CL125" i="20"/>
  <c r="CM125" i="20"/>
  <c r="CN125" i="20"/>
  <c r="CO125" i="20"/>
  <c r="CP125" i="20"/>
  <c r="CQ125" i="20"/>
  <c r="CR125" i="20"/>
  <c r="CS125" i="20"/>
  <c r="CT125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Q126" i="20"/>
  <c r="AR126" i="20"/>
  <c r="AS126" i="20"/>
  <c r="AT126" i="20"/>
  <c r="AU126" i="20"/>
  <c r="AV126" i="20"/>
  <c r="AW126" i="20"/>
  <c r="AX126" i="20"/>
  <c r="AY126" i="20"/>
  <c r="AZ126" i="20"/>
  <c r="BA126" i="20"/>
  <c r="BB126" i="20"/>
  <c r="BC126" i="20"/>
  <c r="BD126" i="20"/>
  <c r="BE126" i="20"/>
  <c r="BF126" i="20"/>
  <c r="BG126" i="20"/>
  <c r="BH126" i="20"/>
  <c r="BI126" i="20"/>
  <c r="BJ126" i="20"/>
  <c r="BK126" i="20"/>
  <c r="BL126" i="20"/>
  <c r="BM126" i="20"/>
  <c r="BN126" i="20"/>
  <c r="BO126" i="20"/>
  <c r="BP126" i="20"/>
  <c r="BQ126" i="20"/>
  <c r="BR126" i="20"/>
  <c r="BS126" i="20"/>
  <c r="BT126" i="20"/>
  <c r="BU126" i="20"/>
  <c r="BV126" i="20"/>
  <c r="BW126" i="20"/>
  <c r="BX126" i="20"/>
  <c r="BY126" i="20"/>
  <c r="BZ126" i="20"/>
  <c r="CA126" i="20"/>
  <c r="CB126" i="20"/>
  <c r="CC126" i="20"/>
  <c r="CD126" i="20"/>
  <c r="CE126" i="20"/>
  <c r="CF126" i="20"/>
  <c r="CG126" i="20"/>
  <c r="CH126" i="20"/>
  <c r="CI126" i="20"/>
  <c r="CJ126" i="20"/>
  <c r="CK126" i="20"/>
  <c r="CL126" i="20"/>
  <c r="CM126" i="20"/>
  <c r="CN126" i="20"/>
  <c r="CO126" i="20"/>
  <c r="CP126" i="20"/>
  <c r="CQ126" i="20"/>
  <c r="CR126" i="20"/>
  <c r="CS126" i="20"/>
  <c r="CT126" i="20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AV121" i="8"/>
  <c r="AW121" i="8"/>
  <c r="AX121" i="8"/>
  <c r="AY121" i="8"/>
  <c r="AZ121" i="8"/>
  <c r="BA121" i="8"/>
  <c r="BB121" i="8"/>
  <c r="BC121" i="8"/>
  <c r="BD121" i="8"/>
  <c r="BE121" i="8"/>
  <c r="BF121" i="8"/>
  <c r="BG121" i="8"/>
  <c r="BH121" i="8"/>
  <c r="BI121" i="8"/>
  <c r="BJ121" i="8"/>
  <c r="BK121" i="8"/>
  <c r="BL121" i="8"/>
  <c r="BM121" i="8"/>
  <c r="BN121" i="8"/>
  <c r="BO121" i="8"/>
  <c r="BP121" i="8"/>
  <c r="BQ121" i="8"/>
  <c r="BR121" i="8"/>
  <c r="BS121" i="8"/>
  <c r="BT121" i="8"/>
  <c r="BU121" i="8"/>
  <c r="BV121" i="8"/>
  <c r="BW121" i="8"/>
  <c r="BX121" i="8"/>
  <c r="BY121" i="8"/>
  <c r="BZ121" i="8"/>
  <c r="CA121" i="8"/>
  <c r="CB121" i="8"/>
  <c r="CC121" i="8"/>
  <c r="CD121" i="8"/>
  <c r="CE121" i="8"/>
  <c r="CF121" i="8"/>
  <c r="CG121" i="8"/>
  <c r="CH121" i="8"/>
  <c r="CI121" i="8"/>
  <c r="CJ121" i="8"/>
  <c r="CK121" i="8"/>
  <c r="CL121" i="8"/>
  <c r="CM121" i="8"/>
  <c r="CN121" i="8"/>
  <c r="CO121" i="8"/>
  <c r="CP121" i="8"/>
  <c r="CQ121" i="8"/>
  <c r="CR121" i="8"/>
  <c r="CS121" i="8"/>
  <c r="CT121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E126" i="10"/>
  <c r="E126" i="11"/>
  <c r="E126" i="12"/>
  <c r="E126" i="13"/>
  <c r="E126" i="14"/>
  <c r="E126" i="15"/>
  <c r="E126" i="16"/>
  <c r="E126" i="17"/>
  <c r="E126" i="18"/>
  <c r="E126" i="19"/>
  <c r="E126" i="20"/>
  <c r="E126" i="8"/>
  <c r="E125" i="10"/>
  <c r="E125" i="11"/>
  <c r="E125" i="12"/>
  <c r="E125" i="13"/>
  <c r="E125" i="14"/>
  <c r="E125" i="15"/>
  <c r="E125" i="16"/>
  <c r="E125" i="17"/>
  <c r="E125" i="18"/>
  <c r="E125" i="19"/>
  <c r="E125" i="20"/>
  <c r="E125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E121" i="10"/>
  <c r="E121" i="11"/>
  <c r="E121" i="12"/>
  <c r="E121" i="13"/>
  <c r="E121" i="14"/>
  <c r="E121" i="15"/>
  <c r="E121" i="16"/>
  <c r="E121" i="17"/>
  <c r="E121" i="18"/>
  <c r="E121" i="19"/>
  <c r="E121" i="20"/>
  <c r="E121" i="8"/>
  <c r="CT78" i="20" l="1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8" i="20"/>
  <c r="K70" i="20" l="1"/>
  <c r="S70" i="20"/>
  <c r="AA70" i="20"/>
  <c r="AI70" i="20"/>
  <c r="I32" i="20" s="1"/>
  <c r="AQ70" i="20"/>
  <c r="AY70" i="20"/>
  <c r="BC70" i="20"/>
  <c r="BK70" i="20"/>
  <c r="F42" i="20" s="1"/>
  <c r="BS70" i="20"/>
  <c r="CA70" i="20"/>
  <c r="CE70" i="20"/>
  <c r="CI70" i="20"/>
  <c r="G51" i="20" s="1"/>
  <c r="G50" i="20" s="1"/>
  <c r="CQ70" i="20"/>
  <c r="H70" i="20"/>
  <c r="F21" i="20" s="1"/>
  <c r="L70" i="20"/>
  <c r="P70" i="20"/>
  <c r="E23" i="20" s="1"/>
  <c r="E22" i="20" s="1"/>
  <c r="T70" i="20"/>
  <c r="G23" i="20" s="1"/>
  <c r="X70" i="20"/>
  <c r="I23" i="20" s="1"/>
  <c r="AB70" i="20"/>
  <c r="AF70" i="20"/>
  <c r="G33" i="20" s="1"/>
  <c r="AJ70" i="20"/>
  <c r="I33" i="20" s="1"/>
  <c r="AN70" i="20"/>
  <c r="F35" i="20" s="1"/>
  <c r="AR70" i="20"/>
  <c r="AV70" i="20"/>
  <c r="J36" i="20" s="1"/>
  <c r="J34" i="20" s="1"/>
  <c r="AZ70" i="20"/>
  <c r="F39" i="20" s="1"/>
  <c r="BD70" i="20"/>
  <c r="H39" i="20" s="1"/>
  <c r="BH70" i="20"/>
  <c r="BL70" i="20"/>
  <c r="G41" i="20" s="1"/>
  <c r="BP70" i="20"/>
  <c r="I41" i="20" s="1"/>
  <c r="BT70" i="20"/>
  <c r="F46" i="20" s="1"/>
  <c r="BX70" i="20"/>
  <c r="CB70" i="20"/>
  <c r="H47" i="20" s="1"/>
  <c r="CF70" i="20"/>
  <c r="E52" i="20" s="1"/>
  <c r="CJ70" i="20"/>
  <c r="G52" i="20" s="1"/>
  <c r="CN70" i="20"/>
  <c r="CR70" i="20"/>
  <c r="C58" i="20" s="1"/>
  <c r="G70" i="20"/>
  <c r="O70" i="20"/>
  <c r="W70" i="20"/>
  <c r="AE70" i="20"/>
  <c r="G32" i="20" s="1"/>
  <c r="AM70" i="20"/>
  <c r="AU70" i="20"/>
  <c r="BG70" i="20"/>
  <c r="BO70" i="20"/>
  <c r="H42" i="20" s="1"/>
  <c r="H40" i="20" s="1"/>
  <c r="BW70" i="20"/>
  <c r="CM70" i="20"/>
  <c r="E70" i="20"/>
  <c r="I70" i="20"/>
  <c r="G20" i="20" s="1"/>
  <c r="M70" i="20"/>
  <c r="I20" i="20" s="1"/>
  <c r="Q70" i="20"/>
  <c r="E24" i="20" s="1"/>
  <c r="U70" i="20"/>
  <c r="G24" i="20" s="1"/>
  <c r="Y70" i="20"/>
  <c r="I24" i="20" s="1"/>
  <c r="I22" i="20" s="1"/>
  <c r="AC70" i="20"/>
  <c r="F32" i="20" s="1"/>
  <c r="AG70" i="20"/>
  <c r="H32" i="20" s="1"/>
  <c r="AK70" i="20"/>
  <c r="J33" i="20" s="1"/>
  <c r="AO70" i="20"/>
  <c r="F36" i="20" s="1"/>
  <c r="AS70" i="20"/>
  <c r="H36" i="20" s="1"/>
  <c r="AW70" i="20"/>
  <c r="E38" i="20" s="1"/>
  <c r="BA70" i="20"/>
  <c r="G38" i="20" s="1"/>
  <c r="BE70" i="20"/>
  <c r="I38" i="20" s="1"/>
  <c r="BI70" i="20"/>
  <c r="E42" i="20" s="1"/>
  <c r="BM70" i="20"/>
  <c r="G42" i="20" s="1"/>
  <c r="BQ70" i="20"/>
  <c r="I42" i="20" s="1"/>
  <c r="BU70" i="20"/>
  <c r="G46" i="20" s="1"/>
  <c r="BY70" i="20"/>
  <c r="E47" i="20" s="1"/>
  <c r="CC70" i="20"/>
  <c r="I47" i="20" s="1"/>
  <c r="CG70" i="20"/>
  <c r="F51" i="20" s="1"/>
  <c r="CK70" i="20"/>
  <c r="H51" i="20" s="1"/>
  <c r="H50" i="20" s="1"/>
  <c r="CO70" i="20"/>
  <c r="J52" i="20" s="1"/>
  <c r="J50" i="20" s="1"/>
  <c r="CS70" i="20"/>
  <c r="C61" i="20" s="1"/>
  <c r="F23" i="20"/>
  <c r="E39" i="20"/>
  <c r="J47" i="20"/>
  <c r="F70" i="20"/>
  <c r="E21" i="20" s="1"/>
  <c r="E18" i="20" s="1"/>
  <c r="J70" i="20"/>
  <c r="G21" i="20" s="1"/>
  <c r="N70" i="20"/>
  <c r="I21" i="20" s="1"/>
  <c r="R70" i="20"/>
  <c r="V70" i="20"/>
  <c r="H23" i="20" s="1"/>
  <c r="Z70" i="20"/>
  <c r="J24" i="20" s="1"/>
  <c r="J22" i="20" s="1"/>
  <c r="AD70" i="20"/>
  <c r="F33" i="20" s="1"/>
  <c r="F31" i="20" s="1"/>
  <c r="AH70" i="20"/>
  <c r="H33" i="20" s="1"/>
  <c r="AL70" i="20"/>
  <c r="E35" i="20" s="1"/>
  <c r="AP70" i="20"/>
  <c r="G35" i="20" s="1"/>
  <c r="AT70" i="20"/>
  <c r="I35" i="20" s="1"/>
  <c r="AX70" i="20"/>
  <c r="BB70" i="20"/>
  <c r="G39" i="20" s="1"/>
  <c r="BF70" i="20"/>
  <c r="I39" i="20" s="1"/>
  <c r="BJ70" i="20"/>
  <c r="F41" i="20" s="1"/>
  <c r="BN70" i="20"/>
  <c r="H41" i="20" s="1"/>
  <c r="BR70" i="20"/>
  <c r="J42" i="20" s="1"/>
  <c r="J40" i="20" s="1"/>
  <c r="BV70" i="20"/>
  <c r="H46" i="20" s="1"/>
  <c r="BZ70" i="20"/>
  <c r="F47" i="20" s="1"/>
  <c r="CD70" i="20"/>
  <c r="CH70" i="20"/>
  <c r="F52" i="20" s="1"/>
  <c r="CL70" i="20"/>
  <c r="H52" i="20" s="1"/>
  <c r="CP70" i="20"/>
  <c r="C56" i="20" s="1"/>
  <c r="CT70" i="20"/>
  <c r="C62" i="20" s="1"/>
  <c r="F20" i="20"/>
  <c r="H20" i="20"/>
  <c r="H17" i="20" s="1"/>
  <c r="J21" i="20"/>
  <c r="F24" i="20"/>
  <c r="F18" i="20" s="1"/>
  <c r="H24" i="20"/>
  <c r="H22" i="20" s="1"/>
  <c r="E32" i="20"/>
  <c r="E36" i="20"/>
  <c r="G36" i="20"/>
  <c r="I36" i="20"/>
  <c r="F38" i="20"/>
  <c r="H38" i="20"/>
  <c r="H37" i="20" s="1"/>
  <c r="J39" i="20"/>
  <c r="J37" i="20" s="1"/>
  <c r="E46" i="20"/>
  <c r="I46" i="20"/>
  <c r="G47" i="20"/>
  <c r="E51" i="20"/>
  <c r="I51" i="20"/>
  <c r="C57" i="20"/>
  <c r="H21" i="20"/>
  <c r="E33" i="20"/>
  <c r="H35" i="20"/>
  <c r="E41" i="20"/>
  <c r="E29" i="20" s="1"/>
  <c r="J46" i="20"/>
  <c r="I52" i="20"/>
  <c r="E20" i="20"/>
  <c r="F19" i="20"/>
  <c r="I37" i="20"/>
  <c r="G37" i="20"/>
  <c r="I40" i="20"/>
  <c r="F50" i="20"/>
  <c r="I17" i="20"/>
  <c r="I19" i="20"/>
  <c r="G18" i="20"/>
  <c r="G22" i="20"/>
  <c r="G34" i="20"/>
  <c r="H31" i="20"/>
  <c r="J31" i="20"/>
  <c r="F34" i="20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G70" i="8" s="1"/>
  <c r="H78" i="8"/>
  <c r="I78" i="8"/>
  <c r="J78" i="8"/>
  <c r="K78" i="8"/>
  <c r="K70" i="8" s="1"/>
  <c r="L78" i="8"/>
  <c r="M78" i="8"/>
  <c r="N78" i="8"/>
  <c r="O78" i="8"/>
  <c r="O70" i="8" s="1"/>
  <c r="P78" i="8"/>
  <c r="Q78" i="8"/>
  <c r="R78" i="8"/>
  <c r="S78" i="8"/>
  <c r="S70" i="8" s="1"/>
  <c r="T78" i="8"/>
  <c r="U78" i="8"/>
  <c r="V78" i="8"/>
  <c r="W78" i="8"/>
  <c r="W70" i="8" s="1"/>
  <c r="X78" i="8"/>
  <c r="Y78" i="8"/>
  <c r="Z78" i="8"/>
  <c r="AA78" i="8"/>
  <c r="AA70" i="8" s="1"/>
  <c r="AB78" i="8"/>
  <c r="AC78" i="8"/>
  <c r="AD78" i="8"/>
  <c r="AE78" i="8"/>
  <c r="AE70" i="8" s="1"/>
  <c r="AF78" i="8"/>
  <c r="AG78" i="8"/>
  <c r="AH78" i="8"/>
  <c r="AI78" i="8"/>
  <c r="AI70" i="8" s="1"/>
  <c r="AJ78" i="8"/>
  <c r="AK78" i="8"/>
  <c r="AL78" i="8"/>
  <c r="AM78" i="8"/>
  <c r="AM70" i="8" s="1"/>
  <c r="AN78" i="8"/>
  <c r="AO78" i="8"/>
  <c r="AP78" i="8"/>
  <c r="AQ78" i="8"/>
  <c r="AQ70" i="8" s="1"/>
  <c r="AR78" i="8"/>
  <c r="AS78" i="8"/>
  <c r="AT78" i="8"/>
  <c r="AU78" i="8"/>
  <c r="AU70" i="8" s="1"/>
  <c r="AV78" i="8"/>
  <c r="AW78" i="8"/>
  <c r="AX78" i="8"/>
  <c r="AY78" i="8"/>
  <c r="AY70" i="8" s="1"/>
  <c r="AZ78" i="8"/>
  <c r="BA78" i="8"/>
  <c r="BB78" i="8"/>
  <c r="BC78" i="8"/>
  <c r="BC70" i="8" s="1"/>
  <c r="BD78" i="8"/>
  <c r="BE78" i="8"/>
  <c r="BF78" i="8"/>
  <c r="BG78" i="8"/>
  <c r="BG70" i="8" s="1"/>
  <c r="BH78" i="8"/>
  <c r="BI78" i="8"/>
  <c r="BJ78" i="8"/>
  <c r="BK78" i="8"/>
  <c r="BK70" i="8" s="1"/>
  <c r="BL78" i="8"/>
  <c r="BM78" i="8"/>
  <c r="BN78" i="8"/>
  <c r="BO78" i="8"/>
  <c r="BO70" i="8" s="1"/>
  <c r="BP78" i="8"/>
  <c r="BQ78" i="8"/>
  <c r="BR78" i="8"/>
  <c r="BS78" i="8"/>
  <c r="BS70" i="8" s="1"/>
  <c r="BT78" i="8"/>
  <c r="BU78" i="8"/>
  <c r="BV78" i="8"/>
  <c r="BW78" i="8"/>
  <c r="BW70" i="8" s="1"/>
  <c r="BX78" i="8"/>
  <c r="BY78" i="8"/>
  <c r="BZ78" i="8"/>
  <c r="CA78" i="8"/>
  <c r="CA70" i="8" s="1"/>
  <c r="CB78" i="8"/>
  <c r="CC78" i="8"/>
  <c r="CD78" i="8"/>
  <c r="CE78" i="8"/>
  <c r="CE70" i="8" s="1"/>
  <c r="CF78" i="8"/>
  <c r="CG78" i="8"/>
  <c r="CH78" i="8"/>
  <c r="CI78" i="8"/>
  <c r="CI70" i="8" s="1"/>
  <c r="CJ78" i="8"/>
  <c r="CK78" i="8"/>
  <c r="CL78" i="8"/>
  <c r="CM78" i="8"/>
  <c r="CM70" i="8" s="1"/>
  <c r="CN78" i="8"/>
  <c r="CO78" i="8"/>
  <c r="CP78" i="8"/>
  <c r="CQ78" i="8"/>
  <c r="CQ70" i="8" s="1"/>
  <c r="CR78" i="8"/>
  <c r="CS78" i="8"/>
  <c r="CT78" i="8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H70" i="10" s="1"/>
  <c r="I78" i="10"/>
  <c r="J78" i="10"/>
  <c r="K78" i="10"/>
  <c r="L78" i="10"/>
  <c r="L70" i="10" s="1"/>
  <c r="M78" i="10"/>
  <c r="N78" i="10"/>
  <c r="O78" i="10"/>
  <c r="P78" i="10"/>
  <c r="P70" i="10" s="1"/>
  <c r="Q78" i="10"/>
  <c r="R78" i="10"/>
  <c r="S78" i="10"/>
  <c r="T78" i="10"/>
  <c r="T70" i="10" s="1"/>
  <c r="U78" i="10"/>
  <c r="V78" i="10"/>
  <c r="W78" i="10"/>
  <c r="X78" i="10"/>
  <c r="X70" i="10" s="1"/>
  <c r="Y78" i="10"/>
  <c r="Z78" i="10"/>
  <c r="AA78" i="10"/>
  <c r="AB78" i="10"/>
  <c r="AB70" i="10" s="1"/>
  <c r="AC78" i="10"/>
  <c r="AD78" i="10"/>
  <c r="AE78" i="10"/>
  <c r="AF78" i="10"/>
  <c r="AF70" i="10" s="1"/>
  <c r="AG78" i="10"/>
  <c r="AH78" i="10"/>
  <c r="AI78" i="10"/>
  <c r="AJ78" i="10"/>
  <c r="AJ70" i="10" s="1"/>
  <c r="AK78" i="10"/>
  <c r="AL78" i="10"/>
  <c r="AM78" i="10"/>
  <c r="AN78" i="10"/>
  <c r="AN70" i="10" s="1"/>
  <c r="AO78" i="10"/>
  <c r="AP78" i="10"/>
  <c r="AQ78" i="10"/>
  <c r="AR78" i="10"/>
  <c r="AR70" i="10" s="1"/>
  <c r="AS78" i="10"/>
  <c r="AT78" i="10"/>
  <c r="AU78" i="10"/>
  <c r="AV78" i="10"/>
  <c r="AV70" i="10" s="1"/>
  <c r="AW78" i="10"/>
  <c r="AX78" i="10"/>
  <c r="AY78" i="10"/>
  <c r="AZ78" i="10"/>
  <c r="AZ70" i="10" s="1"/>
  <c r="BA78" i="10"/>
  <c r="BB78" i="10"/>
  <c r="BC78" i="10"/>
  <c r="BD78" i="10"/>
  <c r="BD70" i="10" s="1"/>
  <c r="BE78" i="10"/>
  <c r="BF78" i="10"/>
  <c r="BG78" i="10"/>
  <c r="BH78" i="10"/>
  <c r="BH70" i="10" s="1"/>
  <c r="BI78" i="10"/>
  <c r="BJ78" i="10"/>
  <c r="BK78" i="10"/>
  <c r="BL78" i="10"/>
  <c r="BL70" i="10" s="1"/>
  <c r="BM78" i="10"/>
  <c r="BN78" i="10"/>
  <c r="BO78" i="10"/>
  <c r="BP78" i="10"/>
  <c r="BP70" i="10" s="1"/>
  <c r="BQ78" i="10"/>
  <c r="BR78" i="10"/>
  <c r="BS78" i="10"/>
  <c r="BT78" i="10"/>
  <c r="BT70" i="10" s="1"/>
  <c r="BU78" i="10"/>
  <c r="BV78" i="10"/>
  <c r="BW78" i="10"/>
  <c r="BX78" i="10"/>
  <c r="BX70" i="10" s="1"/>
  <c r="BY78" i="10"/>
  <c r="BZ78" i="10"/>
  <c r="CA78" i="10"/>
  <c r="CB78" i="10"/>
  <c r="CB70" i="10" s="1"/>
  <c r="CC78" i="10"/>
  <c r="CD78" i="10"/>
  <c r="CE78" i="10"/>
  <c r="CF78" i="10"/>
  <c r="CF70" i="10" s="1"/>
  <c r="CG78" i="10"/>
  <c r="CH78" i="10"/>
  <c r="CI78" i="10"/>
  <c r="CJ78" i="10"/>
  <c r="CJ70" i="10" s="1"/>
  <c r="CK78" i="10"/>
  <c r="CL78" i="10"/>
  <c r="CM78" i="10"/>
  <c r="CN78" i="10"/>
  <c r="CN70" i="10" s="1"/>
  <c r="CO78" i="10"/>
  <c r="CP78" i="10"/>
  <c r="CQ78" i="10"/>
  <c r="CR78" i="10"/>
  <c r="CR70" i="10" s="1"/>
  <c r="CS78" i="10"/>
  <c r="CT78" i="10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I70" i="11" s="1"/>
  <c r="J78" i="11"/>
  <c r="K78" i="11"/>
  <c r="L78" i="11"/>
  <c r="M78" i="11"/>
  <c r="M70" i="11" s="1"/>
  <c r="N78" i="11"/>
  <c r="O78" i="11"/>
  <c r="P78" i="11"/>
  <c r="Q78" i="11"/>
  <c r="Q70" i="11" s="1"/>
  <c r="R78" i="11"/>
  <c r="S78" i="11"/>
  <c r="T78" i="11"/>
  <c r="U78" i="11"/>
  <c r="U70" i="11" s="1"/>
  <c r="V78" i="11"/>
  <c r="W78" i="11"/>
  <c r="X78" i="11"/>
  <c r="Y78" i="11"/>
  <c r="Y70" i="11" s="1"/>
  <c r="Z78" i="11"/>
  <c r="AA78" i="11"/>
  <c r="AB78" i="11"/>
  <c r="AC78" i="11"/>
  <c r="AC70" i="11" s="1"/>
  <c r="AD78" i="11"/>
  <c r="AE78" i="11"/>
  <c r="AF78" i="11"/>
  <c r="AG78" i="11"/>
  <c r="AG70" i="11" s="1"/>
  <c r="AH78" i="11"/>
  <c r="AI78" i="11"/>
  <c r="AJ78" i="11"/>
  <c r="AK78" i="11"/>
  <c r="AK70" i="11" s="1"/>
  <c r="AL78" i="11"/>
  <c r="AM78" i="11"/>
  <c r="AN78" i="11"/>
  <c r="AO78" i="11"/>
  <c r="AO70" i="11" s="1"/>
  <c r="AP78" i="11"/>
  <c r="AQ78" i="11"/>
  <c r="AR78" i="11"/>
  <c r="AS78" i="11"/>
  <c r="AS70" i="11" s="1"/>
  <c r="AT78" i="11"/>
  <c r="AU78" i="11"/>
  <c r="AV78" i="11"/>
  <c r="AW78" i="11"/>
  <c r="AW70" i="11" s="1"/>
  <c r="AX78" i="11"/>
  <c r="AY78" i="11"/>
  <c r="AZ78" i="11"/>
  <c r="BA78" i="11"/>
  <c r="BA70" i="11" s="1"/>
  <c r="BB78" i="11"/>
  <c r="BC78" i="11"/>
  <c r="BD78" i="11"/>
  <c r="BE78" i="11"/>
  <c r="BE70" i="11" s="1"/>
  <c r="BF78" i="11"/>
  <c r="BG78" i="11"/>
  <c r="BH78" i="11"/>
  <c r="BI78" i="11"/>
  <c r="BI70" i="11" s="1"/>
  <c r="BJ78" i="11"/>
  <c r="BK78" i="11"/>
  <c r="BL78" i="11"/>
  <c r="BM78" i="11"/>
  <c r="BM70" i="11" s="1"/>
  <c r="BN78" i="11"/>
  <c r="BO78" i="11"/>
  <c r="BP78" i="11"/>
  <c r="BQ78" i="11"/>
  <c r="BQ70" i="11" s="1"/>
  <c r="BR78" i="11"/>
  <c r="BS78" i="11"/>
  <c r="BT78" i="11"/>
  <c r="BU78" i="11"/>
  <c r="BU70" i="11" s="1"/>
  <c r="BV78" i="11"/>
  <c r="BW78" i="11"/>
  <c r="BX78" i="11"/>
  <c r="BY78" i="11"/>
  <c r="BY70" i="11" s="1"/>
  <c r="BZ78" i="11"/>
  <c r="CA78" i="11"/>
  <c r="CB78" i="11"/>
  <c r="CC78" i="11"/>
  <c r="CC70" i="11" s="1"/>
  <c r="CD78" i="11"/>
  <c r="CE78" i="11"/>
  <c r="CF78" i="11"/>
  <c r="CG78" i="11"/>
  <c r="CG70" i="11" s="1"/>
  <c r="CH78" i="11"/>
  <c r="CI78" i="11"/>
  <c r="CJ78" i="11"/>
  <c r="CK78" i="11"/>
  <c r="CK70" i="11" s="1"/>
  <c r="CL78" i="11"/>
  <c r="CM78" i="11"/>
  <c r="CN78" i="11"/>
  <c r="CO78" i="11"/>
  <c r="CO70" i="11" s="1"/>
  <c r="CP78" i="11"/>
  <c r="CQ78" i="11"/>
  <c r="CR78" i="11"/>
  <c r="CS78" i="11"/>
  <c r="CS70" i="11" s="1"/>
  <c r="CT78" i="11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F70" i="12" s="1"/>
  <c r="G78" i="12"/>
  <c r="H78" i="12"/>
  <c r="I78" i="12"/>
  <c r="J78" i="12"/>
  <c r="J70" i="12" s="1"/>
  <c r="K78" i="12"/>
  <c r="L78" i="12"/>
  <c r="M78" i="12"/>
  <c r="N78" i="12"/>
  <c r="N70" i="12" s="1"/>
  <c r="O78" i="12"/>
  <c r="P78" i="12"/>
  <c r="Q78" i="12"/>
  <c r="R78" i="12"/>
  <c r="R70" i="12" s="1"/>
  <c r="S78" i="12"/>
  <c r="T78" i="12"/>
  <c r="U78" i="12"/>
  <c r="V78" i="12"/>
  <c r="V70" i="12" s="1"/>
  <c r="W78" i="12"/>
  <c r="X78" i="12"/>
  <c r="Y78" i="12"/>
  <c r="Z78" i="12"/>
  <c r="Z70" i="12" s="1"/>
  <c r="AA78" i="12"/>
  <c r="AB78" i="12"/>
  <c r="AC78" i="12"/>
  <c r="AD78" i="12"/>
  <c r="AD70" i="12" s="1"/>
  <c r="AE78" i="12"/>
  <c r="AF78" i="12"/>
  <c r="AG78" i="12"/>
  <c r="AH78" i="12"/>
  <c r="AH70" i="12" s="1"/>
  <c r="AI78" i="12"/>
  <c r="AJ78" i="12"/>
  <c r="AK78" i="12"/>
  <c r="AL78" i="12"/>
  <c r="AL70" i="12" s="1"/>
  <c r="AM78" i="12"/>
  <c r="AN78" i="12"/>
  <c r="AO78" i="12"/>
  <c r="AP78" i="12"/>
  <c r="AP70" i="12" s="1"/>
  <c r="AQ78" i="12"/>
  <c r="AR78" i="12"/>
  <c r="AS78" i="12"/>
  <c r="AT78" i="12"/>
  <c r="AT70" i="12" s="1"/>
  <c r="AU78" i="12"/>
  <c r="AV78" i="12"/>
  <c r="AW78" i="12"/>
  <c r="AX78" i="12"/>
  <c r="AX70" i="12" s="1"/>
  <c r="AY78" i="12"/>
  <c r="AZ78" i="12"/>
  <c r="BA78" i="12"/>
  <c r="BB78" i="12"/>
  <c r="BB70" i="12" s="1"/>
  <c r="BC78" i="12"/>
  <c r="BD78" i="12"/>
  <c r="BE78" i="12"/>
  <c r="BF78" i="12"/>
  <c r="BF70" i="12" s="1"/>
  <c r="BG78" i="12"/>
  <c r="BH78" i="12"/>
  <c r="BI78" i="12"/>
  <c r="BJ78" i="12"/>
  <c r="BJ70" i="12" s="1"/>
  <c r="BK78" i="12"/>
  <c r="BL78" i="12"/>
  <c r="BM78" i="12"/>
  <c r="BN78" i="12"/>
  <c r="BN70" i="12" s="1"/>
  <c r="BO78" i="12"/>
  <c r="BP78" i="12"/>
  <c r="BQ78" i="12"/>
  <c r="BR78" i="12"/>
  <c r="BR70" i="12" s="1"/>
  <c r="BS78" i="12"/>
  <c r="BT78" i="12"/>
  <c r="BU78" i="12"/>
  <c r="BV78" i="12"/>
  <c r="BV70" i="12" s="1"/>
  <c r="BW78" i="12"/>
  <c r="BX78" i="12"/>
  <c r="BY78" i="12"/>
  <c r="BZ78" i="12"/>
  <c r="BZ70" i="12" s="1"/>
  <c r="CA78" i="12"/>
  <c r="CB78" i="12"/>
  <c r="CC78" i="12"/>
  <c r="CD78" i="12"/>
  <c r="CD70" i="12" s="1"/>
  <c r="CE78" i="12"/>
  <c r="CF78" i="12"/>
  <c r="CG78" i="12"/>
  <c r="CH78" i="12"/>
  <c r="CH70" i="12" s="1"/>
  <c r="CI78" i="12"/>
  <c r="CJ78" i="12"/>
  <c r="CK78" i="12"/>
  <c r="CL78" i="12"/>
  <c r="CL70" i="12" s="1"/>
  <c r="CM78" i="12"/>
  <c r="CN78" i="12"/>
  <c r="CO78" i="12"/>
  <c r="CP78" i="12"/>
  <c r="CP70" i="12" s="1"/>
  <c r="CQ78" i="12"/>
  <c r="CR78" i="12"/>
  <c r="CS78" i="12"/>
  <c r="CT78" i="12"/>
  <c r="CT70" i="12" s="1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G70" i="13" s="1"/>
  <c r="H78" i="13"/>
  <c r="I78" i="13"/>
  <c r="J78" i="13"/>
  <c r="K78" i="13"/>
  <c r="K70" i="13" s="1"/>
  <c r="L78" i="13"/>
  <c r="M78" i="13"/>
  <c r="N78" i="13"/>
  <c r="O78" i="13"/>
  <c r="O70" i="13" s="1"/>
  <c r="P78" i="13"/>
  <c r="Q78" i="13"/>
  <c r="R78" i="13"/>
  <c r="S78" i="13"/>
  <c r="S70" i="13" s="1"/>
  <c r="T78" i="13"/>
  <c r="U78" i="13"/>
  <c r="V78" i="13"/>
  <c r="W78" i="13"/>
  <c r="W70" i="13" s="1"/>
  <c r="X78" i="13"/>
  <c r="Y78" i="13"/>
  <c r="Z78" i="13"/>
  <c r="AA78" i="13"/>
  <c r="AA70" i="13" s="1"/>
  <c r="AB78" i="13"/>
  <c r="AC78" i="13"/>
  <c r="AD78" i="13"/>
  <c r="AE78" i="13"/>
  <c r="AE70" i="13" s="1"/>
  <c r="AF78" i="13"/>
  <c r="AG78" i="13"/>
  <c r="AH78" i="13"/>
  <c r="AI78" i="13"/>
  <c r="AI70" i="13" s="1"/>
  <c r="AJ78" i="13"/>
  <c r="AK78" i="13"/>
  <c r="AL78" i="13"/>
  <c r="AM78" i="13"/>
  <c r="AM70" i="13" s="1"/>
  <c r="AN78" i="13"/>
  <c r="AO78" i="13"/>
  <c r="AP78" i="13"/>
  <c r="AQ78" i="13"/>
  <c r="AQ70" i="13" s="1"/>
  <c r="AR78" i="13"/>
  <c r="AS78" i="13"/>
  <c r="AT78" i="13"/>
  <c r="AU78" i="13"/>
  <c r="AU70" i="13" s="1"/>
  <c r="AV78" i="13"/>
  <c r="AW78" i="13"/>
  <c r="AX78" i="13"/>
  <c r="AY78" i="13"/>
  <c r="AY70" i="13" s="1"/>
  <c r="AZ78" i="13"/>
  <c r="BA78" i="13"/>
  <c r="BB78" i="13"/>
  <c r="BC78" i="13"/>
  <c r="BC70" i="13" s="1"/>
  <c r="BD78" i="13"/>
  <c r="BE78" i="13"/>
  <c r="BF78" i="13"/>
  <c r="BG78" i="13"/>
  <c r="BG70" i="13" s="1"/>
  <c r="BH78" i="13"/>
  <c r="BI78" i="13"/>
  <c r="BJ78" i="13"/>
  <c r="BK78" i="13"/>
  <c r="BK70" i="13" s="1"/>
  <c r="BL78" i="13"/>
  <c r="BM78" i="13"/>
  <c r="BN78" i="13"/>
  <c r="BO78" i="13"/>
  <c r="BO70" i="13" s="1"/>
  <c r="BP78" i="13"/>
  <c r="BQ78" i="13"/>
  <c r="BR78" i="13"/>
  <c r="BS78" i="13"/>
  <c r="BS70" i="13" s="1"/>
  <c r="BT78" i="13"/>
  <c r="BU78" i="13"/>
  <c r="BV78" i="13"/>
  <c r="BW78" i="13"/>
  <c r="BW70" i="13" s="1"/>
  <c r="BX78" i="13"/>
  <c r="BY78" i="13"/>
  <c r="BZ78" i="13"/>
  <c r="CA78" i="13"/>
  <c r="CA70" i="13" s="1"/>
  <c r="CB78" i="13"/>
  <c r="CC78" i="13"/>
  <c r="CD78" i="13"/>
  <c r="CE78" i="13"/>
  <c r="CE70" i="13" s="1"/>
  <c r="CF78" i="13"/>
  <c r="CG78" i="13"/>
  <c r="CH78" i="13"/>
  <c r="CI78" i="13"/>
  <c r="CI70" i="13" s="1"/>
  <c r="CJ78" i="13"/>
  <c r="CK78" i="13"/>
  <c r="CL78" i="13"/>
  <c r="CM78" i="13"/>
  <c r="CM70" i="13" s="1"/>
  <c r="CN78" i="13"/>
  <c r="CO78" i="13"/>
  <c r="CP78" i="13"/>
  <c r="CQ78" i="13"/>
  <c r="CQ70" i="13" s="1"/>
  <c r="CR78" i="13"/>
  <c r="CS78" i="13"/>
  <c r="CT78" i="13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H70" i="14" s="1"/>
  <c r="I78" i="14"/>
  <c r="J78" i="14"/>
  <c r="K78" i="14"/>
  <c r="L78" i="14"/>
  <c r="L70" i="14" s="1"/>
  <c r="M78" i="14"/>
  <c r="N78" i="14"/>
  <c r="O78" i="14"/>
  <c r="P78" i="14"/>
  <c r="P70" i="14" s="1"/>
  <c r="Q78" i="14"/>
  <c r="R78" i="14"/>
  <c r="S78" i="14"/>
  <c r="T78" i="14"/>
  <c r="T70" i="14" s="1"/>
  <c r="U78" i="14"/>
  <c r="V78" i="14"/>
  <c r="W78" i="14"/>
  <c r="X78" i="14"/>
  <c r="X70" i="14" s="1"/>
  <c r="Y78" i="14"/>
  <c r="Z78" i="14"/>
  <c r="AA78" i="14"/>
  <c r="AB78" i="14"/>
  <c r="AB70" i="14" s="1"/>
  <c r="AC78" i="14"/>
  <c r="AD78" i="14"/>
  <c r="AE78" i="14"/>
  <c r="AF78" i="14"/>
  <c r="AF70" i="14" s="1"/>
  <c r="AG78" i="14"/>
  <c r="AH78" i="14"/>
  <c r="AI78" i="14"/>
  <c r="AJ78" i="14"/>
  <c r="AJ70" i="14" s="1"/>
  <c r="AK78" i="14"/>
  <c r="AL78" i="14"/>
  <c r="AM78" i="14"/>
  <c r="AN78" i="14"/>
  <c r="AN70" i="14" s="1"/>
  <c r="AO78" i="14"/>
  <c r="AP78" i="14"/>
  <c r="AQ78" i="14"/>
  <c r="AR78" i="14"/>
  <c r="AR70" i="14" s="1"/>
  <c r="AS78" i="14"/>
  <c r="AT78" i="14"/>
  <c r="AU78" i="14"/>
  <c r="AV78" i="14"/>
  <c r="AV70" i="14" s="1"/>
  <c r="AW78" i="14"/>
  <c r="AX78" i="14"/>
  <c r="AY78" i="14"/>
  <c r="AZ78" i="14"/>
  <c r="AZ70" i="14" s="1"/>
  <c r="BA78" i="14"/>
  <c r="BB78" i="14"/>
  <c r="BC78" i="14"/>
  <c r="BD78" i="14"/>
  <c r="BD70" i="14" s="1"/>
  <c r="BE78" i="14"/>
  <c r="BF78" i="14"/>
  <c r="BG78" i="14"/>
  <c r="BH78" i="14"/>
  <c r="BH70" i="14" s="1"/>
  <c r="BI78" i="14"/>
  <c r="BJ78" i="14"/>
  <c r="BK78" i="14"/>
  <c r="BL78" i="14"/>
  <c r="BL70" i="14" s="1"/>
  <c r="BM78" i="14"/>
  <c r="BN78" i="14"/>
  <c r="BO78" i="14"/>
  <c r="BP78" i="14"/>
  <c r="BP70" i="14" s="1"/>
  <c r="BQ78" i="14"/>
  <c r="BR78" i="14"/>
  <c r="BS78" i="14"/>
  <c r="BT78" i="14"/>
  <c r="BT70" i="14" s="1"/>
  <c r="BU78" i="14"/>
  <c r="BV78" i="14"/>
  <c r="BW78" i="14"/>
  <c r="BX78" i="14"/>
  <c r="BX70" i="14" s="1"/>
  <c r="BY78" i="14"/>
  <c r="BZ78" i="14"/>
  <c r="CA78" i="14"/>
  <c r="CB78" i="14"/>
  <c r="CB70" i="14" s="1"/>
  <c r="CC78" i="14"/>
  <c r="CD78" i="14"/>
  <c r="CE78" i="14"/>
  <c r="CF78" i="14"/>
  <c r="CF70" i="14" s="1"/>
  <c r="CG78" i="14"/>
  <c r="CH78" i="14"/>
  <c r="CI78" i="14"/>
  <c r="CJ78" i="14"/>
  <c r="CJ70" i="14" s="1"/>
  <c r="CK78" i="14"/>
  <c r="CL78" i="14"/>
  <c r="CM78" i="14"/>
  <c r="CN78" i="14"/>
  <c r="CN70" i="14" s="1"/>
  <c r="CO78" i="14"/>
  <c r="CP78" i="14"/>
  <c r="CQ78" i="14"/>
  <c r="CR78" i="14"/>
  <c r="CR70" i="14" s="1"/>
  <c r="CS78" i="14"/>
  <c r="CT78" i="14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I70" i="15" s="1"/>
  <c r="J78" i="15"/>
  <c r="K78" i="15"/>
  <c r="L78" i="15"/>
  <c r="M78" i="15"/>
  <c r="M70" i="15" s="1"/>
  <c r="N78" i="15"/>
  <c r="O78" i="15"/>
  <c r="P78" i="15"/>
  <c r="Q78" i="15"/>
  <c r="Q70" i="15" s="1"/>
  <c r="R78" i="15"/>
  <c r="S78" i="15"/>
  <c r="T78" i="15"/>
  <c r="U78" i="15"/>
  <c r="U70" i="15" s="1"/>
  <c r="V78" i="15"/>
  <c r="W78" i="15"/>
  <c r="X78" i="15"/>
  <c r="Y78" i="15"/>
  <c r="Y70" i="15" s="1"/>
  <c r="Z78" i="15"/>
  <c r="AA78" i="15"/>
  <c r="AB78" i="15"/>
  <c r="AC78" i="15"/>
  <c r="AC70" i="15" s="1"/>
  <c r="AD78" i="15"/>
  <c r="AE78" i="15"/>
  <c r="AF78" i="15"/>
  <c r="AG78" i="15"/>
  <c r="AG70" i="15" s="1"/>
  <c r="AH78" i="15"/>
  <c r="AI78" i="15"/>
  <c r="AJ78" i="15"/>
  <c r="AK78" i="15"/>
  <c r="AK70" i="15" s="1"/>
  <c r="AL78" i="15"/>
  <c r="AM78" i="15"/>
  <c r="AN78" i="15"/>
  <c r="AO78" i="15"/>
  <c r="AO70" i="15" s="1"/>
  <c r="AP78" i="15"/>
  <c r="AQ78" i="15"/>
  <c r="AR78" i="15"/>
  <c r="AS78" i="15"/>
  <c r="AS70" i="15" s="1"/>
  <c r="AT78" i="15"/>
  <c r="AU78" i="15"/>
  <c r="AV78" i="15"/>
  <c r="AW78" i="15"/>
  <c r="AW70" i="15" s="1"/>
  <c r="AX78" i="15"/>
  <c r="AY78" i="15"/>
  <c r="AZ78" i="15"/>
  <c r="BA78" i="15"/>
  <c r="BA70" i="15" s="1"/>
  <c r="BB78" i="15"/>
  <c r="BC78" i="15"/>
  <c r="BD78" i="15"/>
  <c r="BE78" i="15"/>
  <c r="BE70" i="15" s="1"/>
  <c r="BF78" i="15"/>
  <c r="BG78" i="15"/>
  <c r="BH78" i="15"/>
  <c r="BI78" i="15"/>
  <c r="BI70" i="15" s="1"/>
  <c r="BJ78" i="15"/>
  <c r="BK78" i="15"/>
  <c r="BL78" i="15"/>
  <c r="BM78" i="15"/>
  <c r="BM70" i="15" s="1"/>
  <c r="BN78" i="15"/>
  <c r="BO78" i="15"/>
  <c r="BP78" i="15"/>
  <c r="BQ78" i="15"/>
  <c r="BQ70" i="15" s="1"/>
  <c r="BR78" i="15"/>
  <c r="BS78" i="15"/>
  <c r="BT78" i="15"/>
  <c r="BU78" i="15"/>
  <c r="BU70" i="15" s="1"/>
  <c r="BV78" i="15"/>
  <c r="BW78" i="15"/>
  <c r="BX78" i="15"/>
  <c r="BY78" i="15"/>
  <c r="BY70" i="15" s="1"/>
  <c r="BZ78" i="15"/>
  <c r="CA78" i="15"/>
  <c r="CB78" i="15"/>
  <c r="CC78" i="15"/>
  <c r="CC70" i="15" s="1"/>
  <c r="CD78" i="15"/>
  <c r="CE78" i="15"/>
  <c r="CF78" i="15"/>
  <c r="CG78" i="15"/>
  <c r="CG70" i="15" s="1"/>
  <c r="CH78" i="15"/>
  <c r="CI78" i="15"/>
  <c r="CJ78" i="15"/>
  <c r="CK78" i="15"/>
  <c r="CK70" i="15" s="1"/>
  <c r="CL78" i="15"/>
  <c r="CM78" i="15"/>
  <c r="CN78" i="15"/>
  <c r="CO78" i="15"/>
  <c r="CO70" i="15" s="1"/>
  <c r="CP78" i="15"/>
  <c r="CQ78" i="15"/>
  <c r="CR78" i="15"/>
  <c r="CS78" i="15"/>
  <c r="CS70" i="15" s="1"/>
  <c r="CT78" i="15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F70" i="16" s="1"/>
  <c r="G78" i="16"/>
  <c r="H78" i="16"/>
  <c r="I78" i="16"/>
  <c r="J78" i="16"/>
  <c r="J70" i="16" s="1"/>
  <c r="K78" i="16"/>
  <c r="L78" i="16"/>
  <c r="M78" i="16"/>
  <c r="N78" i="16"/>
  <c r="N70" i="16" s="1"/>
  <c r="O78" i="16"/>
  <c r="P78" i="16"/>
  <c r="Q78" i="16"/>
  <c r="R78" i="16"/>
  <c r="R70" i="16" s="1"/>
  <c r="S78" i="16"/>
  <c r="T78" i="16"/>
  <c r="U78" i="16"/>
  <c r="V78" i="16"/>
  <c r="V70" i="16" s="1"/>
  <c r="W78" i="16"/>
  <c r="X78" i="16"/>
  <c r="Y78" i="16"/>
  <c r="Z78" i="16"/>
  <c r="Z70" i="16" s="1"/>
  <c r="AA78" i="16"/>
  <c r="AB78" i="16"/>
  <c r="AC78" i="16"/>
  <c r="AD78" i="16"/>
  <c r="AD70" i="16" s="1"/>
  <c r="AE78" i="16"/>
  <c r="AF78" i="16"/>
  <c r="AG78" i="16"/>
  <c r="AH78" i="16"/>
  <c r="AH70" i="16" s="1"/>
  <c r="AI78" i="16"/>
  <c r="AJ78" i="16"/>
  <c r="AK78" i="16"/>
  <c r="AL78" i="16"/>
  <c r="AL70" i="16" s="1"/>
  <c r="AM78" i="16"/>
  <c r="AN78" i="16"/>
  <c r="AO78" i="16"/>
  <c r="AP78" i="16"/>
  <c r="AP70" i="16" s="1"/>
  <c r="AQ78" i="16"/>
  <c r="AR78" i="16"/>
  <c r="AS78" i="16"/>
  <c r="AT78" i="16"/>
  <c r="AT70" i="16" s="1"/>
  <c r="AU78" i="16"/>
  <c r="AV78" i="16"/>
  <c r="AW78" i="16"/>
  <c r="AX78" i="16"/>
  <c r="AX70" i="16" s="1"/>
  <c r="AY78" i="16"/>
  <c r="AZ78" i="16"/>
  <c r="BA78" i="16"/>
  <c r="BB78" i="16"/>
  <c r="BB70" i="16" s="1"/>
  <c r="BC78" i="16"/>
  <c r="BD78" i="16"/>
  <c r="BE78" i="16"/>
  <c r="BF78" i="16"/>
  <c r="BF70" i="16" s="1"/>
  <c r="BG78" i="16"/>
  <c r="BH78" i="16"/>
  <c r="BI78" i="16"/>
  <c r="BJ78" i="16"/>
  <c r="BJ70" i="16" s="1"/>
  <c r="BK78" i="16"/>
  <c r="BL78" i="16"/>
  <c r="BM78" i="16"/>
  <c r="BN78" i="16"/>
  <c r="BN70" i="16" s="1"/>
  <c r="BO78" i="16"/>
  <c r="BP78" i="16"/>
  <c r="BQ78" i="16"/>
  <c r="BR78" i="16"/>
  <c r="BR70" i="16" s="1"/>
  <c r="BS78" i="16"/>
  <c r="BT78" i="16"/>
  <c r="BU78" i="16"/>
  <c r="BV78" i="16"/>
  <c r="BV70" i="16" s="1"/>
  <c r="BW78" i="16"/>
  <c r="BX78" i="16"/>
  <c r="BY78" i="16"/>
  <c r="BZ78" i="16"/>
  <c r="BZ70" i="16" s="1"/>
  <c r="CA78" i="16"/>
  <c r="CB78" i="16"/>
  <c r="CC78" i="16"/>
  <c r="CD78" i="16"/>
  <c r="CD70" i="16" s="1"/>
  <c r="CE78" i="16"/>
  <c r="CF78" i="16"/>
  <c r="CG78" i="16"/>
  <c r="CH78" i="16"/>
  <c r="CH70" i="16" s="1"/>
  <c r="CI78" i="16"/>
  <c r="CJ78" i="16"/>
  <c r="CK78" i="16"/>
  <c r="CL78" i="16"/>
  <c r="CL70" i="16" s="1"/>
  <c r="CM78" i="16"/>
  <c r="CN78" i="16"/>
  <c r="CO78" i="16"/>
  <c r="CP78" i="16"/>
  <c r="CP70" i="16" s="1"/>
  <c r="CQ78" i="16"/>
  <c r="CR78" i="16"/>
  <c r="CS78" i="16"/>
  <c r="CT78" i="16"/>
  <c r="CT70" i="16" s="1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G70" i="17" s="1"/>
  <c r="H78" i="17"/>
  <c r="I78" i="17"/>
  <c r="J78" i="17"/>
  <c r="K78" i="17"/>
  <c r="K70" i="17" s="1"/>
  <c r="L78" i="17"/>
  <c r="M78" i="17"/>
  <c r="N78" i="17"/>
  <c r="O78" i="17"/>
  <c r="O70" i="17" s="1"/>
  <c r="P78" i="17"/>
  <c r="Q78" i="17"/>
  <c r="R78" i="17"/>
  <c r="S78" i="17"/>
  <c r="S70" i="17" s="1"/>
  <c r="T78" i="17"/>
  <c r="U78" i="17"/>
  <c r="V78" i="17"/>
  <c r="W78" i="17"/>
  <c r="W70" i="17" s="1"/>
  <c r="X78" i="17"/>
  <c r="Y78" i="17"/>
  <c r="Z78" i="17"/>
  <c r="AA78" i="17"/>
  <c r="AA70" i="17" s="1"/>
  <c r="AB78" i="17"/>
  <c r="AC78" i="17"/>
  <c r="AD78" i="17"/>
  <c r="AE78" i="17"/>
  <c r="AE70" i="17" s="1"/>
  <c r="AF78" i="17"/>
  <c r="AG78" i="17"/>
  <c r="AH78" i="17"/>
  <c r="AI78" i="17"/>
  <c r="AI70" i="17" s="1"/>
  <c r="AJ78" i="17"/>
  <c r="AK78" i="17"/>
  <c r="AL78" i="17"/>
  <c r="AM78" i="17"/>
  <c r="AM70" i="17" s="1"/>
  <c r="AN78" i="17"/>
  <c r="AO78" i="17"/>
  <c r="AP78" i="17"/>
  <c r="AQ78" i="17"/>
  <c r="AQ70" i="17" s="1"/>
  <c r="AR78" i="17"/>
  <c r="AS78" i="17"/>
  <c r="AT78" i="17"/>
  <c r="AU78" i="17"/>
  <c r="AU70" i="17" s="1"/>
  <c r="AV78" i="17"/>
  <c r="AW78" i="17"/>
  <c r="AX78" i="17"/>
  <c r="AY78" i="17"/>
  <c r="AY70" i="17" s="1"/>
  <c r="AZ78" i="17"/>
  <c r="BA78" i="17"/>
  <c r="BB78" i="17"/>
  <c r="BC78" i="17"/>
  <c r="BC70" i="17" s="1"/>
  <c r="BD78" i="17"/>
  <c r="BE78" i="17"/>
  <c r="BF78" i="17"/>
  <c r="BG78" i="17"/>
  <c r="BG70" i="17" s="1"/>
  <c r="BH78" i="17"/>
  <c r="BI78" i="17"/>
  <c r="BJ78" i="17"/>
  <c r="BK78" i="17"/>
  <c r="BK70" i="17" s="1"/>
  <c r="BL78" i="17"/>
  <c r="BM78" i="17"/>
  <c r="BN78" i="17"/>
  <c r="BO78" i="17"/>
  <c r="BO70" i="17" s="1"/>
  <c r="BP78" i="17"/>
  <c r="BQ78" i="17"/>
  <c r="BR78" i="17"/>
  <c r="BS78" i="17"/>
  <c r="BS70" i="17" s="1"/>
  <c r="BT78" i="17"/>
  <c r="BU78" i="17"/>
  <c r="BV78" i="17"/>
  <c r="BW78" i="17"/>
  <c r="BW70" i="17" s="1"/>
  <c r="BX78" i="17"/>
  <c r="BY78" i="17"/>
  <c r="BZ78" i="17"/>
  <c r="CA78" i="17"/>
  <c r="CA70" i="17" s="1"/>
  <c r="CB78" i="17"/>
  <c r="CC78" i="17"/>
  <c r="CD78" i="17"/>
  <c r="CE78" i="17"/>
  <c r="CE70" i="17" s="1"/>
  <c r="CF78" i="17"/>
  <c r="CG78" i="17"/>
  <c r="CH78" i="17"/>
  <c r="CI78" i="17"/>
  <c r="CI70" i="17" s="1"/>
  <c r="CJ78" i="17"/>
  <c r="CK78" i="17"/>
  <c r="CL78" i="17"/>
  <c r="CM78" i="17"/>
  <c r="CM70" i="17" s="1"/>
  <c r="CN78" i="17"/>
  <c r="CO78" i="17"/>
  <c r="CP78" i="17"/>
  <c r="CQ78" i="17"/>
  <c r="CQ70" i="17" s="1"/>
  <c r="CR78" i="17"/>
  <c r="CS78" i="17"/>
  <c r="CT78" i="17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H70" i="18" s="1"/>
  <c r="I78" i="18"/>
  <c r="J78" i="18"/>
  <c r="K78" i="18"/>
  <c r="L78" i="18"/>
  <c r="L70" i="18" s="1"/>
  <c r="M78" i="18"/>
  <c r="N78" i="18"/>
  <c r="O78" i="18"/>
  <c r="P78" i="18"/>
  <c r="P70" i="18" s="1"/>
  <c r="Q78" i="18"/>
  <c r="R78" i="18"/>
  <c r="S78" i="18"/>
  <c r="T78" i="18"/>
  <c r="T70" i="18" s="1"/>
  <c r="U78" i="18"/>
  <c r="V78" i="18"/>
  <c r="W78" i="18"/>
  <c r="X78" i="18"/>
  <c r="X70" i="18" s="1"/>
  <c r="Y78" i="18"/>
  <c r="Z78" i="18"/>
  <c r="AA78" i="18"/>
  <c r="AB78" i="18"/>
  <c r="AB70" i="18" s="1"/>
  <c r="AC78" i="18"/>
  <c r="AD78" i="18"/>
  <c r="AE78" i="18"/>
  <c r="AF78" i="18"/>
  <c r="AF70" i="18" s="1"/>
  <c r="AG78" i="18"/>
  <c r="AH78" i="18"/>
  <c r="AI78" i="18"/>
  <c r="AJ78" i="18"/>
  <c r="AJ70" i="18" s="1"/>
  <c r="AK78" i="18"/>
  <c r="AL78" i="18"/>
  <c r="AM78" i="18"/>
  <c r="AN78" i="18"/>
  <c r="AN70" i="18" s="1"/>
  <c r="AO78" i="18"/>
  <c r="AP78" i="18"/>
  <c r="AQ78" i="18"/>
  <c r="AR78" i="18"/>
  <c r="AR70" i="18" s="1"/>
  <c r="AS78" i="18"/>
  <c r="AT78" i="18"/>
  <c r="AU78" i="18"/>
  <c r="AV78" i="18"/>
  <c r="AV70" i="18" s="1"/>
  <c r="AW78" i="18"/>
  <c r="AX78" i="18"/>
  <c r="AY78" i="18"/>
  <c r="AZ78" i="18"/>
  <c r="AZ70" i="18" s="1"/>
  <c r="BA78" i="18"/>
  <c r="BB78" i="18"/>
  <c r="BC78" i="18"/>
  <c r="BD78" i="18"/>
  <c r="BD70" i="18" s="1"/>
  <c r="BE78" i="18"/>
  <c r="BF78" i="18"/>
  <c r="BG78" i="18"/>
  <c r="BH78" i="18"/>
  <c r="BH70" i="18" s="1"/>
  <c r="BI78" i="18"/>
  <c r="BJ78" i="18"/>
  <c r="BK78" i="18"/>
  <c r="BL78" i="18"/>
  <c r="BL70" i="18" s="1"/>
  <c r="BM78" i="18"/>
  <c r="BN78" i="18"/>
  <c r="BO78" i="18"/>
  <c r="BP78" i="18"/>
  <c r="BP70" i="18" s="1"/>
  <c r="BQ78" i="18"/>
  <c r="BR78" i="18"/>
  <c r="BS78" i="18"/>
  <c r="BT78" i="18"/>
  <c r="BT70" i="18" s="1"/>
  <c r="BU78" i="18"/>
  <c r="BV78" i="18"/>
  <c r="BW78" i="18"/>
  <c r="BX78" i="18"/>
  <c r="BX70" i="18" s="1"/>
  <c r="BY78" i="18"/>
  <c r="BZ78" i="18"/>
  <c r="CA78" i="18"/>
  <c r="CB78" i="18"/>
  <c r="CB70" i="18" s="1"/>
  <c r="CC78" i="18"/>
  <c r="CD78" i="18"/>
  <c r="CE78" i="18"/>
  <c r="CF78" i="18"/>
  <c r="CF70" i="18" s="1"/>
  <c r="CG78" i="18"/>
  <c r="CH78" i="18"/>
  <c r="CI78" i="18"/>
  <c r="CJ78" i="18"/>
  <c r="CJ70" i="18" s="1"/>
  <c r="CK78" i="18"/>
  <c r="CL78" i="18"/>
  <c r="CM78" i="18"/>
  <c r="CN78" i="18"/>
  <c r="CN70" i="18" s="1"/>
  <c r="CO78" i="18"/>
  <c r="CP78" i="18"/>
  <c r="CQ78" i="18"/>
  <c r="CR78" i="18"/>
  <c r="CR70" i="18" s="1"/>
  <c r="CS78" i="18"/>
  <c r="CT78" i="18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I70" i="19" s="1"/>
  <c r="J78" i="19"/>
  <c r="K78" i="19"/>
  <c r="L78" i="19"/>
  <c r="M78" i="19"/>
  <c r="M70" i="19" s="1"/>
  <c r="N78" i="19"/>
  <c r="O78" i="19"/>
  <c r="P78" i="19"/>
  <c r="Q78" i="19"/>
  <c r="Q70" i="19" s="1"/>
  <c r="R78" i="19"/>
  <c r="S78" i="19"/>
  <c r="T78" i="19"/>
  <c r="U78" i="19"/>
  <c r="U70" i="19" s="1"/>
  <c r="V78" i="19"/>
  <c r="W78" i="19"/>
  <c r="X78" i="19"/>
  <c r="Y78" i="19"/>
  <c r="Y70" i="19" s="1"/>
  <c r="Z78" i="19"/>
  <c r="AA78" i="19"/>
  <c r="AB78" i="19"/>
  <c r="AC78" i="19"/>
  <c r="AC70" i="19" s="1"/>
  <c r="AD78" i="19"/>
  <c r="AE78" i="19"/>
  <c r="AF78" i="19"/>
  <c r="AG78" i="19"/>
  <c r="AG70" i="19" s="1"/>
  <c r="AH78" i="19"/>
  <c r="AI78" i="19"/>
  <c r="AJ78" i="19"/>
  <c r="AK78" i="19"/>
  <c r="AK70" i="19" s="1"/>
  <c r="AL78" i="19"/>
  <c r="AM78" i="19"/>
  <c r="AN78" i="19"/>
  <c r="AO78" i="19"/>
  <c r="AO70" i="19" s="1"/>
  <c r="AP78" i="19"/>
  <c r="AQ78" i="19"/>
  <c r="AR78" i="19"/>
  <c r="AS78" i="19"/>
  <c r="AS70" i="19" s="1"/>
  <c r="AT78" i="19"/>
  <c r="AU78" i="19"/>
  <c r="AV78" i="19"/>
  <c r="AW78" i="19"/>
  <c r="AW70" i="19" s="1"/>
  <c r="AX78" i="19"/>
  <c r="AY78" i="19"/>
  <c r="AZ78" i="19"/>
  <c r="BA78" i="19"/>
  <c r="BA70" i="19" s="1"/>
  <c r="BB78" i="19"/>
  <c r="BC78" i="19"/>
  <c r="BD78" i="19"/>
  <c r="BE78" i="19"/>
  <c r="BE70" i="19" s="1"/>
  <c r="BF78" i="19"/>
  <c r="BG78" i="19"/>
  <c r="BH78" i="19"/>
  <c r="BI78" i="19"/>
  <c r="BI70" i="19" s="1"/>
  <c r="BJ78" i="19"/>
  <c r="BK78" i="19"/>
  <c r="BL78" i="19"/>
  <c r="BM78" i="19"/>
  <c r="BM70" i="19" s="1"/>
  <c r="BN78" i="19"/>
  <c r="BO78" i="19"/>
  <c r="BP78" i="19"/>
  <c r="BQ78" i="19"/>
  <c r="BQ70" i="19" s="1"/>
  <c r="BR78" i="19"/>
  <c r="BS78" i="19"/>
  <c r="BT78" i="19"/>
  <c r="BU78" i="19"/>
  <c r="BU70" i="19" s="1"/>
  <c r="BV78" i="19"/>
  <c r="BW78" i="19"/>
  <c r="BX78" i="19"/>
  <c r="BY78" i="19"/>
  <c r="BY70" i="19" s="1"/>
  <c r="BZ78" i="19"/>
  <c r="CA78" i="19"/>
  <c r="CB78" i="19"/>
  <c r="CC78" i="19"/>
  <c r="CC70" i="19" s="1"/>
  <c r="CD78" i="19"/>
  <c r="CE78" i="19"/>
  <c r="CF78" i="19"/>
  <c r="CG78" i="19"/>
  <c r="CG70" i="19" s="1"/>
  <c r="CH78" i="19"/>
  <c r="CI78" i="19"/>
  <c r="CJ78" i="19"/>
  <c r="CK78" i="19"/>
  <c r="CK70" i="19" s="1"/>
  <c r="CL78" i="19"/>
  <c r="CM78" i="19"/>
  <c r="CN78" i="19"/>
  <c r="CO78" i="19"/>
  <c r="CO70" i="19" s="1"/>
  <c r="CP78" i="19"/>
  <c r="CQ78" i="19"/>
  <c r="CR78" i="19"/>
  <c r="CS78" i="19"/>
  <c r="CS70" i="19" s="1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E70" i="15" l="1"/>
  <c r="E70" i="17"/>
  <c r="E70" i="13"/>
  <c r="E70" i="8"/>
  <c r="CQ70" i="19"/>
  <c r="CM70" i="19"/>
  <c r="CI70" i="19"/>
  <c r="CE70" i="19"/>
  <c r="CA70" i="19"/>
  <c r="BW70" i="19"/>
  <c r="BS70" i="19"/>
  <c r="BO70" i="19"/>
  <c r="BK70" i="19"/>
  <c r="BG70" i="19"/>
  <c r="BC70" i="19"/>
  <c r="AY70" i="19"/>
  <c r="AU70" i="19"/>
  <c r="AQ70" i="19"/>
  <c r="AM70" i="19"/>
  <c r="AI70" i="19"/>
  <c r="AE70" i="19"/>
  <c r="AA70" i="19"/>
  <c r="W70" i="19"/>
  <c r="S70" i="19"/>
  <c r="O70" i="19"/>
  <c r="E70" i="19"/>
  <c r="E70" i="16"/>
  <c r="E70" i="12"/>
  <c r="CT70" i="19"/>
  <c r="CP70" i="19"/>
  <c r="CL70" i="19"/>
  <c r="CH70" i="19"/>
  <c r="CD70" i="19"/>
  <c r="BZ70" i="19"/>
  <c r="BV70" i="19"/>
  <c r="BR70" i="19"/>
  <c r="BN70" i="19"/>
  <c r="BJ70" i="19"/>
  <c r="BF70" i="19"/>
  <c r="BB70" i="19"/>
  <c r="AX70" i="19"/>
  <c r="AT70" i="19"/>
  <c r="AP70" i="19"/>
  <c r="AL70" i="19"/>
  <c r="AH70" i="19"/>
  <c r="AD70" i="19"/>
  <c r="E70" i="11"/>
  <c r="E70" i="18"/>
  <c r="E70" i="14"/>
  <c r="E70" i="10"/>
  <c r="CR70" i="19"/>
  <c r="CN70" i="19"/>
  <c r="CJ70" i="19"/>
  <c r="CF70" i="19"/>
  <c r="CB70" i="19"/>
  <c r="BX70" i="19"/>
  <c r="BT70" i="19"/>
  <c r="BP70" i="19"/>
  <c r="BL70" i="19"/>
  <c r="BH70" i="19"/>
  <c r="BD70" i="19"/>
  <c r="AZ70" i="19"/>
  <c r="AV70" i="19"/>
  <c r="AR70" i="19"/>
  <c r="AN70" i="19"/>
  <c r="AJ70" i="19"/>
  <c r="AF70" i="19"/>
  <c r="AB70" i="19"/>
  <c r="X70" i="19"/>
  <c r="T70" i="19"/>
  <c r="P70" i="19"/>
  <c r="L70" i="19"/>
  <c r="H70" i="19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T70" i="17"/>
  <c r="CP70" i="17"/>
  <c r="CL70" i="17"/>
  <c r="CH70" i="17"/>
  <c r="CD70" i="17"/>
  <c r="BZ70" i="17"/>
  <c r="BV70" i="17"/>
  <c r="BR70" i="17"/>
  <c r="BN70" i="17"/>
  <c r="BJ70" i="17"/>
  <c r="BF70" i="17"/>
  <c r="BB70" i="17"/>
  <c r="AX70" i="17"/>
  <c r="AT70" i="17"/>
  <c r="AP70" i="17"/>
  <c r="AL70" i="17"/>
  <c r="AH70" i="17"/>
  <c r="AD70" i="17"/>
  <c r="Z70" i="17"/>
  <c r="V70" i="17"/>
  <c r="R70" i="17"/>
  <c r="N70" i="17"/>
  <c r="J70" i="17"/>
  <c r="F70" i="17"/>
  <c r="K70" i="19"/>
  <c r="G70" i="19"/>
  <c r="CT70" i="18"/>
  <c r="CP70" i="18"/>
  <c r="CL70" i="18"/>
  <c r="CH70" i="18"/>
  <c r="CD70" i="18"/>
  <c r="BZ70" i="18"/>
  <c r="BV70" i="18"/>
  <c r="BR70" i="18"/>
  <c r="BN70" i="18"/>
  <c r="BJ70" i="18"/>
  <c r="BF70" i="18"/>
  <c r="BB70" i="18"/>
  <c r="AX70" i="18"/>
  <c r="AT70" i="18"/>
  <c r="AP70" i="18"/>
  <c r="AL70" i="18"/>
  <c r="AH70" i="18"/>
  <c r="AD70" i="18"/>
  <c r="Z70" i="18"/>
  <c r="V70" i="18"/>
  <c r="R70" i="18"/>
  <c r="N70" i="18"/>
  <c r="J70" i="18"/>
  <c r="F70" i="18"/>
  <c r="CS70" i="17"/>
  <c r="CO70" i="17"/>
  <c r="CK70" i="17"/>
  <c r="CG70" i="17"/>
  <c r="CC70" i="17"/>
  <c r="BY70" i="17"/>
  <c r="BU70" i="17"/>
  <c r="BQ70" i="17"/>
  <c r="BM70" i="17"/>
  <c r="BI70" i="17"/>
  <c r="BE70" i="17"/>
  <c r="BA70" i="17"/>
  <c r="AW70" i="17"/>
  <c r="AS70" i="17"/>
  <c r="AO70" i="17"/>
  <c r="AK70" i="17"/>
  <c r="AG70" i="17"/>
  <c r="AC70" i="17"/>
  <c r="Y70" i="17"/>
  <c r="U70" i="17"/>
  <c r="Q70" i="17"/>
  <c r="M70" i="17"/>
  <c r="I70" i="17"/>
  <c r="CR70" i="16"/>
  <c r="CN70" i="16"/>
  <c r="CJ70" i="16"/>
  <c r="CF70" i="16"/>
  <c r="CB70" i="16"/>
  <c r="BX70" i="16"/>
  <c r="BT70" i="16"/>
  <c r="BP70" i="16"/>
  <c r="BL70" i="16"/>
  <c r="BH70" i="16"/>
  <c r="BD70" i="16"/>
  <c r="AZ70" i="16"/>
  <c r="AV70" i="16"/>
  <c r="AR70" i="16"/>
  <c r="AN70" i="16"/>
  <c r="AJ70" i="16"/>
  <c r="AF70" i="16"/>
  <c r="AB70" i="16"/>
  <c r="X70" i="16"/>
  <c r="T70" i="16"/>
  <c r="P70" i="16"/>
  <c r="L70" i="16"/>
  <c r="H70" i="16"/>
  <c r="CQ70" i="15"/>
  <c r="CM70" i="15"/>
  <c r="CI70" i="15"/>
  <c r="CE70" i="15"/>
  <c r="CA70" i="15"/>
  <c r="BW70" i="15"/>
  <c r="BS70" i="15"/>
  <c r="BO70" i="15"/>
  <c r="BK70" i="15"/>
  <c r="Z70" i="19"/>
  <c r="V70" i="19"/>
  <c r="R70" i="19"/>
  <c r="N70" i="19"/>
  <c r="J70" i="19"/>
  <c r="F70" i="19"/>
  <c r="CS70" i="18"/>
  <c r="CO70" i="18"/>
  <c r="CK70" i="18"/>
  <c r="CG70" i="18"/>
  <c r="CC70" i="18"/>
  <c r="BY70" i="18"/>
  <c r="BU70" i="18"/>
  <c r="BQ70" i="18"/>
  <c r="BM70" i="18"/>
  <c r="BI70" i="18"/>
  <c r="BE70" i="18"/>
  <c r="BA70" i="18"/>
  <c r="AW70" i="18"/>
  <c r="AS70" i="18"/>
  <c r="AO70" i="18"/>
  <c r="AK70" i="18"/>
  <c r="AG70" i="18"/>
  <c r="AC70" i="18"/>
  <c r="Y70" i="18"/>
  <c r="U70" i="18"/>
  <c r="Q70" i="18"/>
  <c r="M70" i="18"/>
  <c r="I70" i="18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CQ70" i="16"/>
  <c r="CM70" i="16"/>
  <c r="CI70" i="16"/>
  <c r="CE70" i="16"/>
  <c r="CA70" i="16"/>
  <c r="BW70" i="16"/>
  <c r="BS70" i="16"/>
  <c r="BO70" i="16"/>
  <c r="BK70" i="16"/>
  <c r="BG70" i="16"/>
  <c r="BC70" i="16"/>
  <c r="AY70" i="16"/>
  <c r="AU70" i="16"/>
  <c r="AQ70" i="16"/>
  <c r="AM70" i="16"/>
  <c r="AI70" i="16"/>
  <c r="AE70" i="16"/>
  <c r="AA70" i="16"/>
  <c r="W70" i="16"/>
  <c r="S70" i="16"/>
  <c r="O70" i="16"/>
  <c r="K70" i="16"/>
  <c r="G70" i="16"/>
  <c r="CT70" i="15"/>
  <c r="CP70" i="15"/>
  <c r="CL70" i="15"/>
  <c r="CH70" i="15"/>
  <c r="CD70" i="15"/>
  <c r="BZ70" i="15"/>
  <c r="BV70" i="15"/>
  <c r="BR70" i="15"/>
  <c r="BN70" i="15"/>
  <c r="BJ70" i="15"/>
  <c r="D39" i="20"/>
  <c r="E37" i="20"/>
  <c r="G19" i="20"/>
  <c r="G17" i="20"/>
  <c r="F30" i="20"/>
  <c r="I29" i="20"/>
  <c r="CS70" i="16"/>
  <c r="CO70" i="16"/>
  <c r="CK70" i="16"/>
  <c r="CG70" i="16"/>
  <c r="CC70" i="16"/>
  <c r="BY70" i="16"/>
  <c r="BU70" i="16"/>
  <c r="BQ70" i="16"/>
  <c r="BM70" i="16"/>
  <c r="BI70" i="16"/>
  <c r="BE70" i="16"/>
  <c r="BA70" i="16"/>
  <c r="AW70" i="16"/>
  <c r="AS70" i="16"/>
  <c r="AO70" i="16"/>
  <c r="AK70" i="16"/>
  <c r="AG70" i="16"/>
  <c r="AC70" i="16"/>
  <c r="Y70" i="16"/>
  <c r="U70" i="16"/>
  <c r="Q70" i="16"/>
  <c r="M70" i="16"/>
  <c r="I70" i="16"/>
  <c r="CR70" i="15"/>
  <c r="CN70" i="15"/>
  <c r="CJ70" i="15"/>
  <c r="CF70" i="15"/>
  <c r="CB70" i="15"/>
  <c r="BX70" i="15"/>
  <c r="BT70" i="15"/>
  <c r="BP70" i="15"/>
  <c r="BL70" i="15"/>
  <c r="BH70" i="15"/>
  <c r="BD70" i="15"/>
  <c r="AZ70" i="15"/>
  <c r="AV70" i="15"/>
  <c r="AR70" i="15"/>
  <c r="AN70" i="15"/>
  <c r="AJ70" i="15"/>
  <c r="AF70" i="15"/>
  <c r="AB70" i="15"/>
  <c r="X70" i="15"/>
  <c r="T70" i="15"/>
  <c r="P70" i="15"/>
  <c r="L70" i="15"/>
  <c r="H70" i="15"/>
  <c r="CQ70" i="14"/>
  <c r="CM70" i="14"/>
  <c r="CI70" i="14"/>
  <c r="CE70" i="14"/>
  <c r="CA70" i="14"/>
  <c r="BW70" i="14"/>
  <c r="BS70" i="14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K70" i="12"/>
  <c r="CG70" i="12"/>
  <c r="CC70" i="12"/>
  <c r="BY70" i="12"/>
  <c r="BU70" i="12"/>
  <c r="BQ70" i="12"/>
  <c r="BM70" i="12"/>
  <c r="BI70" i="12"/>
  <c r="BE70" i="12"/>
  <c r="BA70" i="12"/>
  <c r="AW70" i="12"/>
  <c r="AS70" i="12"/>
  <c r="AO70" i="12"/>
  <c r="AK70" i="12"/>
  <c r="AG70" i="12"/>
  <c r="AC70" i="12"/>
  <c r="Y70" i="12"/>
  <c r="BG70" i="15"/>
  <c r="BC70" i="15"/>
  <c r="AY70" i="15"/>
  <c r="AU70" i="15"/>
  <c r="AQ70" i="15"/>
  <c r="AM70" i="15"/>
  <c r="AI70" i="15"/>
  <c r="AE70" i="15"/>
  <c r="AA70" i="15"/>
  <c r="W70" i="15"/>
  <c r="S70" i="15"/>
  <c r="O70" i="15"/>
  <c r="K70" i="15"/>
  <c r="G70" i="15"/>
  <c r="CT70" i="14"/>
  <c r="CP70" i="14"/>
  <c r="CL70" i="14"/>
  <c r="CH70" i="14"/>
  <c r="CD70" i="14"/>
  <c r="BZ70" i="14"/>
  <c r="BV70" i="14"/>
  <c r="BR70" i="14"/>
  <c r="BN70" i="14"/>
  <c r="BJ70" i="14"/>
  <c r="BF70" i="14"/>
  <c r="BB70" i="14"/>
  <c r="AX70" i="14"/>
  <c r="AT70" i="14"/>
  <c r="AP70" i="14"/>
  <c r="AL70" i="14"/>
  <c r="AH70" i="14"/>
  <c r="AD70" i="14"/>
  <c r="Z70" i="14"/>
  <c r="V70" i="14"/>
  <c r="R70" i="14"/>
  <c r="N70" i="14"/>
  <c r="J70" i="14"/>
  <c r="F70" i="14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G70" i="13"/>
  <c r="AC70" i="13"/>
  <c r="Y70" i="13"/>
  <c r="U70" i="13"/>
  <c r="Q70" i="13"/>
  <c r="M70" i="13"/>
  <c r="I70" i="13"/>
  <c r="CR70" i="12"/>
  <c r="CN70" i="12"/>
  <c r="CJ70" i="12"/>
  <c r="CF70" i="12"/>
  <c r="CB70" i="12"/>
  <c r="BX70" i="12"/>
  <c r="BT70" i="12"/>
  <c r="BP70" i="12"/>
  <c r="BL70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L70" i="12"/>
  <c r="H70" i="12"/>
  <c r="BF70" i="15"/>
  <c r="BB70" i="15"/>
  <c r="AX70" i="15"/>
  <c r="AT70" i="15"/>
  <c r="AP70" i="15"/>
  <c r="AL70" i="15"/>
  <c r="AH70" i="15"/>
  <c r="AD70" i="15"/>
  <c r="Z70" i="15"/>
  <c r="V70" i="15"/>
  <c r="R70" i="15"/>
  <c r="N70" i="15"/>
  <c r="J70" i="15"/>
  <c r="F70" i="15"/>
  <c r="CS70" i="14"/>
  <c r="CO70" i="14"/>
  <c r="CK70" i="14"/>
  <c r="CG70" i="14"/>
  <c r="CC70" i="14"/>
  <c r="BY70" i="14"/>
  <c r="BU70" i="14"/>
  <c r="BQ70" i="14"/>
  <c r="BM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Q70" i="12"/>
  <c r="CM70" i="12"/>
  <c r="CI70" i="12"/>
  <c r="CE70" i="12"/>
  <c r="CA70" i="12"/>
  <c r="BW70" i="12"/>
  <c r="BS70" i="12"/>
  <c r="BO70" i="12"/>
  <c r="BK70" i="12"/>
  <c r="BG70" i="12"/>
  <c r="BC70" i="12"/>
  <c r="AY70" i="12"/>
  <c r="AU70" i="12"/>
  <c r="AQ70" i="12"/>
  <c r="AM70" i="12"/>
  <c r="AI70" i="12"/>
  <c r="AE70" i="12"/>
  <c r="AA70" i="12"/>
  <c r="W70" i="12"/>
  <c r="S70" i="12"/>
  <c r="O70" i="12"/>
  <c r="K70" i="12"/>
  <c r="G70" i="12"/>
  <c r="I18" i="20"/>
  <c r="D52" i="20"/>
  <c r="U70" i="12"/>
  <c r="Q70" i="12"/>
  <c r="M70" i="12"/>
  <c r="I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E34" i="20"/>
  <c r="F17" i="20"/>
  <c r="CQ70" i="11"/>
  <c r="CM70" i="11"/>
  <c r="CI70" i="11"/>
  <c r="CE70" i="11"/>
  <c r="CA70" i="11"/>
  <c r="BW70" i="11"/>
  <c r="BS70" i="11"/>
  <c r="BO70" i="11"/>
  <c r="BK70" i="11"/>
  <c r="BG70" i="11"/>
  <c r="BC70" i="11"/>
  <c r="AY70" i="11"/>
  <c r="AU70" i="11"/>
  <c r="AQ70" i="11"/>
  <c r="AM70" i="11"/>
  <c r="AI70" i="11"/>
  <c r="AE70" i="11"/>
  <c r="AA70" i="11"/>
  <c r="W70" i="11"/>
  <c r="S70" i="11"/>
  <c r="O70" i="11"/>
  <c r="K70" i="11"/>
  <c r="G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CS70" i="8"/>
  <c r="CO70" i="8"/>
  <c r="CK70" i="8"/>
  <c r="CG70" i="8"/>
  <c r="CC70" i="8"/>
  <c r="BY70" i="8"/>
  <c r="BU70" i="8"/>
  <c r="BQ70" i="8"/>
  <c r="BM70" i="8"/>
  <c r="BI70" i="8"/>
  <c r="BE70" i="8"/>
  <c r="BA70" i="8"/>
  <c r="AW70" i="8"/>
  <c r="AS70" i="8"/>
  <c r="AO70" i="8"/>
  <c r="AK70" i="8"/>
  <c r="AG70" i="8"/>
  <c r="AC70" i="8"/>
  <c r="Y70" i="8"/>
  <c r="U70" i="8"/>
  <c r="Q70" i="8"/>
  <c r="M70" i="8"/>
  <c r="I70" i="8"/>
  <c r="E19" i="20"/>
  <c r="D35" i="20"/>
  <c r="F29" i="20"/>
  <c r="CT70" i="11"/>
  <c r="CP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I30" i="20"/>
  <c r="J18" i="20"/>
  <c r="J16" i="20" s="1"/>
  <c r="H18" i="20"/>
  <c r="H16" i="20" s="1"/>
  <c r="G29" i="20"/>
  <c r="E30" i="20"/>
  <c r="E28" i="20" s="1"/>
  <c r="D23" i="20"/>
  <c r="D46" i="20"/>
  <c r="D51" i="20"/>
  <c r="E40" i="20"/>
  <c r="J30" i="20"/>
  <c r="J28" i="20" s="1"/>
  <c r="D41" i="20"/>
  <c r="D33" i="20"/>
  <c r="D47" i="20"/>
  <c r="F37" i="20"/>
  <c r="D37" i="20" s="1"/>
  <c r="F40" i="20"/>
  <c r="G16" i="20"/>
  <c r="E50" i="20"/>
  <c r="G31" i="20"/>
  <c r="I31" i="20"/>
  <c r="G40" i="20"/>
  <c r="I50" i="20"/>
  <c r="E31" i="20"/>
  <c r="H19" i="20"/>
  <c r="D19" i="20" s="1"/>
  <c r="D32" i="20"/>
  <c r="D42" i="20"/>
  <c r="F22" i="20"/>
  <c r="D22" i="20" s="1"/>
  <c r="D38" i="20"/>
  <c r="D36" i="20"/>
  <c r="H30" i="20"/>
  <c r="H29" i="20"/>
  <c r="D24" i="20"/>
  <c r="G30" i="20"/>
  <c r="I34" i="20"/>
  <c r="J19" i="20"/>
  <c r="D21" i="20"/>
  <c r="H34" i="20"/>
  <c r="E17" i="20"/>
  <c r="D17" i="20" s="1"/>
  <c r="D20" i="20"/>
  <c r="F28" i="20"/>
  <c r="F16" i="20"/>
  <c r="I28" i="20"/>
  <c r="D18" i="20"/>
  <c r="I16" i="20"/>
  <c r="G52" i="19"/>
  <c r="J46" i="19"/>
  <c r="H39" i="19"/>
  <c r="H35" i="19"/>
  <c r="E33" i="19"/>
  <c r="H21" i="19"/>
  <c r="G42" i="19"/>
  <c r="C62" i="19"/>
  <c r="C56" i="19"/>
  <c r="H52" i="19"/>
  <c r="C57" i="19"/>
  <c r="J36" i="19"/>
  <c r="J34" i="19" s="1"/>
  <c r="C61" i="19"/>
  <c r="H51" i="19"/>
  <c r="G46" i="19"/>
  <c r="F36" i="19"/>
  <c r="G20" i="19"/>
  <c r="H47" i="19"/>
  <c r="I41" i="19"/>
  <c r="F39" i="19"/>
  <c r="J52" i="19"/>
  <c r="J50" i="19" s="1"/>
  <c r="I47" i="19"/>
  <c r="E38" i="19"/>
  <c r="H32" i="19"/>
  <c r="E24" i="19"/>
  <c r="E41" i="19"/>
  <c r="I33" i="19"/>
  <c r="G23" i="19"/>
  <c r="I42" i="19"/>
  <c r="J33" i="19"/>
  <c r="J31" i="19" s="1"/>
  <c r="J47" i="19"/>
  <c r="H46" i="19"/>
  <c r="H41" i="19"/>
  <c r="I39" i="19"/>
  <c r="G35" i="19"/>
  <c r="H33" i="19"/>
  <c r="J24" i="19"/>
  <c r="J22" i="19" s="1"/>
  <c r="I21" i="19"/>
  <c r="G21" i="19"/>
  <c r="E42" i="19"/>
  <c r="F32" i="19"/>
  <c r="I20" i="19"/>
  <c r="F35" i="19"/>
  <c r="G33" i="19"/>
  <c r="I23" i="19"/>
  <c r="E23" i="19"/>
  <c r="F21" i="19"/>
  <c r="F52" i="19"/>
  <c r="F47" i="19"/>
  <c r="J42" i="19"/>
  <c r="J40" i="19" s="1"/>
  <c r="F41" i="19"/>
  <c r="G39" i="19"/>
  <c r="I35" i="19"/>
  <c r="E35" i="19"/>
  <c r="F33" i="19"/>
  <c r="H23" i="19"/>
  <c r="F23" i="19"/>
  <c r="E21" i="19"/>
  <c r="E47" i="19"/>
  <c r="G38" i="19"/>
  <c r="H36" i="19"/>
  <c r="G24" i="19"/>
  <c r="I51" i="19"/>
  <c r="G51" i="19"/>
  <c r="E51" i="19"/>
  <c r="I46" i="19"/>
  <c r="E46" i="19"/>
  <c r="H42" i="19"/>
  <c r="F42" i="19"/>
  <c r="J39" i="19"/>
  <c r="J37" i="19" s="1"/>
  <c r="H38" i="19"/>
  <c r="F38" i="19"/>
  <c r="G36" i="19"/>
  <c r="E36" i="19"/>
  <c r="I32" i="19"/>
  <c r="G32" i="19"/>
  <c r="E32" i="19"/>
  <c r="H24" i="19"/>
  <c r="H20" i="19"/>
  <c r="F20" i="19"/>
  <c r="C58" i="19"/>
  <c r="I52" i="19"/>
  <c r="E52" i="19"/>
  <c r="G47" i="19"/>
  <c r="F46" i="19"/>
  <c r="G41" i="19"/>
  <c r="I38" i="19"/>
  <c r="E39" i="19"/>
  <c r="I36" i="19"/>
  <c r="I24" i="19"/>
  <c r="F24" i="19"/>
  <c r="J21" i="19"/>
  <c r="J19" i="19" s="1"/>
  <c r="F51" i="19"/>
  <c r="C8" i="19"/>
  <c r="D34" i="20" l="1"/>
  <c r="G28" i="20"/>
  <c r="D50" i="20"/>
  <c r="D30" i="20"/>
  <c r="D31" i="20"/>
  <c r="H28" i="20"/>
  <c r="D28" i="20" s="1"/>
  <c r="D40" i="20"/>
  <c r="D29" i="20"/>
  <c r="E16" i="20"/>
  <c r="D16" i="20" s="1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H31" i="18" l="1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G37" i="15" s="1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18" i="14" l="1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<sst xmlns="http://schemas.openxmlformats.org/spreadsheetml/2006/main" count="3516" uniqueCount="134">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</sst>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165" fontId="6" fillId="3" borderId="2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942975</xdr:colOff>
      <xdr:row>16</xdr:row>
      <xdr:rowOff>114300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57300" y="22098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1038225</xdr:colOff>
      <xdr:row>16</xdr:row>
      <xdr:rowOff>104775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52550" y="22002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>
          <a:extLst>
            <a:ext uri="{FF2B5EF4-FFF2-40B4-BE49-F238E27FC236}">
              <a16:creationId xmlns:a16="http://schemas.microsoft.com/office/drawing/2014/main" id="{00000000-0008-0000-02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762000</xdr:colOff>
      <xdr:row>17</xdr:row>
      <xdr:rowOff>9525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76325" y="22669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>
          <a:extLst>
            <a:ext uri="{FF2B5EF4-FFF2-40B4-BE49-F238E27FC236}">
              <a16:creationId xmlns:a16="http://schemas.microsoft.com/office/drawing/2014/main" id="{00000000-0008-0000-0300-00001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1009650</xdr:colOff>
      <xdr:row>16</xdr:row>
      <xdr:rowOff>114300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23975" y="22098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>
          <a:extLst>
            <a:ext uri="{FF2B5EF4-FFF2-40B4-BE49-F238E27FC236}">
              <a16:creationId xmlns:a16="http://schemas.microsoft.com/office/drawing/2014/main" id="{00000000-0008-0000-0400-00000D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933450</xdr:colOff>
      <xdr:row>17</xdr:row>
      <xdr:rowOff>9525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47775" y="22669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>
          <a:extLst>
            <a:ext uri="{FF2B5EF4-FFF2-40B4-BE49-F238E27FC236}">
              <a16:creationId xmlns:a16="http://schemas.microsoft.com/office/drawing/2014/main" id="{00000000-0008-0000-0500-000007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981075</xdr:colOff>
      <xdr:row>29</xdr:row>
      <xdr:rowOff>76200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95400" y="4276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>
          <a:extLst>
            <a:ext uri="{FF2B5EF4-FFF2-40B4-BE49-F238E27FC236}">
              <a16:creationId xmlns:a16="http://schemas.microsoft.com/office/drawing/2014/main" id="{00000000-0008-0000-06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1200150</xdr:colOff>
      <xdr:row>29</xdr:row>
      <xdr:rowOff>76200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514475" y="4276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819150</xdr:colOff>
      <xdr:row>30</xdr:row>
      <xdr:rowOff>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33475" y="43624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1162050</xdr:colOff>
      <xdr:row>30</xdr:row>
      <xdr:rowOff>47625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C5C416CA-E162-46A4-887D-28A7651354BF}"/>
            </a:ext>
          </a:extLst>
        </xdr:cNvPr>
        <xdr:cNvSpPr/>
      </xdr:nvSpPr>
      <xdr:spPr>
        <a:xfrm>
          <a:off x="1476375" y="44100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1314450</xdr:colOff>
      <xdr:row>32</xdr:row>
      <xdr:rowOff>9525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C6412B6-B615-4A90-8F97-BB6AE86442F9}"/>
            </a:ext>
          </a:extLst>
        </xdr:cNvPr>
        <xdr:cNvSpPr/>
      </xdr:nvSpPr>
      <xdr:spPr>
        <a:xfrm>
          <a:off x="1628775" y="46958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895350</xdr:colOff>
      <xdr:row>29</xdr:row>
      <xdr:rowOff>104775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B77F3F1-CCB9-461A-89F4-0345988FCFB4}"/>
            </a:ext>
          </a:extLst>
        </xdr:cNvPr>
        <xdr:cNvSpPr/>
      </xdr:nvSpPr>
      <xdr:spPr>
        <a:xfrm>
          <a:off x="1209675" y="43053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885825</xdr:colOff>
      <xdr:row>31</xdr:row>
      <xdr:rowOff>0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60BBB9BC-FEA6-443B-9160-5E780609DBF9}"/>
            </a:ext>
          </a:extLst>
        </xdr:cNvPr>
        <xdr:cNvSpPr/>
      </xdr:nvSpPr>
      <xdr:spPr>
        <a:xfrm>
          <a:off x="1200150" y="45243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53" customFormat="1" ht="12.75" customHeight="1" x14ac:dyDescent="0.2">
      <c r="B1" s="49"/>
      <c r="C1" s="50"/>
      <c r="D1" s="50"/>
      <c r="E1" s="50"/>
      <c r="F1" s="51"/>
      <c r="G1" s="51"/>
      <c r="H1" s="51"/>
      <c r="I1" s="51"/>
      <c r="J1" s="52"/>
    </row>
    <row r="2" spans="2:78" s="53" customFormat="1" ht="12.75" customHeight="1" x14ac:dyDescent="0.2">
      <c r="B2" s="54"/>
      <c r="C2" s="17"/>
      <c r="D2" s="17"/>
      <c r="E2" s="17"/>
      <c r="F2" s="31"/>
      <c r="G2" s="31"/>
      <c r="H2" s="31"/>
      <c r="I2" s="31"/>
      <c r="J2" s="55"/>
    </row>
    <row r="3" spans="2:78" s="53" customFormat="1" ht="12.75" customHeight="1" x14ac:dyDescent="0.2">
      <c r="B3" s="54"/>
      <c r="C3" s="17"/>
      <c r="D3" s="17"/>
      <c r="E3" s="17"/>
      <c r="F3" s="31"/>
      <c r="G3" s="31"/>
      <c r="H3" s="31"/>
      <c r="I3" s="31"/>
      <c r="J3" s="55"/>
    </row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 s="56"/>
      <c r="L4" s="56"/>
      <c r="M4" s="56"/>
      <c r="N4" s="56"/>
      <c r="V4" s="56"/>
      <c r="W4" s="56"/>
      <c r="AG4" s="56"/>
      <c r="AH4" s="56"/>
      <c r="AR4" s="56"/>
      <c r="AS4" s="56"/>
      <c r="BC4" s="56"/>
      <c r="BD4" s="56"/>
      <c r="BN4" s="56"/>
      <c r="BO4" s="56"/>
      <c r="BY4" s="56"/>
      <c r="BZ4" s="56"/>
    </row>
    <row r="5" spans="2:78" s="11" customFormat="1" ht="12.75" customHeight="1" x14ac:dyDescent="0.2">
      <c r="B5" s="57"/>
      <c r="C5" s="58"/>
      <c r="D5" s="58"/>
      <c r="E5" s="59"/>
      <c r="F5" s="59"/>
      <c r="G5" s="60"/>
      <c r="H5" s="61"/>
      <c r="I5" s="58"/>
      <c r="J5" s="62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65" t="s">
        <v>70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 s="35"/>
      <c r="C43" s="36"/>
      <c r="D43" s="3"/>
      <c r="E43" s="3"/>
      <c r="F43" s="3"/>
      <c r="G43" s="3"/>
      <c r="H43" s="3"/>
      <c r="I43" s="3"/>
      <c r="J43" s="3"/>
    </row>
    <row r="44" spans="2:10" s="38" customFormat="1" ht="12.75" customHeight="1" x14ac:dyDescent="0.2">
      <c r="B44" s="29" t="s">
        <v>23</v>
      </c>
      <c r="C44" s="37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 s="31"/>
      <c r="C48" s="37"/>
      <c r="D48" s="11"/>
    </row>
    <row r="49" spans="2:98" s="38" customFormat="1" ht="12.75" customHeight="1" x14ac:dyDescent="0.2">
      <c r="B49" s="3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s="40" t="s">
        <v>22</v>
      </c>
      <c r="C50" s="41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 s="42"/>
      <c r="C51" s="4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 s="43"/>
      <c r="C52" s="41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 s="44"/>
      <c r="C53" s="36"/>
      <c r="D53" s="45"/>
      <c r="E53" s="46"/>
      <c r="F53" s="46"/>
      <c r="G53" s="46"/>
      <c r="H53" s="46"/>
      <c r="I53" s="46"/>
      <c r="J53" s="46"/>
    </row>
    <row r="54" spans="2:98" s="38" customFormat="1" ht="12.75" customHeight="1" x14ac:dyDescent="0.2">
      <c r="B54" s="29" t="s">
        <v>24</v>
      </c>
      <c r="C54" s="30"/>
      <c r="D54" s="11"/>
      <c r="F54" s="47"/>
      <c r="G54" s="47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 s="47"/>
      <c r="G55" s="47"/>
      <c r="H55" s="11"/>
      <c r="I55" s="11"/>
      <c r="J55" s="11"/>
    </row>
    <row r="56" spans="2:98" s="38" customFormat="1" ht="12.75" customHeight="1" x14ac:dyDescent="0.2">
      <c r="B56" s="48" t="s">
        <v>13</v>
      </c>
      <c r="C56" s="23">
        <f>VLOOKUP($F$8,$A$70:$CT$111,94)</f>
        <v>0</v>
      </c>
      <c r="D56" s="11"/>
      <c r="F56" s="47"/>
      <c r="G56" s="47"/>
      <c r="H56" s="11"/>
      <c r="I56" s="11"/>
      <c r="J56" s="11"/>
    </row>
    <row r="57" spans="2:98" s="38" customFormat="1" ht="12.75" customHeight="1" x14ac:dyDescent="0.2">
      <c r="B57" s="48" t="s">
        <v>14</v>
      </c>
      <c r="C57" s="23">
        <f>VLOOKUP($F$8,$A$70:$CT$111,95)</f>
        <v>0</v>
      </c>
      <c r="D57" s="11"/>
      <c r="F57" s="47"/>
      <c r="G57" s="47"/>
      <c r="H57" s="11"/>
      <c r="I57" s="11"/>
      <c r="J57" s="11"/>
    </row>
    <row r="58" spans="2:98" s="38" customFormat="1" ht="12.75" customHeight="1" x14ac:dyDescent="0.2">
      <c r="B58" s="48" t="s">
        <v>18</v>
      </c>
      <c r="C58" s="23">
        <f>VLOOKUP($F$8,$A$70:$CT$111,96)</f>
        <v>0</v>
      </c>
      <c r="D58" s="11"/>
      <c r="F58" s="47"/>
      <c r="G58" s="47"/>
      <c r="H58" s="11"/>
      <c r="I58" s="11"/>
      <c r="J58" s="11"/>
    </row>
    <row r="59" spans="2:98" s="38" customFormat="1" ht="12.75" customHeight="1" x14ac:dyDescent="0.2">
      <c r="B59" s="31"/>
      <c r="C59" s="30"/>
      <c r="D59" s="11"/>
      <c r="F59" s="47"/>
      <c r="G59" s="47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s="48" t="s">
        <v>20</v>
      </c>
      <c r="C61" s="23">
        <f>VLOOKUP($F$8,$A$70:$CT$111,97)</f>
        <v>0</v>
      </c>
    </row>
    <row r="62" spans="2:98" s="38" customFormat="1" ht="12.75" customHeight="1" x14ac:dyDescent="0.2">
      <c r="B62" s="48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12:D112"/>
    <mergeCell ref="B113:D113"/>
    <mergeCell ref="B114:D114"/>
    <mergeCell ref="B115:D115"/>
    <mergeCell ref="B116:D116"/>
    <mergeCell ref="B117:D117"/>
    <mergeCell ref="B118:D118"/>
    <mergeCell ref="B127:D127"/>
    <mergeCell ref="B91:D91"/>
    <mergeCell ref="B92:D92"/>
    <mergeCell ref="B93:D93"/>
    <mergeCell ref="B94:D94"/>
    <mergeCell ref="B111:D111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77:D77"/>
    <mergeCell ref="B78:D78"/>
    <mergeCell ref="B82:D82"/>
    <mergeCell ref="B83:D83"/>
    <mergeCell ref="B70:D70"/>
    <mergeCell ref="B71:D71"/>
    <mergeCell ref="B72:D72"/>
    <mergeCell ref="B73:D73"/>
    <mergeCell ref="B74:D74"/>
    <mergeCell ref="B75:D75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AE68:AF68"/>
    <mergeCell ref="B84:D84"/>
    <mergeCell ref="B88:D88"/>
    <mergeCell ref="B81:D81"/>
    <mergeCell ref="B110:D110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100:D100"/>
    <mergeCell ref="B102:D102"/>
    <mergeCell ref="B107:D107"/>
    <mergeCell ref="B108:D108"/>
    <mergeCell ref="B109:D109"/>
    <mergeCell ref="B101:D101"/>
    <mergeCell ref="B99:D99"/>
    <mergeCell ref="B85:D85"/>
    <mergeCell ref="B86:D86"/>
    <mergeCell ref="B87:D87"/>
    <mergeCell ref="E68:F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B90:D90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B101:D101"/>
    <mergeCell ref="B102:D102"/>
    <mergeCell ref="B103:D103"/>
    <mergeCell ref="B110:D110"/>
    <mergeCell ref="B111:D111"/>
    <mergeCell ref="B104:D104"/>
    <mergeCell ref="B105:D105"/>
    <mergeCell ref="B106:D106"/>
    <mergeCell ref="B107:D107"/>
    <mergeCell ref="B108:D108"/>
    <mergeCell ref="B109:D109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6:D116"/>
    <mergeCell ref="B117:D117"/>
    <mergeCell ref="B118:D118"/>
    <mergeCell ref="CL68:CL69"/>
    <mergeCell ref="B96:D96"/>
    <mergeCell ref="B97:D97"/>
    <mergeCell ref="B98:D98"/>
    <mergeCell ref="B100:D100"/>
    <mergeCell ref="B99:D99"/>
    <mergeCell ref="B82:D82"/>
    <mergeCell ref="B83:D83"/>
    <mergeCell ref="B84:D84"/>
    <mergeCell ref="B85:D85"/>
    <mergeCell ref="B86:D86"/>
    <mergeCell ref="B87:D87"/>
    <mergeCell ref="B88:D88"/>
    <mergeCell ref="B91:D91"/>
    <mergeCell ref="B81:D81"/>
    <mergeCell ref="B92:D92"/>
    <mergeCell ref="B93:D93"/>
    <mergeCell ref="B94:D94"/>
    <mergeCell ref="B95:D95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2:D112"/>
    <mergeCell ref="B113:D113"/>
    <mergeCell ref="B114:D114"/>
    <mergeCell ref="B115:D115"/>
    <mergeCell ref="B75:D75"/>
    <mergeCell ref="B76:D76"/>
    <mergeCell ref="B77:D77"/>
    <mergeCell ref="B78:D78"/>
    <mergeCell ref="B90:D9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B101:D101"/>
    <mergeCell ref="B102:D102"/>
    <mergeCell ref="B103:D103"/>
    <mergeCell ref="B110:D110"/>
    <mergeCell ref="B111:D111"/>
    <mergeCell ref="B104:D104"/>
    <mergeCell ref="B105:D105"/>
    <mergeCell ref="B106:D106"/>
    <mergeCell ref="B107:D107"/>
    <mergeCell ref="B108:D108"/>
    <mergeCell ref="B109:D109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6:D116"/>
    <mergeCell ref="B117:D117"/>
    <mergeCell ref="B118:D118"/>
    <mergeCell ref="CL68:CL69"/>
    <mergeCell ref="B96:D96"/>
    <mergeCell ref="B97:D97"/>
    <mergeCell ref="B98:D98"/>
    <mergeCell ref="B100:D100"/>
    <mergeCell ref="B99:D99"/>
    <mergeCell ref="B82:D82"/>
    <mergeCell ref="B83:D83"/>
    <mergeCell ref="B84:D84"/>
    <mergeCell ref="B85:D85"/>
    <mergeCell ref="B86:D86"/>
    <mergeCell ref="B87:D87"/>
    <mergeCell ref="B88:D88"/>
    <mergeCell ref="B91:D91"/>
    <mergeCell ref="B81:D81"/>
    <mergeCell ref="B92:D92"/>
    <mergeCell ref="B93:D93"/>
    <mergeCell ref="B94:D94"/>
    <mergeCell ref="B95:D95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2:D112"/>
    <mergeCell ref="B113:D113"/>
    <mergeCell ref="B114:D114"/>
    <mergeCell ref="B115:D115"/>
    <mergeCell ref="B75:D75"/>
    <mergeCell ref="B76:D76"/>
    <mergeCell ref="B77:D77"/>
    <mergeCell ref="B78:D78"/>
    <mergeCell ref="B90:D9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112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A67:A69"/>
    <mergeCell ref="B67:D69"/>
    <mergeCell ref="B77:D77"/>
    <mergeCell ref="B78:D78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B81:D81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8:D88"/>
    <mergeCell ref="B91:D91"/>
    <mergeCell ref="B104:D104"/>
    <mergeCell ref="B105:D105"/>
    <mergeCell ref="B106:D106"/>
    <mergeCell ref="B107:D107"/>
    <mergeCell ref="B108:D108"/>
    <mergeCell ref="B109:D109"/>
    <mergeCell ref="B98:D98"/>
    <mergeCell ref="B100:D100"/>
    <mergeCell ref="B101:D101"/>
    <mergeCell ref="B102:D102"/>
    <mergeCell ref="B103:D103"/>
    <mergeCell ref="B99:D99"/>
    <mergeCell ref="B90:D90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113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B101:D101"/>
    <mergeCell ref="B102:D102"/>
    <mergeCell ref="B103:D103"/>
    <mergeCell ref="B110:D110"/>
    <mergeCell ref="B111:D111"/>
    <mergeCell ref="B104:D104"/>
    <mergeCell ref="B105:D105"/>
    <mergeCell ref="B106:D106"/>
    <mergeCell ref="B107:D107"/>
    <mergeCell ref="B108:D108"/>
    <mergeCell ref="B109:D109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6:D116"/>
    <mergeCell ref="B117:D117"/>
    <mergeCell ref="B118:D118"/>
    <mergeCell ref="CL68:CL69"/>
    <mergeCell ref="B96:D96"/>
    <mergeCell ref="B97:D97"/>
    <mergeCell ref="B98:D98"/>
    <mergeCell ref="B100:D100"/>
    <mergeCell ref="B99:D99"/>
    <mergeCell ref="B82:D82"/>
    <mergeCell ref="B83:D83"/>
    <mergeCell ref="B84:D84"/>
    <mergeCell ref="B85:D85"/>
    <mergeCell ref="B86:D86"/>
    <mergeCell ref="B87:D87"/>
    <mergeCell ref="B88:D88"/>
    <mergeCell ref="B91:D91"/>
    <mergeCell ref="B81:D81"/>
    <mergeCell ref="B92:D92"/>
    <mergeCell ref="B93:D93"/>
    <mergeCell ref="B94:D94"/>
    <mergeCell ref="B95:D95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2:D112"/>
    <mergeCell ref="B113:D113"/>
    <mergeCell ref="B114:D114"/>
    <mergeCell ref="B115:D115"/>
    <mergeCell ref="B75:D75"/>
    <mergeCell ref="B76:D76"/>
    <mergeCell ref="B77:D77"/>
    <mergeCell ref="B78:D78"/>
    <mergeCell ref="B90:D9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7"/>
  <sheetViews>
    <sheetView showGridLines="0" zoomScaleNormal="100" zoomScaleSheetLayoutView="100" workbookViewId="0">
      <selection activeCell="E34" sqref="E3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A67:A69"/>
    <mergeCell ref="B67:D69"/>
    <mergeCell ref="B77:D77"/>
    <mergeCell ref="B78:D78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B81:D81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8:D88"/>
    <mergeCell ref="B91:D91"/>
    <mergeCell ref="B104:D104"/>
    <mergeCell ref="B105:D105"/>
    <mergeCell ref="B106:D106"/>
    <mergeCell ref="B107:D107"/>
    <mergeCell ref="B108:D108"/>
    <mergeCell ref="B109:D109"/>
    <mergeCell ref="B98:D98"/>
    <mergeCell ref="B100:D100"/>
    <mergeCell ref="B101:D101"/>
    <mergeCell ref="B102:D102"/>
    <mergeCell ref="B103:D103"/>
    <mergeCell ref="B99:D99"/>
    <mergeCell ref="B90:D90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B101:D101"/>
    <mergeCell ref="B102:D102"/>
    <mergeCell ref="B103:D103"/>
    <mergeCell ref="B110:D110"/>
    <mergeCell ref="B111:D111"/>
    <mergeCell ref="B104:D104"/>
    <mergeCell ref="B105:D105"/>
    <mergeCell ref="B106:D106"/>
    <mergeCell ref="B107:D107"/>
    <mergeCell ref="B108:D108"/>
    <mergeCell ref="B109:D109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6:D116"/>
    <mergeCell ref="B117:D117"/>
    <mergeCell ref="B118:D118"/>
    <mergeCell ref="CL68:CL69"/>
    <mergeCell ref="B96:D96"/>
    <mergeCell ref="B97:D97"/>
    <mergeCell ref="B98:D98"/>
    <mergeCell ref="B100:D100"/>
    <mergeCell ref="B99:D99"/>
    <mergeCell ref="B82:D82"/>
    <mergeCell ref="B83:D83"/>
    <mergeCell ref="B84:D84"/>
    <mergeCell ref="B85:D85"/>
    <mergeCell ref="B86:D86"/>
    <mergeCell ref="B87:D87"/>
    <mergeCell ref="B88:D88"/>
    <mergeCell ref="B91:D91"/>
    <mergeCell ref="B81:D81"/>
    <mergeCell ref="B92:D92"/>
    <mergeCell ref="B93:D93"/>
    <mergeCell ref="B94:D94"/>
    <mergeCell ref="B95:D95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2:D112"/>
    <mergeCell ref="B113:D113"/>
    <mergeCell ref="B114:D114"/>
    <mergeCell ref="B115:D115"/>
    <mergeCell ref="B75:D75"/>
    <mergeCell ref="B76:D76"/>
    <mergeCell ref="B77:D77"/>
    <mergeCell ref="B78:D78"/>
    <mergeCell ref="B90:D9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116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A67:A69"/>
    <mergeCell ref="B67:D69"/>
    <mergeCell ref="B77:D77"/>
    <mergeCell ref="B78:D78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B81:D81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8:D88"/>
    <mergeCell ref="B91:D91"/>
    <mergeCell ref="B104:D104"/>
    <mergeCell ref="B105:D105"/>
    <mergeCell ref="B106:D106"/>
    <mergeCell ref="B107:D107"/>
    <mergeCell ref="B108:D108"/>
    <mergeCell ref="B109:D109"/>
    <mergeCell ref="B98:D98"/>
    <mergeCell ref="B100:D100"/>
    <mergeCell ref="B101:D101"/>
    <mergeCell ref="B102:D102"/>
    <mergeCell ref="B103:D103"/>
    <mergeCell ref="B99:D99"/>
    <mergeCell ref="B90:D90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127"/>
  <sheetViews>
    <sheetView showGridLines="0" topLeftCell="A4" zoomScaleNormal="100" zoomScaleSheetLayoutView="100" workbookViewId="0">
      <selection activeCell="Q32" sqref="Q3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12:D112"/>
    <mergeCell ref="B113:D113"/>
    <mergeCell ref="B114:D114"/>
    <mergeCell ref="B115:D115"/>
    <mergeCell ref="B116:D116"/>
    <mergeCell ref="B117:D117"/>
    <mergeCell ref="B118:D118"/>
    <mergeCell ref="B127:D127"/>
    <mergeCell ref="B110:D110"/>
    <mergeCell ref="B111:D111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04:D104"/>
    <mergeCell ref="B105:D105"/>
    <mergeCell ref="B106:D106"/>
    <mergeCell ref="B107:D107"/>
    <mergeCell ref="B108:D108"/>
    <mergeCell ref="B109:D109"/>
    <mergeCell ref="B98:D98"/>
    <mergeCell ref="B100:D100"/>
    <mergeCell ref="B101:D101"/>
    <mergeCell ref="B102:D102"/>
    <mergeCell ref="B103:D103"/>
    <mergeCell ref="B99:D99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91:D91"/>
    <mergeCell ref="B90:D90"/>
    <mergeCell ref="B77:D77"/>
    <mergeCell ref="B78:D78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B81:D8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127"/>
  <sheetViews>
    <sheetView showGridLines="0" zoomScaleNormal="100" zoomScaleSheetLayoutView="100" workbookViewId="0">
      <selection activeCell="CT120" sqref="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VLOOKUP($F$8,$A$70:$CT$111,2)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118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VLOOKUP($F$8,$A$70:$CT$111,5)</f>
        <v>0</v>
      </c>
      <c r="F20" s="22">
        <f>VLOOKUP($F$8,$A$70:$CT$111,7)</f>
        <v>0</v>
      </c>
      <c r="G20" s="22">
        <f>VLOOKUP($F$8,$A$70:$CT$111,9)</f>
        <v>0</v>
      </c>
      <c r="H20" s="22">
        <f>VLOOKUP($F$8,$A$70:$CT$111,11)</f>
        <v>0</v>
      </c>
      <c r="I20" s="22">
        <f>VLOOKUP($F$8,$A$70:$CT$111,13)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VLOOKUP($F$8,$A$70:$CT$111,6)</f>
        <v>0</v>
      </c>
      <c r="F21" s="22">
        <f>VLOOKUP($F$8,$A$70:$CT$111,8)</f>
        <v>0</v>
      </c>
      <c r="G21" s="22">
        <f>VLOOKUP($F$8,$A$70:$CT$111,10)</f>
        <v>0</v>
      </c>
      <c r="H21" s="22">
        <f>VLOOKUP($F$8,$A$70:$CT$111,12)</f>
        <v>0</v>
      </c>
      <c r="I21" s="22">
        <f>VLOOKUP($F$8,$A$70:$CT$111,14)</f>
        <v>0</v>
      </c>
      <c r="J21" s="26">
        <f>VLOOKUP($F$8,$A$70:$CT$111,15)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VLOOKUP($F$8,$A$70:$CT$111,16)</f>
        <v>0</v>
      </c>
      <c r="F23" s="23">
        <f>VLOOKUP($F$8,$A$70:$CT$111,18)</f>
        <v>0</v>
      </c>
      <c r="G23" s="23">
        <f>VLOOKUP($F$8,$A$70:$CT$111,20)</f>
        <v>0</v>
      </c>
      <c r="H23" s="23">
        <f>VLOOKUP($F$8,$A$70:$CT$111,22)</f>
        <v>0</v>
      </c>
      <c r="I23" s="23">
        <f>VLOOKUP($F$8,$A$70:$CT$111,24)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VLOOKUP($F$8,$A$70:$CT$111,17)</f>
        <v>0</v>
      </c>
      <c r="F24" s="23">
        <f>VLOOKUP($F$8,$A$70:$CT$111,19)</f>
        <v>0</v>
      </c>
      <c r="G24" s="23">
        <f>VLOOKUP($F$8,$A$70:$CT$111,21)</f>
        <v>0</v>
      </c>
      <c r="H24" s="23">
        <f>VLOOKUP($F$8,$A$70:$CT$111,23)</f>
        <v>0</v>
      </c>
      <c r="I24" s="23">
        <f>VLOOKUP($F$8,$A$70:$CT$111,25)</f>
        <v>0</v>
      </c>
      <c r="J24" s="26">
        <f>VLOOKUP($F$8,$A$70:$CT$111,26)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VLOOKUP($F$8,$A$70:$CT$111,27)</f>
        <v>0</v>
      </c>
      <c r="F32" s="23">
        <f>VLOOKUP($F$8,$A$70:$CT$111,29)</f>
        <v>0</v>
      </c>
      <c r="G32" s="23">
        <f>VLOOKUP($F$8,$A$70:$CT$111,31)</f>
        <v>0</v>
      </c>
      <c r="H32" s="23">
        <f>VLOOKUP($F$8,$A$70:$CT$111,33)</f>
        <v>0</v>
      </c>
      <c r="I32" s="24">
        <f>VLOOKUP($F$8,$A$70:$CT$111,35)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VLOOKUP($F$8,$A$70:$CT$111,28)</f>
        <v>0</v>
      </c>
      <c r="F33" s="23">
        <f>VLOOKUP($F$8,$A$70:$CT$111,30)</f>
        <v>0</v>
      </c>
      <c r="G33" s="23">
        <f>VLOOKUP($F$8,$A$70:$CT$111,32)</f>
        <v>0</v>
      </c>
      <c r="H33" s="23">
        <f>VLOOKUP($F$8,$A$70:$CT$111,34)</f>
        <v>0</v>
      </c>
      <c r="I33" s="24">
        <f>VLOOKUP($F$8,$A$70:$CT$111,36)</f>
        <v>0</v>
      </c>
      <c r="J33" s="26">
        <f>VLOOKUP($F$8,$A$70:$CT$111,37)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VLOOKUP($F$8,$A$70:$CT$111,38)</f>
        <v>0</v>
      </c>
      <c r="F35" s="23">
        <f>VLOOKUP($F$8,$A$70:$CT$111,40)</f>
        <v>0</v>
      </c>
      <c r="G35" s="23">
        <f>VLOOKUP($F$8,$A$70:$CT$111,42)</f>
        <v>0</v>
      </c>
      <c r="H35" s="23">
        <f>VLOOKUP($F$8,$A$70:$CT$111,44)</f>
        <v>0</v>
      </c>
      <c r="I35" s="24">
        <f>VLOOKUP($F$8,$A$70:$CT$111,46)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VLOOKUP($F$8,$A$70:$CT$111,39)</f>
        <v>0</v>
      </c>
      <c r="F36" s="23">
        <f>VLOOKUP($F$8,$A$70:$CT$111,41)</f>
        <v>0</v>
      </c>
      <c r="G36" s="23">
        <f>VLOOKUP($F$8,$A$70:$CT$111,43)</f>
        <v>0</v>
      </c>
      <c r="H36" s="23">
        <f>VLOOKUP($F$8,$A$70:$CT$111,45)</f>
        <v>0</v>
      </c>
      <c r="I36" s="24">
        <f>VLOOKUP($F$8,$A$70:$CT$111,47)</f>
        <v>0</v>
      </c>
      <c r="J36" s="26">
        <f>VLOOKUP($F$8,$A$70:$CT$111,48)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VLOOKUP($F$8,$A$70:$CT$111,49)</f>
        <v>0</v>
      </c>
      <c r="F38" s="23">
        <f>VLOOKUP($F$8,$A$70:$CT$111,51)</f>
        <v>0</v>
      </c>
      <c r="G38" s="23">
        <f>VLOOKUP($F$8,$A$70:$CT$111,53)</f>
        <v>0</v>
      </c>
      <c r="H38" s="23">
        <f>VLOOKUP($F$8,$A$70:$CT$111,55)</f>
        <v>0</v>
      </c>
      <c r="I38" s="24">
        <f>VLOOKUP($F$8,$A$70:$CT$111,57)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VLOOKUP($F$8,$A$70:$CT$111,50)</f>
        <v>0</v>
      </c>
      <c r="F39" s="23">
        <f>VLOOKUP($F$8,$A$70:$CT$111,52)</f>
        <v>0</v>
      </c>
      <c r="G39" s="23">
        <f>VLOOKUP($F$8,$A$70:$CT$111,54)</f>
        <v>0</v>
      </c>
      <c r="H39" s="23">
        <f>VLOOKUP($F$8,$A$70:$CT$111,56)</f>
        <v>0</v>
      </c>
      <c r="I39" s="24">
        <f>VLOOKUP($F$8,$A$70:$CT$111,58)</f>
        <v>0</v>
      </c>
      <c r="J39" s="26">
        <f>VLOOKUP($F$8,$A$70:$CT$111,59)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VLOOKUP($F$8,$A$70:$CT$111,60)</f>
        <v>0</v>
      </c>
      <c r="F41" s="23">
        <f>VLOOKUP($F$8,$A$70:$CT$111,62)</f>
        <v>0</v>
      </c>
      <c r="G41" s="23">
        <f>VLOOKUP($F$8,$A$70:$CT$111,64)</f>
        <v>0</v>
      </c>
      <c r="H41" s="23">
        <f>VLOOKUP($F$8,$A$70:$CT$111,66)</f>
        <v>0</v>
      </c>
      <c r="I41" s="24">
        <f>VLOOKUP($F$8,$A$70:$CT$111,68)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VLOOKUP($F$8,$A$70:$CT$111,61)</f>
        <v>0</v>
      </c>
      <c r="F42" s="23">
        <f>VLOOKUP($F$8,$A$70:$CT$111,63)</f>
        <v>0</v>
      </c>
      <c r="G42" s="23">
        <f>VLOOKUP($F$8,$A$70:$CT$111,65)</f>
        <v>0</v>
      </c>
      <c r="H42" s="23">
        <f>VLOOKUP($F$8,$A$70:$CT$111,67)</f>
        <v>0</v>
      </c>
      <c r="I42" s="24">
        <f>VLOOKUP($F$8,$A$70:$CT$111,69)</f>
        <v>0</v>
      </c>
      <c r="J42" s="26">
        <f>VLOOKUP($F$8,$A$70:$CT$111,70)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VLOOKUP($F$8,$A$70:$CT$111,71)</f>
        <v>0</v>
      </c>
      <c r="F46" s="23">
        <f>VLOOKUP($F$8,$A$70:$CT$111,72)</f>
        <v>0</v>
      </c>
      <c r="G46" s="23">
        <f>VLOOKUP($F$8,$A$70:$CT$111,73)</f>
        <v>0</v>
      </c>
      <c r="H46" s="23">
        <f>VLOOKUP($F$8,$A$70:$CT$111,74)</f>
        <v>0</v>
      </c>
      <c r="I46" s="24">
        <f>VLOOKUP($F$8,$A$70:$CT$111,75)</f>
        <v>0</v>
      </c>
      <c r="J46" s="24">
        <f>VLOOKUP($F$8,$A$70:$CT$111,76)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VLOOKUP($F$8,$A$70:$CT$111,77)</f>
        <v>0</v>
      </c>
      <c r="F47" s="23">
        <f>VLOOKUP($F$8,$A$70:$CT$111,78)</f>
        <v>0</v>
      </c>
      <c r="G47" s="23">
        <f>VLOOKUP($F$8,$A$70:$CT$111,79)</f>
        <v>0</v>
      </c>
      <c r="H47" s="23">
        <f>VLOOKUP($F$8,$A$70:$CT$111,80)</f>
        <v>0</v>
      </c>
      <c r="I47" s="24">
        <f>VLOOKUP($F$8,$A$70:$CT$111,81)</f>
        <v>0</v>
      </c>
      <c r="J47" s="24">
        <f>VLOOKUP($F$8,$A$70:$CT$111,82)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VLOOKUP($F$8,$A$70:$CT$111,83)</f>
        <v>0</v>
      </c>
      <c r="F51" s="23">
        <f>VLOOKUP($F$8,$A$70:$CT$111,85)</f>
        <v>0</v>
      </c>
      <c r="G51" s="23">
        <f>VLOOKUP($F$8,$A$70:$CT$111,87)</f>
        <v>0</v>
      </c>
      <c r="H51" s="23">
        <f>VLOOKUP($F$8,$A$70:$CT$111,89)</f>
        <v>0</v>
      </c>
      <c r="I51" s="24">
        <f>VLOOKUP($F$8,$A$70:$CT$111,91)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VLOOKUP($F$8,$A$70:$CT$111,84)</f>
        <v>0</v>
      </c>
      <c r="F52" s="23">
        <f>VLOOKUP($F$8,$A$70:$CT$111,86)</f>
        <v>0</v>
      </c>
      <c r="G52" s="23">
        <f>VLOOKUP($F$8,$A$70:$CT$111,88)</f>
        <v>0</v>
      </c>
      <c r="H52" s="23">
        <f>VLOOKUP($F$8,$A$70:$CT$111,90)</f>
        <v>0</v>
      </c>
      <c r="I52" s="24">
        <f>VLOOKUP($F$8,$A$70:$CT$111,92)</f>
        <v>0</v>
      </c>
      <c r="J52" s="26">
        <f>VLOOKUP($F$8,$A$70:$CT$111,93)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VLOOKUP($F$8,$A$70:$CT$111,94)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VLOOKUP($F$8,$A$70:$CT$111,95)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VLOOKUP($F$8,$A$70:$CT$111,96)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VLOOKUP($F$8,$A$70:$CT$111,97)</f>
        <v>0</v>
      </c>
    </row>
    <row r="62" spans="2:98" s="38" customFormat="1" ht="12.75" customHeight="1" x14ac:dyDescent="0.2">
      <c r="B62" t="s">
        <v>15</v>
      </c>
      <c r="C62" s="23">
        <f>VLOOKUP($F$8,$A$70:$CT$111,98)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5" t="s">
        <v>72</v>
      </c>
      <c r="C71" s="146"/>
      <c r="D71" s="147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1" t="s">
        <v>73</v>
      </c>
      <c r="C72" s="142"/>
      <c r="D72" s="14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1" t="s">
        <v>74</v>
      </c>
      <c r="C73" s="142"/>
      <c r="D73" s="14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1" t="s">
        <v>75</v>
      </c>
      <c r="C74" s="142"/>
      <c r="D74" s="14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1" t="s">
        <v>76</v>
      </c>
      <c r="C75" s="142"/>
      <c r="D75" s="14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1" t="s">
        <v>77</v>
      </c>
      <c r="C76" s="142"/>
      <c r="D76" s="14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1" t="s">
        <v>78</v>
      </c>
      <c r="C77" s="142"/>
      <c r="D77" s="14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1" t="s">
        <v>79</v>
      </c>
      <c r="C78" s="142"/>
      <c r="D78" s="14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ht="12.75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ht="12.75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ht="12.75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ht="12.75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ht="12.75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ht="12.75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ht="12.75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ht="12.75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9">
    <mergeCell ref="B127:D127"/>
    <mergeCell ref="A67:A69"/>
    <mergeCell ref="B67:D69"/>
    <mergeCell ref="B77:D77"/>
    <mergeCell ref="B78:D78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B81:D81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8:D88"/>
    <mergeCell ref="B91:D91"/>
    <mergeCell ref="B104:D104"/>
    <mergeCell ref="B105:D105"/>
    <mergeCell ref="B106:D106"/>
    <mergeCell ref="B107:D107"/>
    <mergeCell ref="B108:D108"/>
    <mergeCell ref="B109:D109"/>
    <mergeCell ref="B98:D98"/>
    <mergeCell ref="B100:D100"/>
    <mergeCell ref="B101:D101"/>
    <mergeCell ref="B102:D102"/>
    <mergeCell ref="B103:D103"/>
    <mergeCell ref="B99:D99"/>
    <mergeCell ref="B90:D90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27"/>
  <sheetViews>
    <sheetView showGridLines="0" zoomScaleNormal="100" zoomScaleSheetLayoutView="100" workbookViewId="0">
      <selection activeCell="E32" sqref="E3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VLOOKUP($F$8,$A$70:$CT$127,2)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VLOOKUP($F$8,$A$70:$CT$127,5)</f>
        <v>0</v>
      </c>
      <c r="F20" s="22">
        <f>VLOOKUP($F$8,$A$70:$CT$127,7)</f>
        <v>0</v>
      </c>
      <c r="G20" s="22">
        <f>VLOOKUP($F$8,$A$70:$CT$127,9)</f>
        <v>0</v>
      </c>
      <c r="H20" s="22">
        <f>VLOOKUP($F$8,$A$70:$CT$127,11)</f>
        <v>0</v>
      </c>
      <c r="I20" s="22">
        <f>VLOOKUP($F$8,$A$70:$CT$127,13)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VLOOKUP($F$8,$A$70:$CT$127,6)</f>
        <v>0</v>
      </c>
      <c r="F21" s="22">
        <f>VLOOKUP($F$8,$A$70:$CT$127,8)</f>
        <v>0</v>
      </c>
      <c r="G21" s="22">
        <f>VLOOKUP($F$8,$A$70:$CT$127,10)</f>
        <v>0</v>
      </c>
      <c r="H21" s="22">
        <f>VLOOKUP($F$8,$A$70:$CT$127,12)</f>
        <v>0</v>
      </c>
      <c r="I21" s="22">
        <f>VLOOKUP($F$8,$A$70:$CT$127,14)</f>
        <v>0</v>
      </c>
      <c r="J21" s="26">
        <f>VLOOKUP($F$8,$A$70:$CT$127,15)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VLOOKUP($F$8,$A$70:$CT$127,16)</f>
        <v>0</v>
      </c>
      <c r="F23" s="23">
        <f>VLOOKUP($F$8,$A$70:$CT$127,18)</f>
        <v>0</v>
      </c>
      <c r="G23" s="23">
        <f>VLOOKUP($F$8,$A$70:$CT$127,20)</f>
        <v>0</v>
      </c>
      <c r="H23" s="23">
        <f>VLOOKUP($F$8,$A$70:$CT$127,22)</f>
        <v>0</v>
      </c>
      <c r="I23" s="23">
        <f>VLOOKUP($F$8,$A$70:$CT$127,24)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VLOOKUP($F$8,$A$70:$CT$127,17)</f>
        <v>0</v>
      </c>
      <c r="F24" s="23">
        <f>VLOOKUP($F$8,$A$70:$CT$127,19)</f>
        <v>0</v>
      </c>
      <c r="G24" s="23">
        <f>VLOOKUP($F$8,$A$70:$CT$127,21)</f>
        <v>0</v>
      </c>
      <c r="H24" s="23">
        <f>VLOOKUP($F$8,$A$70:$CT$127,23)</f>
        <v>0</v>
      </c>
      <c r="I24" s="23">
        <f>VLOOKUP($F$8,$A$70:$CT$127,25)</f>
        <v>0</v>
      </c>
      <c r="J24" s="26">
        <f>VLOOKUP($F$8,$A$70:$CT$127,26)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VLOOKUP($F$8,$A$70:$CT$127,27)</f>
        <v>0</v>
      </c>
      <c r="F32" s="23">
        <f>VLOOKUP($F$8,$A$70:$CT$127,29)</f>
        <v>0</v>
      </c>
      <c r="G32" s="23">
        <f>VLOOKUP($F$8,$A$70:$CT$127,31)</f>
        <v>0</v>
      </c>
      <c r="H32" s="23">
        <f>VLOOKUP($F$8,$A$70:$CT$127,33)</f>
        <v>0</v>
      </c>
      <c r="I32" s="24">
        <f>VLOOKUP($F$8,$A$70:$CT$127,35)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VLOOKUP($F$8,$A$70:$CT$127,28)</f>
        <v>0</v>
      </c>
      <c r="F33" s="23">
        <f>VLOOKUP($F$8,$A$70:$CT$127,30)</f>
        <v>0</v>
      </c>
      <c r="G33" s="23">
        <f>VLOOKUP($F$8,$A$70:$CT$127,32)</f>
        <v>0</v>
      </c>
      <c r="H33" s="23">
        <f>VLOOKUP($F$8,$A$70:$CT$127,34)</f>
        <v>0</v>
      </c>
      <c r="I33" s="24">
        <f>VLOOKUP($F$8,$A$70:$CT$127,36)</f>
        <v>0</v>
      </c>
      <c r="J33" s="26">
        <f>VLOOKUP($F$8,$A$70:$CT$127,37)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VLOOKUP($F$8,$A$70:$CT$127,38)</f>
        <v>0</v>
      </c>
      <c r="F35" s="23">
        <f>VLOOKUP($F$8,$A$70:$CT$127,40)</f>
        <v>0</v>
      </c>
      <c r="G35" s="23">
        <f>VLOOKUP($F$8,$A$70:$CT$127,42)</f>
        <v>0</v>
      </c>
      <c r="H35" s="23">
        <f>VLOOKUP($F$8,$A$70:$CT$127,44)</f>
        <v>0</v>
      </c>
      <c r="I35" s="24">
        <f>VLOOKUP($F$8,$A$70:$CT$127,46)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VLOOKUP($F$8,$A$70:$CT$127,39)</f>
        <v>0</v>
      </c>
      <c r="F36" s="23">
        <f>VLOOKUP($F$8,$A$70:$CT$127,41)</f>
        <v>0</v>
      </c>
      <c r="G36" s="23">
        <f>VLOOKUP($F$8,$A$70:$CT$127,43)</f>
        <v>0</v>
      </c>
      <c r="H36" s="23">
        <f>VLOOKUP($F$8,$A$70:$CT$127,45)</f>
        <v>0</v>
      </c>
      <c r="I36" s="24">
        <f>VLOOKUP($F$8,$A$70:$CT$127,47)</f>
        <v>0</v>
      </c>
      <c r="J36" s="26">
        <f>VLOOKUP($F$8,$A$70:$CT$127,48)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VLOOKUP($F$8,$A$70:$CT$127,49)</f>
        <v>0</v>
      </c>
      <c r="F38" s="23">
        <f>VLOOKUP($F$8,$A$70:$CT$127,51)</f>
        <v>0</v>
      </c>
      <c r="G38" s="23">
        <f>VLOOKUP($F$8,$A$70:$CT$127,53)</f>
        <v>0</v>
      </c>
      <c r="H38" s="23">
        <f>VLOOKUP($F$8,$A$70:$CT$127,55)</f>
        <v>0</v>
      </c>
      <c r="I38" s="24">
        <f>VLOOKUP($F$8,$A$70:$CT$127,57)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VLOOKUP($F$8,$A$70:$CT$127,50)</f>
        <v>0</v>
      </c>
      <c r="F39" s="23">
        <f>VLOOKUP($F$8,$A$70:$CT$127,52)</f>
        <v>0</v>
      </c>
      <c r="G39" s="23">
        <f>VLOOKUP($F$8,$A$70:$CT$127,54)</f>
        <v>0</v>
      </c>
      <c r="H39" s="23">
        <f>VLOOKUP($F$8,$A$70:$CT$127,56)</f>
        <v>0</v>
      </c>
      <c r="I39" s="24">
        <f>VLOOKUP($F$8,$A$70:$CT$127,58)</f>
        <v>0</v>
      </c>
      <c r="J39" s="26">
        <f>VLOOKUP($F$8,$A$70:$CT$127,59)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VLOOKUP($F$8,$A$70:$CT$127,60)</f>
        <v>0</v>
      </c>
      <c r="F41" s="23">
        <f>VLOOKUP($F$8,$A$70:$CT$127,62)</f>
        <v>0</v>
      </c>
      <c r="G41" s="23">
        <f>VLOOKUP($F$8,$A$70:$CT$127,64)</f>
        <v>0</v>
      </c>
      <c r="H41" s="23">
        <f>VLOOKUP($F$8,$A$70:$CT$127,66)</f>
        <v>0</v>
      </c>
      <c r="I41" s="24">
        <f>VLOOKUP($F$8,$A$70:$CT$127,68)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VLOOKUP($F$8,$A$70:$CT$127,61)</f>
        <v>0</v>
      </c>
      <c r="F42" s="23">
        <f>VLOOKUP($F$8,$A$70:$CT$127,63)</f>
        <v>0</v>
      </c>
      <c r="G42" s="23">
        <f>VLOOKUP($F$8,$A$70:$CT$127,65)</f>
        <v>0</v>
      </c>
      <c r="H42" s="23">
        <f>VLOOKUP($F$8,$A$70:$CT$127,67)</f>
        <v>0</v>
      </c>
      <c r="I42" s="24">
        <f>VLOOKUP($F$8,$A$70:$CT$127,69)</f>
        <v>0</v>
      </c>
      <c r="J42" s="26">
        <f>VLOOKUP($F$8,$A$70:$CT$127,70)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VLOOKUP($F$8,$A$70:$CT$127,71)</f>
        <v>0</v>
      </c>
      <c r="F46" s="23">
        <f>VLOOKUP($F$8,$A$70:$CT$127,72)</f>
        <v>0</v>
      </c>
      <c r="G46" s="23">
        <f>VLOOKUP($F$8,$A$70:$CT$127,73)</f>
        <v>0</v>
      </c>
      <c r="H46" s="23">
        <f>VLOOKUP($F$8,$A$70:$CT$127,74)</f>
        <v>0</v>
      </c>
      <c r="I46" s="24">
        <f>VLOOKUP($F$8,$A$70:$CT$127,75)</f>
        <v>0</v>
      </c>
      <c r="J46" s="24">
        <f>VLOOKUP($F$8,$A$70:$CT$127,76)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VLOOKUP($F$8,$A$70:$CT$127,77)</f>
        <v>0</v>
      </c>
      <c r="F47" s="23">
        <f>VLOOKUP($F$8,$A$70:$CT$127,78)</f>
        <v>0</v>
      </c>
      <c r="G47" s="23">
        <f>VLOOKUP($F$8,$A$70:$CT$127,79)</f>
        <v>0</v>
      </c>
      <c r="H47" s="23">
        <f>VLOOKUP($F$8,$A$70:$CT$127,80)</f>
        <v>0</v>
      </c>
      <c r="I47" s="24">
        <f>VLOOKUP($F$8,$A$70:$CT$127,81)</f>
        <v>0</v>
      </c>
      <c r="J47" s="24">
        <f>VLOOKUP($F$8,$A$70:$CT$127,82)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VLOOKUP($F$8,$A$70:$CT$127,83)</f>
        <v>0</v>
      </c>
      <c r="F51" s="23">
        <f>VLOOKUP($F$8,$A$70:$CT$127,85)</f>
        <v>0</v>
      </c>
      <c r="G51" s="23">
        <f>VLOOKUP($F$8,$A$70:$CT$127,87)</f>
        <v>0</v>
      </c>
      <c r="H51" s="23">
        <f>VLOOKUP($F$8,$A$70:$CT$127,89)</f>
        <v>0</v>
      </c>
      <c r="I51" s="24">
        <f>VLOOKUP($F$8,$A$70:$CT$127,91)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VLOOKUP($F$8,$A$70:$CT$127,84)</f>
        <v>0</v>
      </c>
      <c r="F52" s="23">
        <f>VLOOKUP($F$8,$A$70:$CT$127,86)</f>
        <v>0</v>
      </c>
      <c r="G52" s="23">
        <f>VLOOKUP($F$8,$A$70:$CT$127,88)</f>
        <v>0</v>
      </c>
      <c r="H52" s="23">
        <f>VLOOKUP($F$8,$A$70:$CT$127,90)</f>
        <v>0</v>
      </c>
      <c r="I52" s="24">
        <f>VLOOKUP($F$8,$A$70:$CT$127,92)</f>
        <v>0</v>
      </c>
      <c r="J52" s="26">
        <f>VLOOKUP($F$8,$A$70:$CT$127,93)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VLOOKUP($F$8,$A$70:$CT$127,94)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VLOOKUP($F$8,$A$70:$CT$127,95)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VLOOKUP($F$8,$A$70:$CT$127,96)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VLOOKUP($F$8,$A$70:$CT$127,97)</f>
        <v>0</v>
      </c>
    </row>
    <row r="62" spans="2:98" s="38" customFormat="1" ht="12.75" customHeight="1" x14ac:dyDescent="0.2">
      <c r="B62" t="s">
        <v>15</v>
      </c>
      <c r="C62" s="23">
        <f>VLOOKUP($F$8,$A$70:$CT$127,98)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s="9" customFormat="1" ht="12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s="9" customFormat="1" ht="12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s="9" customFormat="1" ht="12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s="9" customFormat="1" ht="12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s="9" customFormat="1" ht="12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s="9" customFormat="1" ht="12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s="9" customFormat="1" ht="12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1">
    <mergeCell ref="B118:D118"/>
    <mergeCell ref="B127:D127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91:D91"/>
    <mergeCell ref="B92:D92"/>
    <mergeCell ref="B93:D93"/>
    <mergeCell ref="B81:D81"/>
    <mergeCell ref="B82:D82"/>
    <mergeCell ref="B83:D83"/>
    <mergeCell ref="B84:D84"/>
    <mergeCell ref="B85:D85"/>
    <mergeCell ref="B100:D100"/>
    <mergeCell ref="B90:D90"/>
    <mergeCell ref="B86:D86"/>
    <mergeCell ref="B87:D87"/>
    <mergeCell ref="B88:D8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127"/>
  <sheetViews>
    <sheetView showGridLines="0" tabSelected="1" zoomScaleNormal="100" zoomScaleSheetLayoutView="100" workbookViewId="0">
      <selection activeCell="D20" sqref="D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VLOOKUP($F$8,$A$70:$CT$127,2)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2022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VLOOKUP($F$8,$A$70:$CT$127,5)</f>
        <v>0</v>
      </c>
      <c r="F20" s="22">
        <f>VLOOKUP($F$8,$A$70:$CT$127,7)</f>
        <v>0</v>
      </c>
      <c r="G20" s="22">
        <f>VLOOKUP($F$8,$A$70:$CT$127,9)</f>
        <v>0</v>
      </c>
      <c r="H20" s="22">
        <f>VLOOKUP($F$8,$A$70:$CT$127,11)</f>
        <v>0</v>
      </c>
      <c r="I20" s="22">
        <f>VLOOKUP($F$8,$A$70:$CT$127,13)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VLOOKUP($F$8,$A$70:$CT$127,6)</f>
        <v>0</v>
      </c>
      <c r="F21" s="22">
        <f>VLOOKUP($F$8,$A$70:$CT$127,8)</f>
        <v>0</v>
      </c>
      <c r="G21" s="22">
        <f>VLOOKUP($F$8,$A$70:$CT$127,10)</f>
        <v>0</v>
      </c>
      <c r="H21" s="22">
        <f>VLOOKUP($F$8,$A$70:$CT$127,12)</f>
        <v>0</v>
      </c>
      <c r="I21" s="22">
        <f>VLOOKUP($F$8,$A$70:$CT$127,14)</f>
        <v>0</v>
      </c>
      <c r="J21" s="26">
        <f>VLOOKUP($F$8,$A$70:$CT$127,15)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VLOOKUP($F$8,$A$70:$CT$127,16)</f>
        <v>0</v>
      </c>
      <c r="F23" s="23">
        <f>VLOOKUP($F$8,$A$70:$CT$127,18)</f>
        <v>0</v>
      </c>
      <c r="G23" s="23">
        <f>VLOOKUP($F$8,$A$70:$CT$127,20)</f>
        <v>0</v>
      </c>
      <c r="H23" s="23">
        <f>VLOOKUP($F$8,$A$70:$CT$127,22)</f>
        <v>0</v>
      </c>
      <c r="I23" s="23">
        <f>VLOOKUP($F$8,$A$70:$CT$127,24)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VLOOKUP($F$8,$A$70:$CT$127,17)</f>
        <v>0</v>
      </c>
      <c r="F24" s="23">
        <f>VLOOKUP($F$8,$A$70:$CT$127,19)</f>
        <v>0</v>
      </c>
      <c r="G24" s="23">
        <f>VLOOKUP($F$8,$A$70:$CT$127,21)</f>
        <v>0</v>
      </c>
      <c r="H24" s="23">
        <f>VLOOKUP($F$8,$A$70:$CT$127,23)</f>
        <v>0</v>
      </c>
      <c r="I24" s="23">
        <f>VLOOKUP($F$8,$A$70:$CT$127,25)</f>
        <v>0</v>
      </c>
      <c r="J24" s="26">
        <f>VLOOKUP($F$8,$A$70:$CT$127,26)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VLOOKUP($F$8,$A$70:$CT$127,27)</f>
        <v>0</v>
      </c>
      <c r="F32" s="23">
        <f>VLOOKUP($F$8,$A$70:$CT$127,29)</f>
        <v>0</v>
      </c>
      <c r="G32" s="23">
        <f>VLOOKUP($F$8,$A$70:$CT$127,31)</f>
        <v>0</v>
      </c>
      <c r="H32" s="23">
        <f>VLOOKUP($F$8,$A$70:$CT$127,33)</f>
        <v>0</v>
      </c>
      <c r="I32" s="24">
        <f>VLOOKUP($F$8,$A$70:$CT$127,35)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VLOOKUP($F$8,$A$70:$CT$127,28)</f>
        <v>0</v>
      </c>
      <c r="F33" s="23">
        <f>VLOOKUP($F$8,$A$70:$CT$127,30)</f>
        <v>0</v>
      </c>
      <c r="G33" s="23">
        <f>VLOOKUP($F$8,$A$70:$CT$127,32)</f>
        <v>0</v>
      </c>
      <c r="H33" s="23">
        <f>VLOOKUP($F$8,$A$70:$CT$127,34)</f>
        <v>0</v>
      </c>
      <c r="I33" s="24">
        <f>VLOOKUP($F$8,$A$70:$CT$127,36)</f>
        <v>0</v>
      </c>
      <c r="J33" s="26">
        <f>VLOOKUP($F$8,$A$70:$CT$127,37)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VLOOKUP($F$8,$A$70:$CT$127,38)</f>
        <v>0</v>
      </c>
      <c r="F35" s="23">
        <f>VLOOKUP($F$8,$A$70:$CT$127,40)</f>
        <v>0</v>
      </c>
      <c r="G35" s="23">
        <f>VLOOKUP($F$8,$A$70:$CT$127,42)</f>
        <v>0</v>
      </c>
      <c r="H35" s="23">
        <f>VLOOKUP($F$8,$A$70:$CT$127,44)</f>
        <v>0</v>
      </c>
      <c r="I35" s="24">
        <f>VLOOKUP($F$8,$A$70:$CT$127,46)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VLOOKUP($F$8,$A$70:$CT$127,39)</f>
        <v>0</v>
      </c>
      <c r="F36" s="23">
        <f>VLOOKUP($F$8,$A$70:$CT$127,41)</f>
        <v>0</v>
      </c>
      <c r="G36" s="23">
        <f>VLOOKUP($F$8,$A$70:$CT$127,43)</f>
        <v>0</v>
      </c>
      <c r="H36" s="23">
        <f>VLOOKUP($F$8,$A$70:$CT$127,45)</f>
        <v>0</v>
      </c>
      <c r="I36" s="24">
        <f>VLOOKUP($F$8,$A$70:$CT$127,47)</f>
        <v>0</v>
      </c>
      <c r="J36" s="26">
        <f>VLOOKUP($F$8,$A$70:$CT$127,48)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VLOOKUP($F$8,$A$70:$CT$127,49)</f>
        <v>0</v>
      </c>
      <c r="F38" s="23">
        <f>VLOOKUP($F$8,$A$70:$CT$127,51)</f>
        <v>0</v>
      </c>
      <c r="G38" s="23">
        <f>VLOOKUP($F$8,$A$70:$CT$127,53)</f>
        <v>0</v>
      </c>
      <c r="H38" s="23">
        <f>VLOOKUP($F$8,$A$70:$CT$127,55)</f>
        <v>0</v>
      </c>
      <c r="I38" s="24">
        <f>VLOOKUP($F$8,$A$70:$CT$127,57)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VLOOKUP($F$8,$A$70:$CT$127,50)</f>
        <v>0</v>
      </c>
      <c r="F39" s="23">
        <f>VLOOKUP($F$8,$A$70:$CT$127,52)</f>
        <v>0</v>
      </c>
      <c r="G39" s="23">
        <f>VLOOKUP($F$8,$A$70:$CT$127,54)</f>
        <v>0</v>
      </c>
      <c r="H39" s="23">
        <f>VLOOKUP($F$8,$A$70:$CT$127,56)</f>
        <v>0</v>
      </c>
      <c r="I39" s="24">
        <f>VLOOKUP($F$8,$A$70:$CT$127,58)</f>
        <v>0</v>
      </c>
      <c r="J39" s="26">
        <f>VLOOKUP($F$8,$A$70:$CT$127,59)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VLOOKUP($F$8,$A$70:$CT$127,60)</f>
        <v>0</v>
      </c>
      <c r="F41" s="23">
        <f>VLOOKUP($F$8,$A$70:$CT$127,62)</f>
        <v>0</v>
      </c>
      <c r="G41" s="23">
        <f>VLOOKUP($F$8,$A$70:$CT$127,64)</f>
        <v>0</v>
      </c>
      <c r="H41" s="23">
        <f>VLOOKUP($F$8,$A$70:$CT$127,66)</f>
        <v>0</v>
      </c>
      <c r="I41" s="24">
        <f>VLOOKUP($F$8,$A$70:$CT$127,68)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VLOOKUP($F$8,$A$70:$CT$127,61)</f>
        <v>0</v>
      </c>
      <c r="F42" s="23">
        <f>VLOOKUP($F$8,$A$70:$CT$127,63)</f>
        <v>0</v>
      </c>
      <c r="G42" s="23">
        <f>VLOOKUP($F$8,$A$70:$CT$127,65)</f>
        <v>0</v>
      </c>
      <c r="H42" s="23">
        <f>VLOOKUP($F$8,$A$70:$CT$127,67)</f>
        <v>0</v>
      </c>
      <c r="I42" s="24">
        <f>VLOOKUP($F$8,$A$70:$CT$127,69)</f>
        <v>0</v>
      </c>
      <c r="J42" s="26">
        <f>VLOOKUP($F$8,$A$70:$CT$127,70)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2" t="s">
        <v>10</v>
      </c>
      <c r="C45" s="113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4" t="s">
        <v>11</v>
      </c>
      <c r="C46" s="115"/>
      <c r="D46" s="19">
        <f>SUM(E46:I46)</f>
        <v>0</v>
      </c>
      <c r="E46" s="23">
        <f>VLOOKUP($F$8,$A$70:$CT$127,71)</f>
        <v>0</v>
      </c>
      <c r="F46" s="23">
        <f>VLOOKUP($F$8,$A$70:$CT$127,72)</f>
        <v>0</v>
      </c>
      <c r="G46" s="23">
        <f>VLOOKUP($F$8,$A$70:$CT$127,73)</f>
        <v>0</v>
      </c>
      <c r="H46" s="23">
        <f>VLOOKUP($F$8,$A$70:$CT$127,74)</f>
        <v>0</v>
      </c>
      <c r="I46" s="24">
        <f>VLOOKUP($F$8,$A$70:$CT$127,75)</f>
        <v>0</v>
      </c>
      <c r="J46" s="24">
        <f>VLOOKUP($F$8,$A$70:$CT$127,76)</f>
        <v>0</v>
      </c>
    </row>
    <row r="47" spans="2:10" s="38" customFormat="1" ht="12.75" customHeight="1" x14ac:dyDescent="0.2">
      <c r="B47" s="114" t="s">
        <v>12</v>
      </c>
      <c r="C47" s="115"/>
      <c r="D47" s="19">
        <f>SUM(E47:I47)</f>
        <v>0</v>
      </c>
      <c r="E47" s="23">
        <f>VLOOKUP($F$8,$A$70:$CT$127,77)</f>
        <v>0</v>
      </c>
      <c r="F47" s="23">
        <f>VLOOKUP($F$8,$A$70:$CT$127,78)</f>
        <v>0</v>
      </c>
      <c r="G47" s="23">
        <f>VLOOKUP($F$8,$A$70:$CT$127,79)</f>
        <v>0</v>
      </c>
      <c r="H47" s="23">
        <f>VLOOKUP($F$8,$A$70:$CT$127,80)</f>
        <v>0</v>
      </c>
      <c r="I47" s="24">
        <f>VLOOKUP($F$8,$A$70:$CT$127,81)</f>
        <v>0</v>
      </c>
      <c r="J47" s="24">
        <f>VLOOKUP($F$8,$A$70:$CT$127,82)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VLOOKUP($F$8,$A$70:$CT$127,83)</f>
        <v>0</v>
      </c>
      <c r="F51" s="23">
        <f>VLOOKUP($F$8,$A$70:$CT$127,85)</f>
        <v>0</v>
      </c>
      <c r="G51" s="23">
        <f>VLOOKUP($F$8,$A$70:$CT$127,87)</f>
        <v>0</v>
      </c>
      <c r="H51" s="23">
        <f>VLOOKUP($F$8,$A$70:$CT$127,89)</f>
        <v>0</v>
      </c>
      <c r="I51" s="24">
        <f>VLOOKUP($F$8,$A$70:$CT$127,91)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VLOOKUP($F$8,$A$70:$CT$127,84)</f>
        <v>0</v>
      </c>
      <c r="F52" s="23">
        <f>VLOOKUP($F$8,$A$70:$CT$127,86)</f>
        <v>0</v>
      </c>
      <c r="G52" s="23">
        <f>VLOOKUP($F$8,$A$70:$CT$127,88)</f>
        <v>0</v>
      </c>
      <c r="H52" s="23">
        <f>VLOOKUP($F$8,$A$70:$CT$127,90)</f>
        <v>0</v>
      </c>
      <c r="I52" s="24">
        <f>VLOOKUP($F$8,$A$70:$CT$127,92)</f>
        <v>0</v>
      </c>
      <c r="J52" s="26">
        <f>VLOOKUP($F$8,$A$70:$CT$127,93)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VLOOKUP($F$8,$A$70:$CT$127,94)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VLOOKUP($F$8,$A$70:$CT$127,95)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VLOOKUP($F$8,$A$70:$CT$127,96)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VLOOKUP($F$8,$A$70:$CT$127,97)</f>
        <v>0</v>
      </c>
    </row>
    <row r="62" spans="2:98" s="38" customFormat="1" ht="12.75" customHeight="1" x14ac:dyDescent="0.2">
      <c r="B62" t="s">
        <v>15</v>
      </c>
      <c r="C62" s="23">
        <f>VLOOKUP($F$8,$A$70:$CT$127,98)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9" t="s">
        <v>19</v>
      </c>
      <c r="B67" s="132" t="s">
        <v>53</v>
      </c>
      <c r="C67" s="133"/>
      <c r="D67" s="134"/>
      <c r="E67" s="125" t="s">
        <v>54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 t="s">
        <v>55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 t="s">
        <v>56</v>
      </c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 t="s">
        <v>57</v>
      </c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 t="s">
        <v>58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 t="s">
        <v>59</v>
      </c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 t="s">
        <v>60</v>
      </c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 t="s">
        <v>61</v>
      </c>
      <c r="CE67" s="125"/>
      <c r="CF67" s="125"/>
      <c r="CG67" s="125"/>
      <c r="CH67" s="125"/>
      <c r="CI67" s="125"/>
      <c r="CJ67" s="125" t="s">
        <v>62</v>
      </c>
      <c r="CK67" s="125"/>
      <c r="CL67" s="125"/>
      <c r="CM67" s="125"/>
      <c r="CN67" s="125"/>
      <c r="CO67" s="125"/>
      <c r="CP67" s="119" t="s">
        <v>63</v>
      </c>
      <c r="CQ67" s="119" t="s">
        <v>64</v>
      </c>
      <c r="CR67" s="119" t="s">
        <v>65</v>
      </c>
      <c r="CS67" s="119" t="s">
        <v>66</v>
      </c>
      <c r="CT67" s="122" t="s">
        <v>67</v>
      </c>
    </row>
    <row r="68" spans="1:98" s="81" customFormat="1" x14ac:dyDescent="0.2">
      <c r="A68" s="130"/>
      <c r="B68" s="135"/>
      <c r="C68" s="136"/>
      <c r="D68" s="137"/>
      <c r="E68" s="118" t="s">
        <v>69</v>
      </c>
      <c r="F68" s="118"/>
      <c r="G68" s="118" t="s">
        <v>34</v>
      </c>
      <c r="H68" s="118"/>
      <c r="I68" s="118" t="s">
        <v>36</v>
      </c>
      <c r="J68" s="118"/>
      <c r="K68" s="118" t="s">
        <v>35</v>
      </c>
      <c r="L68" s="118"/>
      <c r="M68" s="118" t="s">
        <v>1</v>
      </c>
      <c r="N68" s="118"/>
      <c r="O68" s="118" t="s">
        <v>2</v>
      </c>
      <c r="P68" s="118" t="s">
        <v>69</v>
      </c>
      <c r="Q68" s="118"/>
      <c r="R68" s="118" t="s">
        <v>34</v>
      </c>
      <c r="S68" s="118"/>
      <c r="T68" s="118" t="s">
        <v>36</v>
      </c>
      <c r="U68" s="118"/>
      <c r="V68" s="118" t="s">
        <v>35</v>
      </c>
      <c r="W68" s="118"/>
      <c r="X68" s="118" t="s">
        <v>1</v>
      </c>
      <c r="Y68" s="118"/>
      <c r="Z68" s="118" t="s">
        <v>2</v>
      </c>
      <c r="AA68" s="118" t="s">
        <v>69</v>
      </c>
      <c r="AB68" s="118"/>
      <c r="AC68" s="118" t="s">
        <v>34</v>
      </c>
      <c r="AD68" s="118"/>
      <c r="AE68" s="118" t="s">
        <v>36</v>
      </c>
      <c r="AF68" s="118"/>
      <c r="AG68" s="118" t="s">
        <v>35</v>
      </c>
      <c r="AH68" s="118"/>
      <c r="AI68" s="118" t="s">
        <v>1</v>
      </c>
      <c r="AJ68" s="118"/>
      <c r="AK68" s="118" t="s">
        <v>2</v>
      </c>
      <c r="AL68" s="118" t="s">
        <v>69</v>
      </c>
      <c r="AM68" s="118"/>
      <c r="AN68" s="118" t="s">
        <v>34</v>
      </c>
      <c r="AO68" s="118"/>
      <c r="AP68" s="118" t="s">
        <v>36</v>
      </c>
      <c r="AQ68" s="118"/>
      <c r="AR68" s="118" t="s">
        <v>35</v>
      </c>
      <c r="AS68" s="118"/>
      <c r="AT68" s="118" t="s">
        <v>1</v>
      </c>
      <c r="AU68" s="118"/>
      <c r="AV68" s="118" t="s">
        <v>2</v>
      </c>
      <c r="AW68" s="118" t="s">
        <v>69</v>
      </c>
      <c r="AX68" s="118"/>
      <c r="AY68" s="118" t="s">
        <v>34</v>
      </c>
      <c r="AZ68" s="118"/>
      <c r="BA68" s="118" t="s">
        <v>36</v>
      </c>
      <c r="BB68" s="118"/>
      <c r="BC68" s="118" t="s">
        <v>35</v>
      </c>
      <c r="BD68" s="118"/>
      <c r="BE68" s="118" t="s">
        <v>1</v>
      </c>
      <c r="BF68" s="118"/>
      <c r="BG68" s="118" t="s">
        <v>2</v>
      </c>
      <c r="BH68" s="118" t="s">
        <v>69</v>
      </c>
      <c r="BI68" s="118"/>
      <c r="BJ68" s="118" t="s">
        <v>34</v>
      </c>
      <c r="BK68" s="118"/>
      <c r="BL68" s="118" t="s">
        <v>36</v>
      </c>
      <c r="BM68" s="118"/>
      <c r="BN68" s="118" t="s">
        <v>35</v>
      </c>
      <c r="BO68" s="118"/>
      <c r="BP68" s="118" t="s">
        <v>1</v>
      </c>
      <c r="BQ68" s="118"/>
      <c r="BR68" s="118" t="s">
        <v>2</v>
      </c>
      <c r="BS68" s="118" t="s">
        <v>69</v>
      </c>
      <c r="BT68" s="118"/>
      <c r="BU68" s="118" t="s">
        <v>34</v>
      </c>
      <c r="BV68" s="118"/>
      <c r="BW68" s="118" t="s">
        <v>36</v>
      </c>
      <c r="BX68" s="118"/>
      <c r="BY68" s="118" t="s">
        <v>35</v>
      </c>
      <c r="BZ68" s="118"/>
      <c r="CA68" s="118" t="s">
        <v>1</v>
      </c>
      <c r="CB68" s="118"/>
      <c r="CC68" s="118" t="s">
        <v>2</v>
      </c>
      <c r="CD68" s="116" t="s">
        <v>69</v>
      </c>
      <c r="CE68" s="116" t="s">
        <v>34</v>
      </c>
      <c r="CF68" s="116" t="s">
        <v>36</v>
      </c>
      <c r="CG68" s="116" t="s">
        <v>35</v>
      </c>
      <c r="CH68" s="116" t="s">
        <v>1</v>
      </c>
      <c r="CI68" s="116" t="s">
        <v>2</v>
      </c>
      <c r="CJ68" s="116" t="s">
        <v>69</v>
      </c>
      <c r="CK68" s="116" t="s">
        <v>34</v>
      </c>
      <c r="CL68" s="116" t="s">
        <v>36</v>
      </c>
      <c r="CM68" s="116" t="s">
        <v>35</v>
      </c>
      <c r="CN68" s="116" t="s">
        <v>1</v>
      </c>
      <c r="CO68" s="116" t="s">
        <v>2</v>
      </c>
      <c r="CP68" s="120"/>
      <c r="CQ68" s="120"/>
      <c r="CR68" s="120"/>
      <c r="CS68" s="120"/>
      <c r="CT68" s="123"/>
    </row>
    <row r="69" spans="1:98" s="81" customFormat="1" x14ac:dyDescent="0.2">
      <c r="A69" s="131"/>
      <c r="B69" s="138"/>
      <c r="C69" s="139"/>
      <c r="D69" s="140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8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8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8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8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8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8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8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21"/>
      <c r="CQ69" s="121"/>
      <c r="CR69" s="121"/>
      <c r="CS69" s="121"/>
      <c r="CT69" s="124"/>
    </row>
    <row r="70" spans="1:98" s="9" customFormat="1" ht="12" customHeight="1" x14ac:dyDescent="0.2">
      <c r="A70" s="94">
        <v>1</v>
      </c>
      <c r="B70" s="144" t="s">
        <v>68</v>
      </c>
      <c r="C70" s="144"/>
      <c r="D70" s="144"/>
      <c r="E70" s="95">
        <f>SUM(E71:E80)</f>
        <v>0</v>
      </c>
      <c r="F70" s="95">
        <f t="shared" ref="F70:BQ70" si="12">SUM(F71:F80)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SUM(BR71:BR80)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SUM(E81:E90)</f>
        <v>0</v>
      </c>
      <c r="F71" s="97">
        <f t="shared" ref="F71:BQ71" si="14">SUM(F81:F90)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SUM(BR81:BR90)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SUM(E91:E93)</f>
        <v>0</v>
      </c>
      <c r="F72" s="97">
        <f t="shared" ref="F72:BQ72" si="16">SUM(F91:F93)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SUM(BR91:BR93)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SUM(E94:E96)</f>
        <v>0</v>
      </c>
      <c r="F73" s="97">
        <f t="shared" ref="F73:BQ73" si="18">SUM(F94:F96)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SUM(BR94:BR96)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SUM(E98:E103)</f>
        <v>0</v>
      </c>
      <c r="F74" s="97">
        <f t="shared" ref="F74:BQ74" si="20">SUM(F98:F103)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SUM(BR98:BR103)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SUM(E104:E108)</f>
        <v>0</v>
      </c>
      <c r="F75" s="97">
        <f t="shared" ref="F75:BQ75" si="22">SUM(F104:F108)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SUM(BR104:BR108)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SUM(E109:E111)</f>
        <v>0</v>
      </c>
      <c r="F76" s="97">
        <f t="shared" ref="F76:BQ76" si="24">SUM(F109:F111)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SUM(BR109:BR111)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SUM(E112:E115)</f>
        <v>0</v>
      </c>
      <c r="F77" s="97">
        <f t="shared" ref="F77:BQ77" si="26">SUM(F112:F115)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SUM(BR112:BR115)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SUM(E116:E127)</f>
        <v>0</v>
      </c>
      <c r="F78" s="97">
        <f t="shared" ref="F78:BQ78" si="28">SUM(F116:F127)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SUM(BR116:BR127)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6" t="s">
        <v>73</v>
      </c>
      <c r="C81" s="127"/>
      <c r="D81" s="128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6" t="s">
        <v>74</v>
      </c>
      <c r="C82" s="127"/>
      <c r="D82" s="128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6" t="s">
        <v>75</v>
      </c>
      <c r="C83" s="127"/>
      <c r="D83" s="1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6" t="s">
        <v>76</v>
      </c>
      <c r="C84" s="127"/>
      <c r="D84" s="128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6" t="s">
        <v>77</v>
      </c>
      <c r="C85" s="127"/>
      <c r="D85" s="128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6" t="s">
        <v>78</v>
      </c>
      <c r="C86" s="127"/>
      <c r="D86" s="128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6" t="s">
        <v>79</v>
      </c>
      <c r="C87" s="127"/>
      <c r="D87" s="128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6" t="s">
        <v>80</v>
      </c>
      <c r="C88" s="127"/>
      <c r="D88" s="128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88" t="s">
        <v>120</v>
      </c>
      <c r="C89" s="89"/>
      <c r="D89" s="9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106" t="s">
        <v>133</v>
      </c>
      <c r="C90" s="107"/>
      <c r="D90" s="108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26" t="s">
        <v>81</v>
      </c>
      <c r="C91" s="127"/>
      <c r="D91" s="128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6" t="s">
        <v>82</v>
      </c>
      <c r="C92" s="127"/>
      <c r="D92" s="128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6" t="s">
        <v>83</v>
      </c>
      <c r="C93" s="127"/>
      <c r="D93" s="128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6" t="s">
        <v>84</v>
      </c>
      <c r="C94" s="127"/>
      <c r="D94" s="128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6" t="s">
        <v>85</v>
      </c>
      <c r="C95" s="127"/>
      <c r="D95" s="128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6" t="s">
        <v>86</v>
      </c>
      <c r="C96" s="127"/>
      <c r="D96" s="128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6" t="s">
        <v>87</v>
      </c>
      <c r="C97" s="127"/>
      <c r="D97" s="128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6" t="s">
        <v>88</v>
      </c>
      <c r="C98" s="127"/>
      <c r="D98" s="128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6" t="s">
        <v>89</v>
      </c>
      <c r="C99" s="127"/>
      <c r="D99" s="128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6" t="s">
        <v>90</v>
      </c>
      <c r="C100" s="127"/>
      <c r="D100" s="128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6" t="s">
        <v>91</v>
      </c>
      <c r="C101" s="127"/>
      <c r="D101" s="128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6" t="s">
        <v>92</v>
      </c>
      <c r="C102" s="127"/>
      <c r="D102" s="128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6" t="s">
        <v>93</v>
      </c>
      <c r="C103" s="127"/>
      <c r="D103" s="128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6" t="s">
        <v>94</v>
      </c>
      <c r="C104" s="127"/>
      <c r="D104" s="128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6" t="s">
        <v>95</v>
      </c>
      <c r="C105" s="127"/>
      <c r="D105" s="128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6" t="s">
        <v>96</v>
      </c>
      <c r="C106" s="127"/>
      <c r="D106" s="12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6" t="s">
        <v>97</v>
      </c>
      <c r="C107" s="127"/>
      <c r="D107" s="128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6" t="s">
        <v>98</v>
      </c>
      <c r="C108" s="127"/>
      <c r="D108" s="128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6" t="s">
        <v>99</v>
      </c>
      <c r="C109" s="127"/>
      <c r="D109" s="128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6" t="s">
        <v>100</v>
      </c>
      <c r="C110" s="127"/>
      <c r="D110" s="128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6" t="s">
        <v>101</v>
      </c>
      <c r="C111" s="127"/>
      <c r="D111" s="128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6" t="s">
        <v>102</v>
      </c>
      <c r="C112" s="127"/>
      <c r="D112" s="128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26" t="s">
        <v>103</v>
      </c>
      <c r="C113" s="127"/>
      <c r="D113" s="12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26" t="s">
        <v>104</v>
      </c>
      <c r="C114" s="127"/>
      <c r="D114" s="128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26" t="s">
        <v>105</v>
      </c>
      <c r="C115" s="127"/>
      <c r="D115" s="128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26" t="s">
        <v>106</v>
      </c>
      <c r="C116" s="127"/>
      <c r="D116" s="128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26" t="s">
        <v>107</v>
      </c>
      <c r="C117" s="127"/>
      <c r="D117" s="128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26" t="s">
        <v>108</v>
      </c>
      <c r="C118" s="127"/>
      <c r="D118" s="128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26" t="s">
        <v>109</v>
      </c>
      <c r="C119" s="127"/>
      <c r="D119" s="128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105">
        <v>51</v>
      </c>
      <c r="B120" s="148" t="s">
        <v>130</v>
      </c>
      <c r="C120" s="149"/>
      <c r="D120" s="150"/>
      <c r="E120" s="80">
        <f>E79+E80+E81+E82+E83+E84+E85+E87+E88+E89+E90+E95+E96+E97+E114+E116+E117+E118+E119</f>
        <v>0</v>
      </c>
      <c r="F120" s="80">
        <f t="shared" ref="F120:BQ120" si="30">F79+F80+F81+F82+F83+F84+F85+F87+F88+F89+F90+F95+F96+F97+F114+F116+F117+F118+F119</f>
        <v>0</v>
      </c>
      <c r="G120" s="80">
        <f t="shared" si="30"/>
        <v>0</v>
      </c>
      <c r="H120" s="80">
        <f t="shared" si="30"/>
        <v>0</v>
      </c>
      <c r="I120" s="80">
        <f t="shared" si="30"/>
        <v>0</v>
      </c>
      <c r="J120" s="80">
        <f t="shared" si="30"/>
        <v>0</v>
      </c>
      <c r="K120" s="80">
        <f t="shared" si="30"/>
        <v>0</v>
      </c>
      <c r="L120" s="80">
        <f t="shared" si="30"/>
        <v>0</v>
      </c>
      <c r="M120" s="80">
        <f t="shared" si="30"/>
        <v>0</v>
      </c>
      <c r="N120" s="80">
        <f t="shared" si="30"/>
        <v>0</v>
      </c>
      <c r="O120" s="80">
        <f t="shared" si="30"/>
        <v>0</v>
      </c>
      <c r="P120" s="80">
        <f t="shared" si="30"/>
        <v>0</v>
      </c>
      <c r="Q120" s="80">
        <f t="shared" si="30"/>
        <v>0</v>
      </c>
      <c r="R120" s="80">
        <f t="shared" si="30"/>
        <v>0</v>
      </c>
      <c r="S120" s="80">
        <f t="shared" si="30"/>
        <v>0</v>
      </c>
      <c r="T120" s="80">
        <f t="shared" si="30"/>
        <v>0</v>
      </c>
      <c r="U120" s="80">
        <f t="shared" si="30"/>
        <v>0</v>
      </c>
      <c r="V120" s="80">
        <f t="shared" si="30"/>
        <v>0</v>
      </c>
      <c r="W120" s="80">
        <f t="shared" si="30"/>
        <v>0</v>
      </c>
      <c r="X120" s="80">
        <f t="shared" si="30"/>
        <v>0</v>
      </c>
      <c r="Y120" s="80">
        <f t="shared" si="30"/>
        <v>0</v>
      </c>
      <c r="Z120" s="80">
        <f t="shared" si="30"/>
        <v>0</v>
      </c>
      <c r="AA120" s="80">
        <f t="shared" si="30"/>
        <v>0</v>
      </c>
      <c r="AB120" s="80">
        <f t="shared" si="30"/>
        <v>0</v>
      </c>
      <c r="AC120" s="80">
        <f t="shared" si="30"/>
        <v>0</v>
      </c>
      <c r="AD120" s="80">
        <f t="shared" si="30"/>
        <v>0</v>
      </c>
      <c r="AE120" s="80">
        <f t="shared" si="30"/>
        <v>0</v>
      </c>
      <c r="AF120" s="80">
        <f t="shared" si="30"/>
        <v>0</v>
      </c>
      <c r="AG120" s="80">
        <f t="shared" si="30"/>
        <v>0</v>
      </c>
      <c r="AH120" s="80">
        <f t="shared" si="30"/>
        <v>0</v>
      </c>
      <c r="AI120" s="80">
        <f t="shared" si="30"/>
        <v>0</v>
      </c>
      <c r="AJ120" s="80">
        <f t="shared" si="30"/>
        <v>0</v>
      </c>
      <c r="AK120" s="80">
        <f t="shared" si="30"/>
        <v>0</v>
      </c>
      <c r="AL120" s="80">
        <f t="shared" si="30"/>
        <v>0</v>
      </c>
      <c r="AM120" s="80">
        <f t="shared" si="30"/>
        <v>0</v>
      </c>
      <c r="AN120" s="80">
        <f t="shared" si="30"/>
        <v>0</v>
      </c>
      <c r="AO120" s="80">
        <f t="shared" si="30"/>
        <v>0</v>
      </c>
      <c r="AP120" s="80">
        <f t="shared" si="30"/>
        <v>0</v>
      </c>
      <c r="AQ120" s="80">
        <f t="shared" si="30"/>
        <v>0</v>
      </c>
      <c r="AR120" s="80">
        <f t="shared" si="30"/>
        <v>0</v>
      </c>
      <c r="AS120" s="80">
        <f t="shared" si="30"/>
        <v>0</v>
      </c>
      <c r="AT120" s="80">
        <f t="shared" si="30"/>
        <v>0</v>
      </c>
      <c r="AU120" s="80">
        <f t="shared" si="30"/>
        <v>0</v>
      </c>
      <c r="AV120" s="80">
        <f t="shared" si="30"/>
        <v>0</v>
      </c>
      <c r="AW120" s="80">
        <f t="shared" si="30"/>
        <v>0</v>
      </c>
      <c r="AX120" s="80">
        <f t="shared" si="30"/>
        <v>0</v>
      </c>
      <c r="AY120" s="80">
        <f t="shared" si="30"/>
        <v>0</v>
      </c>
      <c r="AZ120" s="80">
        <f t="shared" si="30"/>
        <v>0</v>
      </c>
      <c r="BA120" s="80">
        <f t="shared" si="30"/>
        <v>0</v>
      </c>
      <c r="BB120" s="80">
        <f t="shared" si="30"/>
        <v>0</v>
      </c>
      <c r="BC120" s="80">
        <f t="shared" si="30"/>
        <v>0</v>
      </c>
      <c r="BD120" s="80">
        <f t="shared" si="30"/>
        <v>0</v>
      </c>
      <c r="BE120" s="80">
        <f t="shared" si="30"/>
        <v>0</v>
      </c>
      <c r="BF120" s="80">
        <f t="shared" si="30"/>
        <v>0</v>
      </c>
      <c r="BG120" s="80">
        <f t="shared" si="30"/>
        <v>0</v>
      </c>
      <c r="BH120" s="80">
        <f t="shared" si="30"/>
        <v>0</v>
      </c>
      <c r="BI120" s="80">
        <f t="shared" si="30"/>
        <v>0</v>
      </c>
      <c r="BJ120" s="80">
        <f t="shared" si="30"/>
        <v>0</v>
      </c>
      <c r="BK120" s="80">
        <f t="shared" si="30"/>
        <v>0</v>
      </c>
      <c r="BL120" s="80">
        <f t="shared" si="30"/>
        <v>0</v>
      </c>
      <c r="BM120" s="80">
        <f t="shared" si="30"/>
        <v>0</v>
      </c>
      <c r="BN120" s="80">
        <f t="shared" si="30"/>
        <v>0</v>
      </c>
      <c r="BO120" s="80">
        <f t="shared" si="30"/>
        <v>0</v>
      </c>
      <c r="BP120" s="80">
        <f t="shared" si="30"/>
        <v>0</v>
      </c>
      <c r="BQ120" s="80">
        <f t="shared" si="30"/>
        <v>0</v>
      </c>
      <c r="BR120" s="80">
        <f t="shared" ref="BR120:CT120" si="31">BR79+BR80+BR81+BR82+BR83+BR84+BR85+BR87+BR88+BR89+BR90+BR95+BR96+BR97+BR114+BR116+BR117+BR118+BR119</f>
        <v>0</v>
      </c>
      <c r="BS120" s="80">
        <f t="shared" si="31"/>
        <v>0</v>
      </c>
      <c r="BT120" s="80">
        <f t="shared" si="31"/>
        <v>0</v>
      </c>
      <c r="BU120" s="80">
        <f t="shared" si="31"/>
        <v>0</v>
      </c>
      <c r="BV120" s="80">
        <f t="shared" si="31"/>
        <v>0</v>
      </c>
      <c r="BW120" s="80">
        <f t="shared" si="31"/>
        <v>0</v>
      </c>
      <c r="BX120" s="80">
        <f t="shared" si="31"/>
        <v>0</v>
      </c>
      <c r="BY120" s="80">
        <f t="shared" si="31"/>
        <v>0</v>
      </c>
      <c r="BZ120" s="80">
        <f t="shared" si="31"/>
        <v>0</v>
      </c>
      <c r="CA120" s="80">
        <f t="shared" si="31"/>
        <v>0</v>
      </c>
      <c r="CB120" s="80">
        <f t="shared" si="31"/>
        <v>0</v>
      </c>
      <c r="CC120" s="80">
        <f t="shared" si="31"/>
        <v>0</v>
      </c>
      <c r="CD120" s="80">
        <f t="shared" si="31"/>
        <v>0</v>
      </c>
      <c r="CE120" s="80">
        <f t="shared" si="31"/>
        <v>0</v>
      </c>
      <c r="CF120" s="80">
        <f t="shared" si="31"/>
        <v>0</v>
      </c>
      <c r="CG120" s="80">
        <f t="shared" si="31"/>
        <v>0</v>
      </c>
      <c r="CH120" s="80">
        <f t="shared" si="31"/>
        <v>0</v>
      </c>
      <c r="CI120" s="80">
        <f t="shared" si="31"/>
        <v>0</v>
      </c>
      <c r="CJ120" s="80">
        <f t="shared" si="31"/>
        <v>0</v>
      </c>
      <c r="CK120" s="80">
        <f t="shared" si="31"/>
        <v>0</v>
      </c>
      <c r="CL120" s="80">
        <f t="shared" si="31"/>
        <v>0</v>
      </c>
      <c r="CM120" s="80">
        <f t="shared" si="31"/>
        <v>0</v>
      </c>
      <c r="CN120" s="80">
        <f t="shared" si="31"/>
        <v>0</v>
      </c>
      <c r="CO120" s="80">
        <f t="shared" si="31"/>
        <v>0</v>
      </c>
      <c r="CP120" s="80">
        <f t="shared" si="31"/>
        <v>0</v>
      </c>
      <c r="CQ120" s="80">
        <f t="shared" si="31"/>
        <v>0</v>
      </c>
      <c r="CR120" s="80">
        <f t="shared" si="31"/>
        <v>0</v>
      </c>
      <c r="CS120" s="80">
        <f t="shared" si="31"/>
        <v>0</v>
      </c>
      <c r="CT120" s="80">
        <f t="shared" si="31"/>
        <v>0</v>
      </c>
    </row>
    <row r="121" spans="1:98" s="9" customFormat="1" ht="12" customHeight="1" x14ac:dyDescent="0.2">
      <c r="A121" s="105">
        <v>52</v>
      </c>
      <c r="B121" s="148" t="s">
        <v>84</v>
      </c>
      <c r="C121" s="149"/>
      <c r="D121" s="150"/>
      <c r="E121" s="80">
        <f>E94</f>
        <v>0</v>
      </c>
      <c r="F121" s="80">
        <f t="shared" ref="F121:BQ121" si="32">F94</f>
        <v>0</v>
      </c>
      <c r="G121" s="80">
        <f t="shared" si="32"/>
        <v>0</v>
      </c>
      <c r="H121" s="80">
        <f t="shared" si="32"/>
        <v>0</v>
      </c>
      <c r="I121" s="80">
        <f t="shared" si="32"/>
        <v>0</v>
      </c>
      <c r="J121" s="80">
        <f t="shared" si="32"/>
        <v>0</v>
      </c>
      <c r="K121" s="80">
        <f t="shared" si="32"/>
        <v>0</v>
      </c>
      <c r="L121" s="80">
        <f t="shared" si="32"/>
        <v>0</v>
      </c>
      <c r="M121" s="80">
        <f t="shared" si="32"/>
        <v>0</v>
      </c>
      <c r="N121" s="80">
        <f t="shared" si="32"/>
        <v>0</v>
      </c>
      <c r="O121" s="80">
        <f t="shared" si="32"/>
        <v>0</v>
      </c>
      <c r="P121" s="80">
        <f t="shared" si="32"/>
        <v>0</v>
      </c>
      <c r="Q121" s="80">
        <f t="shared" si="32"/>
        <v>0</v>
      </c>
      <c r="R121" s="80">
        <f t="shared" si="32"/>
        <v>0</v>
      </c>
      <c r="S121" s="80">
        <f t="shared" si="32"/>
        <v>0</v>
      </c>
      <c r="T121" s="80">
        <f t="shared" si="32"/>
        <v>0</v>
      </c>
      <c r="U121" s="80">
        <f t="shared" si="32"/>
        <v>0</v>
      </c>
      <c r="V121" s="80">
        <f t="shared" si="32"/>
        <v>0</v>
      </c>
      <c r="W121" s="80">
        <f t="shared" si="32"/>
        <v>0</v>
      </c>
      <c r="X121" s="80">
        <f t="shared" si="32"/>
        <v>0</v>
      </c>
      <c r="Y121" s="80">
        <f t="shared" si="32"/>
        <v>0</v>
      </c>
      <c r="Z121" s="80">
        <f t="shared" si="32"/>
        <v>0</v>
      </c>
      <c r="AA121" s="80">
        <f t="shared" si="32"/>
        <v>0</v>
      </c>
      <c r="AB121" s="80">
        <f t="shared" si="32"/>
        <v>0</v>
      </c>
      <c r="AC121" s="80">
        <f t="shared" si="32"/>
        <v>0</v>
      </c>
      <c r="AD121" s="80">
        <f t="shared" si="32"/>
        <v>0</v>
      </c>
      <c r="AE121" s="80">
        <f t="shared" si="32"/>
        <v>0</v>
      </c>
      <c r="AF121" s="80">
        <f t="shared" si="32"/>
        <v>0</v>
      </c>
      <c r="AG121" s="80">
        <f t="shared" si="32"/>
        <v>0</v>
      </c>
      <c r="AH121" s="80">
        <f t="shared" si="32"/>
        <v>0</v>
      </c>
      <c r="AI121" s="80">
        <f t="shared" si="32"/>
        <v>0</v>
      </c>
      <c r="AJ121" s="80">
        <f t="shared" si="32"/>
        <v>0</v>
      </c>
      <c r="AK121" s="80">
        <f t="shared" si="32"/>
        <v>0</v>
      </c>
      <c r="AL121" s="80">
        <f t="shared" si="32"/>
        <v>0</v>
      </c>
      <c r="AM121" s="80">
        <f t="shared" si="32"/>
        <v>0</v>
      </c>
      <c r="AN121" s="80">
        <f t="shared" si="32"/>
        <v>0</v>
      </c>
      <c r="AO121" s="80">
        <f t="shared" si="32"/>
        <v>0</v>
      </c>
      <c r="AP121" s="80">
        <f t="shared" si="32"/>
        <v>0</v>
      </c>
      <c r="AQ121" s="80">
        <f t="shared" si="32"/>
        <v>0</v>
      </c>
      <c r="AR121" s="80">
        <f t="shared" si="32"/>
        <v>0</v>
      </c>
      <c r="AS121" s="80">
        <f t="shared" si="32"/>
        <v>0</v>
      </c>
      <c r="AT121" s="80">
        <f t="shared" si="32"/>
        <v>0</v>
      </c>
      <c r="AU121" s="80">
        <f t="shared" si="32"/>
        <v>0</v>
      </c>
      <c r="AV121" s="80">
        <f t="shared" si="32"/>
        <v>0</v>
      </c>
      <c r="AW121" s="80">
        <f t="shared" si="32"/>
        <v>0</v>
      </c>
      <c r="AX121" s="80">
        <f t="shared" si="32"/>
        <v>0</v>
      </c>
      <c r="AY121" s="80">
        <f t="shared" si="32"/>
        <v>0</v>
      </c>
      <c r="AZ121" s="80">
        <f t="shared" si="32"/>
        <v>0</v>
      </c>
      <c r="BA121" s="80">
        <f t="shared" si="32"/>
        <v>0</v>
      </c>
      <c r="BB121" s="80">
        <f t="shared" si="32"/>
        <v>0</v>
      </c>
      <c r="BC121" s="80">
        <f t="shared" si="32"/>
        <v>0</v>
      </c>
      <c r="BD121" s="80">
        <f t="shared" si="32"/>
        <v>0</v>
      </c>
      <c r="BE121" s="80">
        <f t="shared" si="32"/>
        <v>0</v>
      </c>
      <c r="BF121" s="80">
        <f t="shared" si="32"/>
        <v>0</v>
      </c>
      <c r="BG121" s="80">
        <f t="shared" si="32"/>
        <v>0</v>
      </c>
      <c r="BH121" s="80">
        <f t="shared" si="32"/>
        <v>0</v>
      </c>
      <c r="BI121" s="80">
        <f t="shared" si="32"/>
        <v>0</v>
      </c>
      <c r="BJ121" s="80">
        <f t="shared" si="32"/>
        <v>0</v>
      </c>
      <c r="BK121" s="80">
        <f t="shared" si="32"/>
        <v>0</v>
      </c>
      <c r="BL121" s="80">
        <f t="shared" si="32"/>
        <v>0</v>
      </c>
      <c r="BM121" s="80">
        <f t="shared" si="32"/>
        <v>0</v>
      </c>
      <c r="BN121" s="80">
        <f t="shared" si="32"/>
        <v>0</v>
      </c>
      <c r="BO121" s="80">
        <f t="shared" si="32"/>
        <v>0</v>
      </c>
      <c r="BP121" s="80">
        <f t="shared" si="32"/>
        <v>0</v>
      </c>
      <c r="BQ121" s="80">
        <f t="shared" si="32"/>
        <v>0</v>
      </c>
      <c r="BR121" s="80">
        <f t="shared" ref="BR121:CT121" si="33">BR94</f>
        <v>0</v>
      </c>
      <c r="BS121" s="80">
        <f t="shared" si="33"/>
        <v>0</v>
      </c>
      <c r="BT121" s="80">
        <f t="shared" si="33"/>
        <v>0</v>
      </c>
      <c r="BU121" s="80">
        <f t="shared" si="33"/>
        <v>0</v>
      </c>
      <c r="BV121" s="80">
        <f t="shared" si="33"/>
        <v>0</v>
      </c>
      <c r="BW121" s="80">
        <f t="shared" si="33"/>
        <v>0</v>
      </c>
      <c r="BX121" s="80">
        <f t="shared" si="33"/>
        <v>0</v>
      </c>
      <c r="BY121" s="80">
        <f t="shared" si="33"/>
        <v>0</v>
      </c>
      <c r="BZ121" s="80">
        <f t="shared" si="33"/>
        <v>0</v>
      </c>
      <c r="CA121" s="80">
        <f t="shared" si="33"/>
        <v>0</v>
      </c>
      <c r="CB121" s="80">
        <f t="shared" si="33"/>
        <v>0</v>
      </c>
      <c r="CC121" s="80">
        <f t="shared" si="33"/>
        <v>0</v>
      </c>
      <c r="CD121" s="80">
        <f t="shared" si="33"/>
        <v>0</v>
      </c>
      <c r="CE121" s="80">
        <f t="shared" si="33"/>
        <v>0</v>
      </c>
      <c r="CF121" s="80">
        <f t="shared" si="33"/>
        <v>0</v>
      </c>
      <c r="CG121" s="80">
        <f t="shared" si="33"/>
        <v>0</v>
      </c>
      <c r="CH121" s="80">
        <f t="shared" si="33"/>
        <v>0</v>
      </c>
      <c r="CI121" s="80">
        <f t="shared" si="33"/>
        <v>0</v>
      </c>
      <c r="CJ121" s="80">
        <f t="shared" si="33"/>
        <v>0</v>
      </c>
      <c r="CK121" s="80">
        <f t="shared" si="33"/>
        <v>0</v>
      </c>
      <c r="CL121" s="80">
        <f t="shared" si="33"/>
        <v>0</v>
      </c>
      <c r="CM121" s="80">
        <f t="shared" si="33"/>
        <v>0</v>
      </c>
      <c r="CN121" s="80">
        <f t="shared" si="33"/>
        <v>0</v>
      </c>
      <c r="CO121" s="80">
        <f t="shared" si="33"/>
        <v>0</v>
      </c>
      <c r="CP121" s="80">
        <f t="shared" si="33"/>
        <v>0</v>
      </c>
      <c r="CQ121" s="80">
        <f t="shared" si="33"/>
        <v>0</v>
      </c>
      <c r="CR121" s="80">
        <f t="shared" si="33"/>
        <v>0</v>
      </c>
      <c r="CS121" s="80">
        <f t="shared" si="33"/>
        <v>0</v>
      </c>
      <c r="CT121" s="80">
        <f t="shared" si="33"/>
        <v>0</v>
      </c>
    </row>
    <row r="122" spans="1:98" s="9" customFormat="1" ht="12" customHeight="1" x14ac:dyDescent="0.2">
      <c r="A122" s="105">
        <v>53</v>
      </c>
      <c r="B122" s="148" t="s">
        <v>89</v>
      </c>
      <c r="C122" s="149"/>
      <c r="D122" s="150"/>
      <c r="E122" s="80">
        <f>E99+E100+E101+E102+E103</f>
        <v>0</v>
      </c>
      <c r="F122" s="80">
        <f t="shared" ref="F122:BQ122" si="34">F99+F100+F101+F102+F103</f>
        <v>0</v>
      </c>
      <c r="G122" s="80">
        <f t="shared" si="34"/>
        <v>0</v>
      </c>
      <c r="H122" s="80">
        <f t="shared" si="34"/>
        <v>0</v>
      </c>
      <c r="I122" s="80">
        <f t="shared" si="34"/>
        <v>0</v>
      </c>
      <c r="J122" s="80">
        <f t="shared" si="34"/>
        <v>0</v>
      </c>
      <c r="K122" s="80">
        <f t="shared" si="34"/>
        <v>0</v>
      </c>
      <c r="L122" s="80">
        <f t="shared" si="34"/>
        <v>0</v>
      </c>
      <c r="M122" s="80">
        <f t="shared" si="34"/>
        <v>0</v>
      </c>
      <c r="N122" s="80">
        <f t="shared" si="34"/>
        <v>0</v>
      </c>
      <c r="O122" s="80">
        <f t="shared" si="34"/>
        <v>0</v>
      </c>
      <c r="P122" s="80">
        <f t="shared" si="34"/>
        <v>0</v>
      </c>
      <c r="Q122" s="80">
        <f t="shared" si="34"/>
        <v>0</v>
      </c>
      <c r="R122" s="80">
        <f t="shared" si="34"/>
        <v>0</v>
      </c>
      <c r="S122" s="80">
        <f t="shared" si="34"/>
        <v>0</v>
      </c>
      <c r="T122" s="80">
        <f t="shared" si="34"/>
        <v>0</v>
      </c>
      <c r="U122" s="80">
        <f t="shared" si="34"/>
        <v>0</v>
      </c>
      <c r="V122" s="80">
        <f t="shared" si="34"/>
        <v>0</v>
      </c>
      <c r="W122" s="80">
        <f t="shared" si="34"/>
        <v>0</v>
      </c>
      <c r="X122" s="80">
        <f t="shared" si="34"/>
        <v>0</v>
      </c>
      <c r="Y122" s="80">
        <f t="shared" si="34"/>
        <v>0</v>
      </c>
      <c r="Z122" s="80">
        <f t="shared" si="34"/>
        <v>0</v>
      </c>
      <c r="AA122" s="80">
        <f t="shared" si="34"/>
        <v>0</v>
      </c>
      <c r="AB122" s="80">
        <f t="shared" si="34"/>
        <v>0</v>
      </c>
      <c r="AC122" s="80">
        <f t="shared" si="34"/>
        <v>0</v>
      </c>
      <c r="AD122" s="80">
        <f t="shared" si="34"/>
        <v>0</v>
      </c>
      <c r="AE122" s="80">
        <f t="shared" si="34"/>
        <v>0</v>
      </c>
      <c r="AF122" s="80">
        <f t="shared" si="34"/>
        <v>0</v>
      </c>
      <c r="AG122" s="80">
        <f t="shared" si="34"/>
        <v>0</v>
      </c>
      <c r="AH122" s="80">
        <f t="shared" si="34"/>
        <v>0</v>
      </c>
      <c r="AI122" s="80">
        <f t="shared" si="34"/>
        <v>0</v>
      </c>
      <c r="AJ122" s="80">
        <f t="shared" si="34"/>
        <v>0</v>
      </c>
      <c r="AK122" s="80">
        <f t="shared" si="34"/>
        <v>0</v>
      </c>
      <c r="AL122" s="80">
        <f t="shared" si="34"/>
        <v>0</v>
      </c>
      <c r="AM122" s="80">
        <f t="shared" si="34"/>
        <v>0</v>
      </c>
      <c r="AN122" s="80">
        <f t="shared" si="34"/>
        <v>0</v>
      </c>
      <c r="AO122" s="80">
        <f t="shared" si="34"/>
        <v>0</v>
      </c>
      <c r="AP122" s="80">
        <f t="shared" si="34"/>
        <v>0</v>
      </c>
      <c r="AQ122" s="80">
        <f t="shared" si="34"/>
        <v>0</v>
      </c>
      <c r="AR122" s="80">
        <f t="shared" si="34"/>
        <v>0</v>
      </c>
      <c r="AS122" s="80">
        <f t="shared" si="34"/>
        <v>0</v>
      </c>
      <c r="AT122" s="80">
        <f t="shared" si="34"/>
        <v>0</v>
      </c>
      <c r="AU122" s="80">
        <f t="shared" si="34"/>
        <v>0</v>
      </c>
      <c r="AV122" s="80">
        <f t="shared" si="34"/>
        <v>0</v>
      </c>
      <c r="AW122" s="80">
        <f t="shared" si="34"/>
        <v>0</v>
      </c>
      <c r="AX122" s="80">
        <f t="shared" si="34"/>
        <v>0</v>
      </c>
      <c r="AY122" s="80">
        <f t="shared" si="34"/>
        <v>0</v>
      </c>
      <c r="AZ122" s="80">
        <f t="shared" si="34"/>
        <v>0</v>
      </c>
      <c r="BA122" s="80">
        <f t="shared" si="34"/>
        <v>0</v>
      </c>
      <c r="BB122" s="80">
        <f t="shared" si="34"/>
        <v>0</v>
      </c>
      <c r="BC122" s="80">
        <f t="shared" si="34"/>
        <v>0</v>
      </c>
      <c r="BD122" s="80">
        <f t="shared" si="34"/>
        <v>0</v>
      </c>
      <c r="BE122" s="80">
        <f t="shared" si="34"/>
        <v>0</v>
      </c>
      <c r="BF122" s="80">
        <f t="shared" si="34"/>
        <v>0</v>
      </c>
      <c r="BG122" s="80">
        <f t="shared" si="34"/>
        <v>0</v>
      </c>
      <c r="BH122" s="80">
        <f t="shared" si="34"/>
        <v>0</v>
      </c>
      <c r="BI122" s="80">
        <f t="shared" si="34"/>
        <v>0</v>
      </c>
      <c r="BJ122" s="80">
        <f t="shared" si="34"/>
        <v>0</v>
      </c>
      <c r="BK122" s="80">
        <f t="shared" si="34"/>
        <v>0</v>
      </c>
      <c r="BL122" s="80">
        <f t="shared" si="34"/>
        <v>0</v>
      </c>
      <c r="BM122" s="80">
        <f t="shared" si="34"/>
        <v>0</v>
      </c>
      <c r="BN122" s="80">
        <f t="shared" si="34"/>
        <v>0</v>
      </c>
      <c r="BO122" s="80">
        <f t="shared" si="34"/>
        <v>0</v>
      </c>
      <c r="BP122" s="80">
        <f t="shared" si="34"/>
        <v>0</v>
      </c>
      <c r="BQ122" s="80">
        <f t="shared" si="34"/>
        <v>0</v>
      </c>
      <c r="BR122" s="80">
        <f t="shared" ref="BR122:CT122" si="35">BR99+BR100+BR101+BR102+BR103</f>
        <v>0</v>
      </c>
      <c r="BS122" s="80">
        <f t="shared" si="35"/>
        <v>0</v>
      </c>
      <c r="BT122" s="80">
        <f t="shared" si="35"/>
        <v>0</v>
      </c>
      <c r="BU122" s="80">
        <f t="shared" si="35"/>
        <v>0</v>
      </c>
      <c r="BV122" s="80">
        <f t="shared" si="35"/>
        <v>0</v>
      </c>
      <c r="BW122" s="80">
        <f t="shared" si="35"/>
        <v>0</v>
      </c>
      <c r="BX122" s="80">
        <f t="shared" si="35"/>
        <v>0</v>
      </c>
      <c r="BY122" s="80">
        <f t="shared" si="35"/>
        <v>0</v>
      </c>
      <c r="BZ122" s="80">
        <f t="shared" si="35"/>
        <v>0</v>
      </c>
      <c r="CA122" s="80">
        <f t="shared" si="35"/>
        <v>0</v>
      </c>
      <c r="CB122" s="80">
        <f t="shared" si="35"/>
        <v>0</v>
      </c>
      <c r="CC122" s="80">
        <f t="shared" si="35"/>
        <v>0</v>
      </c>
      <c r="CD122" s="80">
        <f t="shared" si="35"/>
        <v>0</v>
      </c>
      <c r="CE122" s="80">
        <f t="shared" si="35"/>
        <v>0</v>
      </c>
      <c r="CF122" s="80">
        <f t="shared" si="35"/>
        <v>0</v>
      </c>
      <c r="CG122" s="80">
        <f t="shared" si="35"/>
        <v>0</v>
      </c>
      <c r="CH122" s="80">
        <f t="shared" si="35"/>
        <v>0</v>
      </c>
      <c r="CI122" s="80">
        <f t="shared" si="35"/>
        <v>0</v>
      </c>
      <c r="CJ122" s="80">
        <f t="shared" si="35"/>
        <v>0</v>
      </c>
      <c r="CK122" s="80">
        <f t="shared" si="35"/>
        <v>0</v>
      </c>
      <c r="CL122" s="80">
        <f t="shared" si="35"/>
        <v>0</v>
      </c>
      <c r="CM122" s="80">
        <f t="shared" si="35"/>
        <v>0</v>
      </c>
      <c r="CN122" s="80">
        <f t="shared" si="35"/>
        <v>0</v>
      </c>
      <c r="CO122" s="80">
        <f t="shared" si="35"/>
        <v>0</v>
      </c>
      <c r="CP122" s="80">
        <f t="shared" si="35"/>
        <v>0</v>
      </c>
      <c r="CQ122" s="80">
        <f t="shared" si="35"/>
        <v>0</v>
      </c>
      <c r="CR122" s="80">
        <f t="shared" si="35"/>
        <v>0</v>
      </c>
      <c r="CS122" s="80">
        <f t="shared" si="35"/>
        <v>0</v>
      </c>
      <c r="CT122" s="80">
        <f t="shared" si="35"/>
        <v>0</v>
      </c>
    </row>
    <row r="123" spans="1:98" s="9" customFormat="1" ht="12" customHeight="1" x14ac:dyDescent="0.2">
      <c r="A123" s="105">
        <v>54</v>
      </c>
      <c r="B123" s="148" t="s">
        <v>94</v>
      </c>
      <c r="C123" s="149"/>
      <c r="D123" s="150"/>
      <c r="E123" s="80">
        <f>E86+E91+E92+E93+E104+E105+E106+E107+E108+E113</f>
        <v>0</v>
      </c>
      <c r="F123" s="80">
        <f t="shared" ref="F123:BQ123" si="36">F86+F91+F92+F93+F104+F105+F106+F107+F108+F113</f>
        <v>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0</v>
      </c>
      <c r="K123" s="80">
        <f t="shared" si="36"/>
        <v>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0</v>
      </c>
      <c r="P123" s="80">
        <f t="shared" si="36"/>
        <v>0</v>
      </c>
      <c r="Q123" s="80">
        <f t="shared" si="36"/>
        <v>0</v>
      </c>
      <c r="R123" s="80">
        <f t="shared" si="36"/>
        <v>0</v>
      </c>
      <c r="S123" s="80">
        <f t="shared" si="36"/>
        <v>0</v>
      </c>
      <c r="T123" s="80">
        <f t="shared" si="36"/>
        <v>0</v>
      </c>
      <c r="U123" s="80">
        <f t="shared" si="36"/>
        <v>0</v>
      </c>
      <c r="V123" s="80">
        <f t="shared" si="36"/>
        <v>0</v>
      </c>
      <c r="W123" s="80">
        <f t="shared" si="36"/>
        <v>0</v>
      </c>
      <c r="X123" s="80">
        <f t="shared" si="36"/>
        <v>0</v>
      </c>
      <c r="Y123" s="80">
        <f t="shared" si="36"/>
        <v>0</v>
      </c>
      <c r="Z123" s="80">
        <f t="shared" si="36"/>
        <v>0</v>
      </c>
      <c r="AA123" s="80">
        <f t="shared" si="36"/>
        <v>0</v>
      </c>
      <c r="AB123" s="80">
        <f t="shared" si="36"/>
        <v>0</v>
      </c>
      <c r="AC123" s="80">
        <f t="shared" si="36"/>
        <v>0</v>
      </c>
      <c r="AD123" s="80">
        <f t="shared" si="36"/>
        <v>0</v>
      </c>
      <c r="AE123" s="80">
        <f t="shared" si="36"/>
        <v>0</v>
      </c>
      <c r="AF123" s="80">
        <f t="shared" si="36"/>
        <v>0</v>
      </c>
      <c r="AG123" s="80">
        <f t="shared" si="36"/>
        <v>0</v>
      </c>
      <c r="AH123" s="80">
        <f t="shared" si="36"/>
        <v>0</v>
      </c>
      <c r="AI123" s="80">
        <f t="shared" si="36"/>
        <v>0</v>
      </c>
      <c r="AJ123" s="80">
        <f t="shared" si="36"/>
        <v>0</v>
      </c>
      <c r="AK123" s="80">
        <f t="shared" si="36"/>
        <v>0</v>
      </c>
      <c r="AL123" s="80">
        <f t="shared" si="36"/>
        <v>0</v>
      </c>
      <c r="AM123" s="80">
        <f t="shared" si="36"/>
        <v>0</v>
      </c>
      <c r="AN123" s="80">
        <f t="shared" si="36"/>
        <v>0</v>
      </c>
      <c r="AO123" s="80">
        <f t="shared" si="36"/>
        <v>0</v>
      </c>
      <c r="AP123" s="80">
        <f t="shared" si="36"/>
        <v>0</v>
      </c>
      <c r="AQ123" s="80">
        <f t="shared" si="36"/>
        <v>0</v>
      </c>
      <c r="AR123" s="80">
        <f t="shared" si="36"/>
        <v>0</v>
      </c>
      <c r="AS123" s="80">
        <f t="shared" si="36"/>
        <v>0</v>
      </c>
      <c r="AT123" s="80">
        <f t="shared" si="36"/>
        <v>0</v>
      </c>
      <c r="AU123" s="80">
        <f t="shared" si="36"/>
        <v>0</v>
      </c>
      <c r="AV123" s="80">
        <f t="shared" si="36"/>
        <v>0</v>
      </c>
      <c r="AW123" s="80">
        <f t="shared" si="36"/>
        <v>0</v>
      </c>
      <c r="AX123" s="80">
        <f t="shared" si="36"/>
        <v>0</v>
      </c>
      <c r="AY123" s="80">
        <f t="shared" si="36"/>
        <v>0</v>
      </c>
      <c r="AZ123" s="80">
        <f t="shared" si="36"/>
        <v>0</v>
      </c>
      <c r="BA123" s="80">
        <f t="shared" si="36"/>
        <v>0</v>
      </c>
      <c r="BB123" s="80">
        <f t="shared" si="36"/>
        <v>0</v>
      </c>
      <c r="BC123" s="80">
        <f t="shared" si="36"/>
        <v>0</v>
      </c>
      <c r="BD123" s="80">
        <f t="shared" si="36"/>
        <v>0</v>
      </c>
      <c r="BE123" s="80">
        <f t="shared" si="36"/>
        <v>0</v>
      </c>
      <c r="BF123" s="80">
        <f t="shared" si="36"/>
        <v>0</v>
      </c>
      <c r="BG123" s="80">
        <f t="shared" si="36"/>
        <v>0</v>
      </c>
      <c r="BH123" s="80">
        <f t="shared" si="36"/>
        <v>0</v>
      </c>
      <c r="BI123" s="80">
        <f t="shared" si="36"/>
        <v>0</v>
      </c>
      <c r="BJ123" s="80">
        <f t="shared" si="36"/>
        <v>0</v>
      </c>
      <c r="BK123" s="80">
        <f t="shared" si="36"/>
        <v>0</v>
      </c>
      <c r="BL123" s="80">
        <f t="shared" si="36"/>
        <v>0</v>
      </c>
      <c r="BM123" s="80">
        <f t="shared" si="36"/>
        <v>0</v>
      </c>
      <c r="BN123" s="80">
        <f t="shared" si="36"/>
        <v>0</v>
      </c>
      <c r="BO123" s="80">
        <f t="shared" si="36"/>
        <v>0</v>
      </c>
      <c r="BP123" s="80">
        <f t="shared" si="36"/>
        <v>0</v>
      </c>
      <c r="BQ123" s="80">
        <f t="shared" si="36"/>
        <v>0</v>
      </c>
      <c r="BR123" s="80">
        <f t="shared" ref="BR123:CT123" si="37">BR86+BR91+BR92+BR93+BR104+BR105+BR106+BR107+BR108+BR113</f>
        <v>0</v>
      </c>
      <c r="BS123" s="80">
        <f t="shared" si="37"/>
        <v>0</v>
      </c>
      <c r="BT123" s="80">
        <f t="shared" si="37"/>
        <v>0</v>
      </c>
      <c r="BU123" s="80">
        <f t="shared" si="37"/>
        <v>0</v>
      </c>
      <c r="BV123" s="80">
        <f t="shared" si="37"/>
        <v>0</v>
      </c>
      <c r="BW123" s="80">
        <f t="shared" si="37"/>
        <v>0</v>
      </c>
      <c r="BX123" s="80">
        <f t="shared" si="37"/>
        <v>0</v>
      </c>
      <c r="BY123" s="80">
        <f t="shared" si="37"/>
        <v>0</v>
      </c>
      <c r="BZ123" s="80">
        <f t="shared" si="37"/>
        <v>0</v>
      </c>
      <c r="CA123" s="80">
        <f t="shared" si="37"/>
        <v>0</v>
      </c>
      <c r="CB123" s="80">
        <f t="shared" si="37"/>
        <v>0</v>
      </c>
      <c r="CC123" s="80">
        <f t="shared" si="37"/>
        <v>0</v>
      </c>
      <c r="CD123" s="80">
        <f t="shared" si="37"/>
        <v>0</v>
      </c>
      <c r="CE123" s="80">
        <f t="shared" si="37"/>
        <v>0</v>
      </c>
      <c r="CF123" s="80">
        <f t="shared" si="37"/>
        <v>0</v>
      </c>
      <c r="CG123" s="80">
        <f t="shared" si="37"/>
        <v>0</v>
      </c>
      <c r="CH123" s="80">
        <f t="shared" si="37"/>
        <v>0</v>
      </c>
      <c r="CI123" s="80">
        <f t="shared" si="37"/>
        <v>0</v>
      </c>
      <c r="CJ123" s="80">
        <f t="shared" si="37"/>
        <v>0</v>
      </c>
      <c r="CK123" s="80">
        <f t="shared" si="37"/>
        <v>0</v>
      </c>
      <c r="CL123" s="80">
        <f t="shared" si="37"/>
        <v>0</v>
      </c>
      <c r="CM123" s="80">
        <f t="shared" si="37"/>
        <v>0</v>
      </c>
      <c r="CN123" s="80">
        <f t="shared" si="37"/>
        <v>0</v>
      </c>
      <c r="CO123" s="80">
        <f t="shared" si="37"/>
        <v>0</v>
      </c>
      <c r="CP123" s="80">
        <f t="shared" si="37"/>
        <v>0</v>
      </c>
      <c r="CQ123" s="80">
        <f t="shared" si="37"/>
        <v>0</v>
      </c>
      <c r="CR123" s="80">
        <f t="shared" si="37"/>
        <v>0</v>
      </c>
      <c r="CS123" s="80">
        <f t="shared" si="37"/>
        <v>0</v>
      </c>
      <c r="CT123" s="80">
        <f t="shared" si="37"/>
        <v>0</v>
      </c>
    </row>
    <row r="124" spans="1:98" s="9" customFormat="1" ht="12" customHeight="1" x14ac:dyDescent="0.2">
      <c r="A124" s="105">
        <v>55</v>
      </c>
      <c r="B124" s="148" t="s">
        <v>131</v>
      </c>
      <c r="C124" s="149"/>
      <c r="D124" s="150"/>
      <c r="E124" s="80">
        <f>E109+E110+E111</f>
        <v>0</v>
      </c>
      <c r="F124" s="80">
        <f t="shared" ref="F124:BQ124" si="38">F109+F110+F111</f>
        <v>0</v>
      </c>
      <c r="G124" s="80">
        <f t="shared" si="38"/>
        <v>0</v>
      </c>
      <c r="H124" s="80">
        <f t="shared" si="38"/>
        <v>0</v>
      </c>
      <c r="I124" s="80">
        <f t="shared" si="38"/>
        <v>0</v>
      </c>
      <c r="J124" s="80">
        <f t="shared" si="38"/>
        <v>0</v>
      </c>
      <c r="K124" s="80">
        <f t="shared" si="38"/>
        <v>0</v>
      </c>
      <c r="L124" s="80">
        <f t="shared" si="38"/>
        <v>0</v>
      </c>
      <c r="M124" s="80">
        <f t="shared" si="38"/>
        <v>0</v>
      </c>
      <c r="N124" s="80">
        <f t="shared" si="38"/>
        <v>0</v>
      </c>
      <c r="O124" s="80">
        <f t="shared" si="38"/>
        <v>0</v>
      </c>
      <c r="P124" s="80">
        <f t="shared" si="38"/>
        <v>0</v>
      </c>
      <c r="Q124" s="80">
        <f t="shared" si="38"/>
        <v>0</v>
      </c>
      <c r="R124" s="80">
        <f t="shared" si="38"/>
        <v>0</v>
      </c>
      <c r="S124" s="80">
        <f t="shared" si="38"/>
        <v>0</v>
      </c>
      <c r="T124" s="80">
        <f t="shared" si="38"/>
        <v>0</v>
      </c>
      <c r="U124" s="80">
        <f t="shared" si="38"/>
        <v>0</v>
      </c>
      <c r="V124" s="80">
        <f t="shared" si="38"/>
        <v>0</v>
      </c>
      <c r="W124" s="80">
        <f t="shared" si="38"/>
        <v>0</v>
      </c>
      <c r="X124" s="80">
        <f t="shared" si="38"/>
        <v>0</v>
      </c>
      <c r="Y124" s="80">
        <f t="shared" si="38"/>
        <v>0</v>
      </c>
      <c r="Z124" s="80">
        <f t="shared" si="38"/>
        <v>0</v>
      </c>
      <c r="AA124" s="80">
        <f t="shared" si="38"/>
        <v>0</v>
      </c>
      <c r="AB124" s="80">
        <f t="shared" si="38"/>
        <v>0</v>
      </c>
      <c r="AC124" s="80">
        <f t="shared" si="38"/>
        <v>0</v>
      </c>
      <c r="AD124" s="80">
        <f t="shared" si="38"/>
        <v>0</v>
      </c>
      <c r="AE124" s="80">
        <f t="shared" si="38"/>
        <v>0</v>
      </c>
      <c r="AF124" s="80">
        <f t="shared" si="38"/>
        <v>0</v>
      </c>
      <c r="AG124" s="80">
        <f t="shared" si="38"/>
        <v>0</v>
      </c>
      <c r="AH124" s="80">
        <f t="shared" si="38"/>
        <v>0</v>
      </c>
      <c r="AI124" s="80">
        <f t="shared" si="38"/>
        <v>0</v>
      </c>
      <c r="AJ124" s="80">
        <f t="shared" si="38"/>
        <v>0</v>
      </c>
      <c r="AK124" s="80">
        <f t="shared" si="38"/>
        <v>0</v>
      </c>
      <c r="AL124" s="80">
        <f t="shared" si="38"/>
        <v>0</v>
      </c>
      <c r="AM124" s="80">
        <f t="shared" si="38"/>
        <v>0</v>
      </c>
      <c r="AN124" s="80">
        <f t="shared" si="38"/>
        <v>0</v>
      </c>
      <c r="AO124" s="80">
        <f t="shared" si="38"/>
        <v>0</v>
      </c>
      <c r="AP124" s="80">
        <f t="shared" si="38"/>
        <v>0</v>
      </c>
      <c r="AQ124" s="80">
        <f t="shared" si="38"/>
        <v>0</v>
      </c>
      <c r="AR124" s="80">
        <f t="shared" si="38"/>
        <v>0</v>
      </c>
      <c r="AS124" s="80">
        <f t="shared" si="38"/>
        <v>0</v>
      </c>
      <c r="AT124" s="80">
        <f t="shared" si="38"/>
        <v>0</v>
      </c>
      <c r="AU124" s="80">
        <f t="shared" si="38"/>
        <v>0</v>
      </c>
      <c r="AV124" s="80">
        <f t="shared" si="38"/>
        <v>0</v>
      </c>
      <c r="AW124" s="80">
        <f t="shared" si="38"/>
        <v>0</v>
      </c>
      <c r="AX124" s="80">
        <f t="shared" si="38"/>
        <v>0</v>
      </c>
      <c r="AY124" s="80">
        <f t="shared" si="38"/>
        <v>0</v>
      </c>
      <c r="AZ124" s="80">
        <f t="shared" si="38"/>
        <v>0</v>
      </c>
      <c r="BA124" s="80">
        <f t="shared" si="38"/>
        <v>0</v>
      </c>
      <c r="BB124" s="80">
        <f t="shared" si="38"/>
        <v>0</v>
      </c>
      <c r="BC124" s="80">
        <f t="shared" si="38"/>
        <v>0</v>
      </c>
      <c r="BD124" s="80">
        <f t="shared" si="38"/>
        <v>0</v>
      </c>
      <c r="BE124" s="80">
        <f t="shared" si="38"/>
        <v>0</v>
      </c>
      <c r="BF124" s="80">
        <f t="shared" si="38"/>
        <v>0</v>
      </c>
      <c r="BG124" s="80">
        <f t="shared" si="38"/>
        <v>0</v>
      </c>
      <c r="BH124" s="80">
        <f t="shared" si="38"/>
        <v>0</v>
      </c>
      <c r="BI124" s="80">
        <f t="shared" si="38"/>
        <v>0</v>
      </c>
      <c r="BJ124" s="80">
        <f t="shared" si="38"/>
        <v>0</v>
      </c>
      <c r="BK124" s="80">
        <f t="shared" si="38"/>
        <v>0</v>
      </c>
      <c r="BL124" s="80">
        <f t="shared" si="38"/>
        <v>0</v>
      </c>
      <c r="BM124" s="80">
        <f t="shared" si="38"/>
        <v>0</v>
      </c>
      <c r="BN124" s="80">
        <f t="shared" si="38"/>
        <v>0</v>
      </c>
      <c r="BO124" s="80">
        <f t="shared" si="38"/>
        <v>0</v>
      </c>
      <c r="BP124" s="80">
        <f t="shared" si="38"/>
        <v>0</v>
      </c>
      <c r="BQ124" s="80">
        <f t="shared" si="38"/>
        <v>0</v>
      </c>
      <c r="BR124" s="80">
        <f t="shared" ref="BR124:CT124" si="39">BR109+BR110+BR111</f>
        <v>0</v>
      </c>
      <c r="BS124" s="80">
        <f t="shared" si="39"/>
        <v>0</v>
      </c>
      <c r="BT124" s="80">
        <f t="shared" si="39"/>
        <v>0</v>
      </c>
      <c r="BU124" s="80">
        <f t="shared" si="39"/>
        <v>0</v>
      </c>
      <c r="BV124" s="80">
        <f t="shared" si="39"/>
        <v>0</v>
      </c>
      <c r="BW124" s="80">
        <f t="shared" si="39"/>
        <v>0</v>
      </c>
      <c r="BX124" s="80">
        <f t="shared" si="39"/>
        <v>0</v>
      </c>
      <c r="BY124" s="80">
        <f t="shared" si="39"/>
        <v>0</v>
      </c>
      <c r="BZ124" s="80">
        <f t="shared" si="39"/>
        <v>0</v>
      </c>
      <c r="CA124" s="80">
        <f t="shared" si="39"/>
        <v>0</v>
      </c>
      <c r="CB124" s="80">
        <f t="shared" si="39"/>
        <v>0</v>
      </c>
      <c r="CC124" s="80">
        <f t="shared" si="39"/>
        <v>0</v>
      </c>
      <c r="CD124" s="80">
        <f t="shared" si="39"/>
        <v>0</v>
      </c>
      <c r="CE124" s="80">
        <f t="shared" si="39"/>
        <v>0</v>
      </c>
      <c r="CF124" s="80">
        <f t="shared" si="39"/>
        <v>0</v>
      </c>
      <c r="CG124" s="80">
        <f t="shared" si="39"/>
        <v>0</v>
      </c>
      <c r="CH124" s="80">
        <f t="shared" si="39"/>
        <v>0</v>
      </c>
      <c r="CI124" s="80">
        <f t="shared" si="39"/>
        <v>0</v>
      </c>
      <c r="CJ124" s="80">
        <f t="shared" si="39"/>
        <v>0</v>
      </c>
      <c r="CK124" s="80">
        <f t="shared" si="39"/>
        <v>0</v>
      </c>
      <c r="CL124" s="80">
        <f t="shared" si="39"/>
        <v>0</v>
      </c>
      <c r="CM124" s="80">
        <f t="shared" si="39"/>
        <v>0</v>
      </c>
      <c r="CN124" s="80">
        <f t="shared" si="39"/>
        <v>0</v>
      </c>
      <c r="CO124" s="80">
        <f t="shared" si="39"/>
        <v>0</v>
      </c>
      <c r="CP124" s="80">
        <f t="shared" si="39"/>
        <v>0</v>
      </c>
      <c r="CQ124" s="80">
        <f t="shared" si="39"/>
        <v>0</v>
      </c>
      <c r="CR124" s="80">
        <f t="shared" si="39"/>
        <v>0</v>
      </c>
      <c r="CS124" s="80">
        <f t="shared" si="39"/>
        <v>0</v>
      </c>
      <c r="CT124" s="80">
        <f t="shared" si="39"/>
        <v>0</v>
      </c>
    </row>
    <row r="125" spans="1:98" s="9" customFormat="1" ht="12" customHeight="1" x14ac:dyDescent="0.2">
      <c r="A125" s="105">
        <v>56</v>
      </c>
      <c r="B125" s="148" t="s">
        <v>102</v>
      </c>
      <c r="C125" s="149"/>
      <c r="D125" s="150"/>
      <c r="E125" s="80">
        <f>E112+E115</f>
        <v>0</v>
      </c>
      <c r="F125" s="80">
        <f t="shared" ref="F125:BQ125" si="40">F112+F115</f>
        <v>0</v>
      </c>
      <c r="G125" s="80">
        <f t="shared" si="40"/>
        <v>0</v>
      </c>
      <c r="H125" s="80">
        <f t="shared" si="40"/>
        <v>0</v>
      </c>
      <c r="I125" s="80">
        <f t="shared" si="40"/>
        <v>0</v>
      </c>
      <c r="J125" s="80">
        <f t="shared" si="40"/>
        <v>0</v>
      </c>
      <c r="K125" s="80">
        <f t="shared" si="40"/>
        <v>0</v>
      </c>
      <c r="L125" s="80">
        <f t="shared" si="40"/>
        <v>0</v>
      </c>
      <c r="M125" s="80">
        <f t="shared" si="40"/>
        <v>0</v>
      </c>
      <c r="N125" s="80">
        <f t="shared" si="40"/>
        <v>0</v>
      </c>
      <c r="O125" s="80">
        <f t="shared" si="40"/>
        <v>0</v>
      </c>
      <c r="P125" s="80">
        <f t="shared" si="40"/>
        <v>0</v>
      </c>
      <c r="Q125" s="80">
        <f t="shared" si="40"/>
        <v>0</v>
      </c>
      <c r="R125" s="80">
        <f t="shared" si="40"/>
        <v>0</v>
      </c>
      <c r="S125" s="80">
        <f t="shared" si="40"/>
        <v>0</v>
      </c>
      <c r="T125" s="80">
        <f t="shared" si="40"/>
        <v>0</v>
      </c>
      <c r="U125" s="80">
        <f t="shared" si="40"/>
        <v>0</v>
      </c>
      <c r="V125" s="80">
        <f t="shared" si="40"/>
        <v>0</v>
      </c>
      <c r="W125" s="80">
        <f t="shared" si="40"/>
        <v>0</v>
      </c>
      <c r="X125" s="80">
        <f t="shared" si="40"/>
        <v>0</v>
      </c>
      <c r="Y125" s="80">
        <f t="shared" si="40"/>
        <v>0</v>
      </c>
      <c r="Z125" s="80">
        <f t="shared" si="40"/>
        <v>0</v>
      </c>
      <c r="AA125" s="80">
        <f t="shared" si="40"/>
        <v>0</v>
      </c>
      <c r="AB125" s="80">
        <f t="shared" si="40"/>
        <v>0</v>
      </c>
      <c r="AC125" s="80">
        <f t="shared" si="40"/>
        <v>0</v>
      </c>
      <c r="AD125" s="80">
        <f t="shared" si="40"/>
        <v>0</v>
      </c>
      <c r="AE125" s="80">
        <f t="shared" si="40"/>
        <v>0</v>
      </c>
      <c r="AF125" s="80">
        <f t="shared" si="40"/>
        <v>0</v>
      </c>
      <c r="AG125" s="80">
        <f t="shared" si="40"/>
        <v>0</v>
      </c>
      <c r="AH125" s="80">
        <f t="shared" si="40"/>
        <v>0</v>
      </c>
      <c r="AI125" s="80">
        <f t="shared" si="40"/>
        <v>0</v>
      </c>
      <c r="AJ125" s="80">
        <f t="shared" si="40"/>
        <v>0</v>
      </c>
      <c r="AK125" s="80">
        <f t="shared" si="40"/>
        <v>0</v>
      </c>
      <c r="AL125" s="80">
        <f t="shared" si="40"/>
        <v>0</v>
      </c>
      <c r="AM125" s="80">
        <f t="shared" si="40"/>
        <v>0</v>
      </c>
      <c r="AN125" s="80">
        <f t="shared" si="40"/>
        <v>0</v>
      </c>
      <c r="AO125" s="80">
        <f t="shared" si="40"/>
        <v>0</v>
      </c>
      <c r="AP125" s="80">
        <f t="shared" si="40"/>
        <v>0</v>
      </c>
      <c r="AQ125" s="80">
        <f t="shared" si="40"/>
        <v>0</v>
      </c>
      <c r="AR125" s="80">
        <f t="shared" si="40"/>
        <v>0</v>
      </c>
      <c r="AS125" s="80">
        <f t="shared" si="40"/>
        <v>0</v>
      </c>
      <c r="AT125" s="80">
        <f t="shared" si="40"/>
        <v>0</v>
      </c>
      <c r="AU125" s="80">
        <f t="shared" si="40"/>
        <v>0</v>
      </c>
      <c r="AV125" s="80">
        <f t="shared" si="40"/>
        <v>0</v>
      </c>
      <c r="AW125" s="80">
        <f t="shared" si="40"/>
        <v>0</v>
      </c>
      <c r="AX125" s="80">
        <f t="shared" si="40"/>
        <v>0</v>
      </c>
      <c r="AY125" s="80">
        <f t="shared" si="40"/>
        <v>0</v>
      </c>
      <c r="AZ125" s="80">
        <f t="shared" si="40"/>
        <v>0</v>
      </c>
      <c r="BA125" s="80">
        <f t="shared" si="40"/>
        <v>0</v>
      </c>
      <c r="BB125" s="80">
        <f t="shared" si="40"/>
        <v>0</v>
      </c>
      <c r="BC125" s="80">
        <f t="shared" si="40"/>
        <v>0</v>
      </c>
      <c r="BD125" s="80">
        <f t="shared" si="40"/>
        <v>0</v>
      </c>
      <c r="BE125" s="80">
        <f t="shared" si="40"/>
        <v>0</v>
      </c>
      <c r="BF125" s="80">
        <f t="shared" si="40"/>
        <v>0</v>
      </c>
      <c r="BG125" s="80">
        <f t="shared" si="40"/>
        <v>0</v>
      </c>
      <c r="BH125" s="80">
        <f t="shared" si="40"/>
        <v>0</v>
      </c>
      <c r="BI125" s="80">
        <f t="shared" si="40"/>
        <v>0</v>
      </c>
      <c r="BJ125" s="80">
        <f t="shared" si="40"/>
        <v>0</v>
      </c>
      <c r="BK125" s="80">
        <f t="shared" si="40"/>
        <v>0</v>
      </c>
      <c r="BL125" s="80">
        <f t="shared" si="40"/>
        <v>0</v>
      </c>
      <c r="BM125" s="80">
        <f t="shared" si="40"/>
        <v>0</v>
      </c>
      <c r="BN125" s="80">
        <f t="shared" si="40"/>
        <v>0</v>
      </c>
      <c r="BO125" s="80">
        <f t="shared" si="40"/>
        <v>0</v>
      </c>
      <c r="BP125" s="80">
        <f t="shared" si="40"/>
        <v>0</v>
      </c>
      <c r="BQ125" s="80">
        <f t="shared" si="40"/>
        <v>0</v>
      </c>
      <c r="BR125" s="80">
        <f t="shared" ref="BR125:CT125" si="41">BR112+BR115</f>
        <v>0</v>
      </c>
      <c r="BS125" s="80">
        <f t="shared" si="41"/>
        <v>0</v>
      </c>
      <c r="BT125" s="80">
        <f t="shared" si="41"/>
        <v>0</v>
      </c>
      <c r="BU125" s="80">
        <f t="shared" si="41"/>
        <v>0</v>
      </c>
      <c r="BV125" s="80">
        <f t="shared" si="41"/>
        <v>0</v>
      </c>
      <c r="BW125" s="80">
        <f t="shared" si="41"/>
        <v>0</v>
      </c>
      <c r="BX125" s="80">
        <f t="shared" si="41"/>
        <v>0</v>
      </c>
      <c r="BY125" s="80">
        <f t="shared" si="41"/>
        <v>0</v>
      </c>
      <c r="BZ125" s="80">
        <f t="shared" si="41"/>
        <v>0</v>
      </c>
      <c r="CA125" s="80">
        <f t="shared" si="41"/>
        <v>0</v>
      </c>
      <c r="CB125" s="80">
        <f t="shared" si="41"/>
        <v>0</v>
      </c>
      <c r="CC125" s="80">
        <f t="shared" si="41"/>
        <v>0</v>
      </c>
      <c r="CD125" s="80">
        <f t="shared" si="41"/>
        <v>0</v>
      </c>
      <c r="CE125" s="80">
        <f t="shared" si="41"/>
        <v>0</v>
      </c>
      <c r="CF125" s="80">
        <f t="shared" si="41"/>
        <v>0</v>
      </c>
      <c r="CG125" s="80">
        <f t="shared" si="41"/>
        <v>0</v>
      </c>
      <c r="CH125" s="80">
        <f t="shared" si="41"/>
        <v>0</v>
      </c>
      <c r="CI125" s="80">
        <f t="shared" si="41"/>
        <v>0</v>
      </c>
      <c r="CJ125" s="80">
        <f t="shared" si="41"/>
        <v>0</v>
      </c>
      <c r="CK125" s="80">
        <f t="shared" si="41"/>
        <v>0</v>
      </c>
      <c r="CL125" s="80">
        <f t="shared" si="41"/>
        <v>0</v>
      </c>
      <c r="CM125" s="80">
        <f t="shared" si="41"/>
        <v>0</v>
      </c>
      <c r="CN125" s="80">
        <f t="shared" si="41"/>
        <v>0</v>
      </c>
      <c r="CO125" s="80">
        <f t="shared" si="41"/>
        <v>0</v>
      </c>
      <c r="CP125" s="80">
        <f t="shared" si="41"/>
        <v>0</v>
      </c>
      <c r="CQ125" s="80">
        <f t="shared" si="41"/>
        <v>0</v>
      </c>
      <c r="CR125" s="80">
        <f t="shared" si="41"/>
        <v>0</v>
      </c>
      <c r="CS125" s="80">
        <f t="shared" si="41"/>
        <v>0</v>
      </c>
      <c r="CT125" s="80">
        <f t="shared" si="41"/>
        <v>0</v>
      </c>
    </row>
    <row r="126" spans="1:98" s="9" customFormat="1" ht="12" customHeight="1" x14ac:dyDescent="0.2">
      <c r="A126" s="105">
        <v>57</v>
      </c>
      <c r="B126" s="148" t="s">
        <v>88</v>
      </c>
      <c r="C126" s="149"/>
      <c r="D126" s="150"/>
      <c r="E126" s="80">
        <f>E98</f>
        <v>0</v>
      </c>
      <c r="F126" s="80">
        <f t="shared" ref="F126:BQ126" si="42">F98</f>
        <v>0</v>
      </c>
      <c r="G126" s="80">
        <f t="shared" si="42"/>
        <v>0</v>
      </c>
      <c r="H126" s="80">
        <f t="shared" si="42"/>
        <v>0</v>
      </c>
      <c r="I126" s="80">
        <f t="shared" si="42"/>
        <v>0</v>
      </c>
      <c r="J126" s="80">
        <f t="shared" si="42"/>
        <v>0</v>
      </c>
      <c r="K126" s="80">
        <f t="shared" si="42"/>
        <v>0</v>
      </c>
      <c r="L126" s="80">
        <f t="shared" si="42"/>
        <v>0</v>
      </c>
      <c r="M126" s="80">
        <f t="shared" si="42"/>
        <v>0</v>
      </c>
      <c r="N126" s="80">
        <f t="shared" si="42"/>
        <v>0</v>
      </c>
      <c r="O126" s="80">
        <f t="shared" si="42"/>
        <v>0</v>
      </c>
      <c r="P126" s="80">
        <f t="shared" si="42"/>
        <v>0</v>
      </c>
      <c r="Q126" s="80">
        <f t="shared" si="42"/>
        <v>0</v>
      </c>
      <c r="R126" s="80">
        <f t="shared" si="42"/>
        <v>0</v>
      </c>
      <c r="S126" s="80">
        <f t="shared" si="42"/>
        <v>0</v>
      </c>
      <c r="T126" s="80">
        <f t="shared" si="42"/>
        <v>0</v>
      </c>
      <c r="U126" s="80">
        <f t="shared" si="42"/>
        <v>0</v>
      </c>
      <c r="V126" s="80">
        <f t="shared" si="42"/>
        <v>0</v>
      </c>
      <c r="W126" s="80">
        <f t="shared" si="42"/>
        <v>0</v>
      </c>
      <c r="X126" s="80">
        <f t="shared" si="42"/>
        <v>0</v>
      </c>
      <c r="Y126" s="80">
        <f t="shared" si="42"/>
        <v>0</v>
      </c>
      <c r="Z126" s="80">
        <f t="shared" si="42"/>
        <v>0</v>
      </c>
      <c r="AA126" s="80">
        <f t="shared" si="42"/>
        <v>0</v>
      </c>
      <c r="AB126" s="80">
        <f t="shared" si="42"/>
        <v>0</v>
      </c>
      <c r="AC126" s="80">
        <f t="shared" si="42"/>
        <v>0</v>
      </c>
      <c r="AD126" s="80">
        <f t="shared" si="42"/>
        <v>0</v>
      </c>
      <c r="AE126" s="80">
        <f t="shared" si="42"/>
        <v>0</v>
      </c>
      <c r="AF126" s="80">
        <f t="shared" si="42"/>
        <v>0</v>
      </c>
      <c r="AG126" s="80">
        <f t="shared" si="42"/>
        <v>0</v>
      </c>
      <c r="AH126" s="80">
        <f t="shared" si="42"/>
        <v>0</v>
      </c>
      <c r="AI126" s="80">
        <f t="shared" si="42"/>
        <v>0</v>
      </c>
      <c r="AJ126" s="80">
        <f t="shared" si="42"/>
        <v>0</v>
      </c>
      <c r="AK126" s="80">
        <f t="shared" si="42"/>
        <v>0</v>
      </c>
      <c r="AL126" s="80">
        <f t="shared" si="42"/>
        <v>0</v>
      </c>
      <c r="AM126" s="80">
        <f t="shared" si="42"/>
        <v>0</v>
      </c>
      <c r="AN126" s="80">
        <f t="shared" si="42"/>
        <v>0</v>
      </c>
      <c r="AO126" s="80">
        <f t="shared" si="42"/>
        <v>0</v>
      </c>
      <c r="AP126" s="80">
        <f t="shared" si="42"/>
        <v>0</v>
      </c>
      <c r="AQ126" s="80">
        <f t="shared" si="42"/>
        <v>0</v>
      </c>
      <c r="AR126" s="80">
        <f t="shared" si="42"/>
        <v>0</v>
      </c>
      <c r="AS126" s="80">
        <f t="shared" si="42"/>
        <v>0</v>
      </c>
      <c r="AT126" s="80">
        <f t="shared" si="42"/>
        <v>0</v>
      </c>
      <c r="AU126" s="80">
        <f t="shared" si="42"/>
        <v>0</v>
      </c>
      <c r="AV126" s="80">
        <f t="shared" si="42"/>
        <v>0</v>
      </c>
      <c r="AW126" s="80">
        <f t="shared" si="42"/>
        <v>0</v>
      </c>
      <c r="AX126" s="80">
        <f t="shared" si="42"/>
        <v>0</v>
      </c>
      <c r="AY126" s="80">
        <f t="shared" si="42"/>
        <v>0</v>
      </c>
      <c r="AZ126" s="80">
        <f t="shared" si="42"/>
        <v>0</v>
      </c>
      <c r="BA126" s="80">
        <f t="shared" si="42"/>
        <v>0</v>
      </c>
      <c r="BB126" s="80">
        <f t="shared" si="42"/>
        <v>0</v>
      </c>
      <c r="BC126" s="80">
        <f t="shared" si="42"/>
        <v>0</v>
      </c>
      <c r="BD126" s="80">
        <f t="shared" si="42"/>
        <v>0</v>
      </c>
      <c r="BE126" s="80">
        <f t="shared" si="42"/>
        <v>0</v>
      </c>
      <c r="BF126" s="80">
        <f t="shared" si="42"/>
        <v>0</v>
      </c>
      <c r="BG126" s="80">
        <f t="shared" si="42"/>
        <v>0</v>
      </c>
      <c r="BH126" s="80">
        <f t="shared" si="42"/>
        <v>0</v>
      </c>
      <c r="BI126" s="80">
        <f t="shared" si="42"/>
        <v>0</v>
      </c>
      <c r="BJ126" s="80">
        <f t="shared" si="42"/>
        <v>0</v>
      </c>
      <c r="BK126" s="80">
        <f t="shared" si="42"/>
        <v>0</v>
      </c>
      <c r="BL126" s="80">
        <f t="shared" si="42"/>
        <v>0</v>
      </c>
      <c r="BM126" s="80">
        <f t="shared" si="42"/>
        <v>0</v>
      </c>
      <c r="BN126" s="80">
        <f t="shared" si="42"/>
        <v>0</v>
      </c>
      <c r="BO126" s="80">
        <f t="shared" si="42"/>
        <v>0</v>
      </c>
      <c r="BP126" s="80">
        <f t="shared" si="42"/>
        <v>0</v>
      </c>
      <c r="BQ126" s="80">
        <f t="shared" si="42"/>
        <v>0</v>
      </c>
      <c r="BR126" s="80">
        <f t="shared" ref="BR126:CT126" si="43">BR98</f>
        <v>0</v>
      </c>
      <c r="BS126" s="80">
        <f t="shared" si="43"/>
        <v>0</v>
      </c>
      <c r="BT126" s="80">
        <f t="shared" si="43"/>
        <v>0</v>
      </c>
      <c r="BU126" s="80">
        <f t="shared" si="43"/>
        <v>0</v>
      </c>
      <c r="BV126" s="80">
        <f t="shared" si="43"/>
        <v>0</v>
      </c>
      <c r="BW126" s="80">
        <f t="shared" si="43"/>
        <v>0</v>
      </c>
      <c r="BX126" s="80">
        <f t="shared" si="43"/>
        <v>0</v>
      </c>
      <c r="BY126" s="80">
        <f t="shared" si="43"/>
        <v>0</v>
      </c>
      <c r="BZ126" s="80">
        <f t="shared" si="43"/>
        <v>0</v>
      </c>
      <c r="CA126" s="80">
        <f t="shared" si="43"/>
        <v>0</v>
      </c>
      <c r="CB126" s="80">
        <f t="shared" si="43"/>
        <v>0</v>
      </c>
      <c r="CC126" s="80">
        <f t="shared" si="43"/>
        <v>0</v>
      </c>
      <c r="CD126" s="80">
        <f t="shared" si="43"/>
        <v>0</v>
      </c>
      <c r="CE126" s="80">
        <f t="shared" si="43"/>
        <v>0</v>
      </c>
      <c r="CF126" s="80">
        <f t="shared" si="43"/>
        <v>0</v>
      </c>
      <c r="CG126" s="80">
        <f t="shared" si="43"/>
        <v>0</v>
      </c>
      <c r="CH126" s="80">
        <f t="shared" si="43"/>
        <v>0</v>
      </c>
      <c r="CI126" s="80">
        <f t="shared" si="43"/>
        <v>0</v>
      </c>
      <c r="CJ126" s="80">
        <f t="shared" si="43"/>
        <v>0</v>
      </c>
      <c r="CK126" s="80">
        <f t="shared" si="43"/>
        <v>0</v>
      </c>
      <c r="CL126" s="80">
        <f t="shared" si="43"/>
        <v>0</v>
      </c>
      <c r="CM126" s="80">
        <f t="shared" si="43"/>
        <v>0</v>
      </c>
      <c r="CN126" s="80">
        <f t="shared" si="43"/>
        <v>0</v>
      </c>
      <c r="CO126" s="80">
        <f t="shared" si="43"/>
        <v>0</v>
      </c>
      <c r="CP126" s="80">
        <f t="shared" si="43"/>
        <v>0</v>
      </c>
      <c r="CQ126" s="80">
        <f t="shared" si="43"/>
        <v>0</v>
      </c>
      <c r="CR126" s="80">
        <f t="shared" si="43"/>
        <v>0</v>
      </c>
      <c r="CS126" s="80">
        <f t="shared" si="43"/>
        <v>0</v>
      </c>
      <c r="CT126" s="80">
        <f t="shared" si="43"/>
        <v>0</v>
      </c>
    </row>
    <row r="127" spans="1:98" s="9" customFormat="1" ht="12" customHeight="1" x14ac:dyDescent="0.2">
      <c r="A127" s="84"/>
      <c r="B127" s="126"/>
      <c r="C127" s="127"/>
      <c r="D127" s="12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</row>
  </sheetData>
  <mergeCells count="121">
    <mergeCell ref="B127:D127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101:D10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90:D90"/>
    <mergeCell ref="A67:A69"/>
    <mergeCell ref="B67:D69"/>
    <mergeCell ref="E67:O67"/>
    <mergeCell ref="B119:D119"/>
    <mergeCell ref="B120:D120"/>
    <mergeCell ref="B121:D121"/>
    <mergeCell ref="B122:D122"/>
    <mergeCell ref="B126:D126"/>
    <mergeCell ref="B125:D125"/>
    <mergeCell ref="B124:D124"/>
    <mergeCell ref="B123:D123"/>
    <mergeCell ref="B87:D87"/>
    <mergeCell ref="B88:D88"/>
    <mergeCell ref="B91:D91"/>
    <mergeCell ref="B92:D92"/>
    <mergeCell ref="B93:D93"/>
    <mergeCell ref="B94:D94"/>
    <mergeCell ref="B81:D81"/>
    <mergeCell ref="B82:D82"/>
    <mergeCell ref="B83:D83"/>
    <mergeCell ref="B84:D84"/>
    <mergeCell ref="B85:D85"/>
    <mergeCell ref="B86:D8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Abr!Área_de_impresión</vt:lpstr>
      <vt:lpstr>Agos!Área_de_impresión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2012-02-07T18:03:33Z</cp:lastPrinted>
  <dcterms:created xsi:type="dcterms:W3CDTF">2007-01-24T14:26:39Z</dcterms:created>
  <dcterms:modified xsi:type="dcterms:W3CDTF">2023-01-06T20:30:13Z</dcterms:modified>
</cp:coreProperties>
</file>