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4\INDICADORES SANITARIOS 2024\METAS INDICADORES 2024\"/>
    </mc:Choice>
  </mc:AlternateContent>
  <xr:revisionPtr revIDLastSave="0" documentId="13_ncr:1_{A0DBBA51-8F24-433E-9B13-A2516BCD3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002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I16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L13" i="1"/>
  <c r="AM13" i="1"/>
  <c r="AN13" i="1"/>
  <c r="AO13" i="1"/>
  <c r="AP13" i="1"/>
  <c r="AQ13" i="1"/>
  <c r="AR13" i="1"/>
  <c r="AS13" i="1"/>
  <c r="AT13" i="1"/>
  <c r="AU13" i="1"/>
  <c r="AV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L14" i="1"/>
  <c r="AM14" i="1"/>
  <c r="AN14" i="1"/>
  <c r="AO14" i="1"/>
  <c r="AP14" i="1"/>
  <c r="AQ14" i="1"/>
  <c r="AR14" i="1"/>
  <c r="AS14" i="1"/>
  <c r="AT14" i="1"/>
  <c r="AU14" i="1"/>
  <c r="AV14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I13" i="1"/>
  <c r="I14" i="1"/>
  <c r="H16" i="1"/>
  <c r="G16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L9" i="1"/>
  <c r="AM9" i="1"/>
  <c r="AN9" i="1"/>
  <c r="AO9" i="1"/>
  <c r="AP9" i="1"/>
  <c r="AQ9" i="1"/>
  <c r="AR9" i="1"/>
  <c r="AS9" i="1"/>
  <c r="AT9" i="1"/>
  <c r="AU9" i="1"/>
  <c r="AV9" i="1"/>
  <c r="I9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L8" i="1"/>
  <c r="AM8" i="1"/>
  <c r="AN8" i="1"/>
  <c r="AO8" i="1"/>
  <c r="AP8" i="1"/>
  <c r="AQ8" i="1"/>
  <c r="AR8" i="1"/>
  <c r="AS8" i="1"/>
  <c r="AT8" i="1"/>
  <c r="AU8" i="1"/>
  <c r="AV8" i="1"/>
  <c r="J8" i="1"/>
  <c r="K8" i="1"/>
  <c r="L8" i="1"/>
  <c r="M8" i="1"/>
  <c r="N8" i="1"/>
  <c r="I8" i="1"/>
  <c r="G14" i="1" l="1"/>
  <c r="G13" i="1"/>
</calcChain>
</file>

<file path=xl/sharedStrings.xml><?xml version="1.0" encoding="utf-8"?>
<sst xmlns="http://schemas.openxmlformats.org/spreadsheetml/2006/main" count="103" uniqueCount="89">
  <si>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</si>
  <si>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</si>
  <si>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</si>
  <si>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</si>
  <si>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</si>
  <si>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</si>
  <si>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</si>
  <si>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</si>
  <si>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</si>
  <si>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</si>
  <si>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</si>
  <si>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</si>
  <si>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</si>
  <si>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</si>
  <si>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</si>
  <si>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</si>
  <si>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</si>
  <si>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</si>
  <si>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</si>
  <si>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</si>
  <si>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</si>
  <si>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</si>
  <si>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</si>
  <si>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</si>
  <si>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</si>
  <si>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</si>
  <si>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</si>
  <si>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</si>
  <si>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</si>
  <si>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</si>
  <si>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</si>
  <si>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</si>
  <si>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</si>
  <si>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</si>
  <si>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</si>
  <si>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</si>
  <si>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</si>
  <si>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</si>
  <si>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</si>
  <si>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</si>
  <si>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</si>
  <si>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</si>
  <si>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</si>
  <si>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</si>
  <si>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</si>
  <si>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</si>
  <si>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GESTANTE ATENDIDA</t>
  </si>
  <si>
    <t>MATERNO</t>
  </si>
  <si>
    <t>GESTANTE PRECOZMENTE ATENDIDA</t>
  </si>
  <si>
    <t>GESTANTE ADOLESCENTE  ATENDIDA</t>
  </si>
  <si>
    <t>GESTANTE CONTROLDA</t>
  </si>
  <si>
    <t>GESTANTE SUPLEMANTADA CON HIERRO</t>
  </si>
  <si>
    <t>PUERPERAS CONTROLADAS</t>
  </si>
  <si>
    <t>AVANC</t>
  </si>
  <si>
    <t xml:space="preserve">PRIMERA ATENCION PRENATAL </t>
  </si>
  <si>
    <t>META PROGRAMADA</t>
  </si>
  <si>
    <t>ATENCION PRENATAL PRIMER TRIMESTRE</t>
  </si>
  <si>
    <t>ATENCION PRENATAL  &lt;= 17</t>
  </si>
  <si>
    <t>GESTANTE ADOLECENTE PRECOZMENTE ATENDIDA</t>
  </si>
  <si>
    <t>PRIMERA ATENCION PRENATAL  &lt;= 17 AÑOS</t>
  </si>
  <si>
    <t>ATENCION GESTANTE CON 6 CONTROLES PRENATALES</t>
  </si>
  <si>
    <t>6 ENTREGAS DE SULFATO FERROSO DURANTE EL EMBARAZO</t>
  </si>
  <si>
    <t xml:space="preserve">SEGUNDA ATENCION DEL PUERPERIO </t>
  </si>
  <si>
    <t>META PROGRAMADA-85%</t>
  </si>
  <si>
    <t>ES LA GESTANTE QUE ACUDE A SU 1º ATENCIÓN PRENATAL EN EL EMBARAZO ACTUAL EN CUALQUIER ESTABLECIMIENTO DE SALUD DEL MINISTERIO DE SALUD.</t>
  </si>
  <si>
    <t>PUERPERA QUE HA CUMPLIDO LA SEGUNDA ATENCION  AMBULATORIA, HA RECIBIDO SULFATO FERROSO Y TIENE UN CONTROL DE HEMOGLOBINA A LOS 30 DIAS</t>
  </si>
  <si>
    <t xml:space="preserve">ES AQUELLA GESTANTE QUE ES ATENDIDA SU PRIMER CONTROL EN EL I TRISTRESTRE DE GESTACION </t>
  </si>
  <si>
    <t>AQUELLA GESTANTE  &lt;= 17 AÑOS ATENDIDA</t>
  </si>
  <si>
    <t>GESTANTE &lt;=17 AÑOS ATENDIDA SU PRIMER CONTROL EN EL I PRIMER TRIMESTRE</t>
  </si>
  <si>
    <t>GESTANTE QUE HA CUMPLIDO SU SEXTA ATENCION PRENATAL Y QUE HA RECIBIDO EL PAQUETE BASICO DE ATENCION A LA GESTANTE</t>
  </si>
  <si>
    <t>GESTANTE QUE HA RECIBIDO 6 ENTREGAS SE SULFATO FERROSO DURANTE SUS ATENCIONES PRENATAL</t>
  </si>
  <si>
    <t>PARTOS CNV</t>
  </si>
  <si>
    <t xml:space="preserve">P.S. LA PRIMAVERA 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</si>
  <si>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</si>
  <si>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</si>
  <si>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 xml:space="preserve">MATERNO </t>
  </si>
  <si>
    <t>PLANTILLA PARA INDICADORES SANITARIOS RED MOYOBAMBA - 2024</t>
  </si>
  <si>
    <t>META PROGRAMADA-90%</t>
  </si>
  <si>
    <t xml:space="preserve">GESTANTE CON VACUNA DE INFLUENCIA ADULTO </t>
  </si>
  <si>
    <t>GESTANTE CON VACUNA DPTA</t>
  </si>
  <si>
    <t xml:space="preserve">AQUELLA GESTANTE QUE CUENTA CON 6 CONTROLES PRENATALES , 6 ENTREGAS DE ACIDO+SULFATO F, TAMIZAJE VIF,1 BATERIAS DE LABORATORIO Y ATENCION ODONTOLOGICA </t>
  </si>
  <si>
    <t xml:space="preserve">GESTANTE QUE RECIBE VACUNA UNA SOLA DOSIS DE INFLUENCIA  ADULTO </t>
  </si>
  <si>
    <t xml:space="preserve">GESTANTE ATENDIDA CON VACUNA DE INFLUENCIA ADULTO UNA SOLA DOSIS </t>
  </si>
  <si>
    <t xml:space="preserve">GESTANTE ATENDIDA CON VACUNA DPTA UNA SOLA DOSIS </t>
  </si>
  <si>
    <t xml:space="preserve">GESTANTE QUE RECIBE VACUNA DPTA UNA SOLA DOSIS </t>
  </si>
  <si>
    <t>META PROGRAMADA-60%</t>
  </si>
  <si>
    <t xml:space="preserve">META PROGRAMADA-60% </t>
  </si>
  <si>
    <t>csmc</t>
  </si>
  <si>
    <t>P.S.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</si>
</sst>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textRotation="90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5" borderId="11" xfId="0" applyFont="1" applyFill="1" applyBorder="1" applyAlignment="1">
      <alignment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6" fillId="6" borderId="6" xfId="0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zoomScale="55" zoomScaleNormal="5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:AV14"/>
    </sheetView>
  </sheetViews>
  <sheetFormatPr baseColWidth="10" defaultRowHeight="15" x14ac:dyDescent="0.25"/>
  <cols>
    <col min="1" max="1" width="5.7109375" customWidth="1"/>
    <col min="2" max="2" width="62.85546875" customWidth="1"/>
    <col min="3" max="3" width="43.7109375" customWidth="1"/>
    <col min="4" max="4" width="35.28515625" customWidth="1"/>
    <col min="5" max="5" width="34.42578125" customWidth="1"/>
    <col min="6" max="6" width="30.140625" customWidth="1"/>
    <col min="7" max="8" width="12.28515625" style="25" customWidth="1"/>
    <col min="9" max="9" width="11.140625" style="1" customWidth="1"/>
    <col min="10" max="13" width="7.28515625" style="1" customWidth="1"/>
    <col min="14" max="14" width="5.42578125" style="1" customWidth="1"/>
    <col min="15" max="15" width="7.28515625" style="1" customWidth="1"/>
    <col min="16" max="16" width="8.28515625" style="1" customWidth="1"/>
    <col min="17" max="48" width="7.28515625" style="1" customWidth="1"/>
  </cols>
  <sheetData>
    <row r="1" spans="1:48" ht="16.5" customHeight="1" thickTop="1" x14ac:dyDescent="0.35">
      <c r="A1" s="33" t="s">
        <v>76</v>
      </c>
      <c r="B1" s="34"/>
      <c r="C1" s="34"/>
      <c r="D1" s="34"/>
      <c r="E1" s="34"/>
      <c r="F1" s="34"/>
      <c r="G1" s="26"/>
      <c r="H1" s="26"/>
      <c r="I1" s="8"/>
      <c r="J1" s="37" t="s">
        <v>45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ht="33.75" customHeight="1" thickBot="1" x14ac:dyDescent="0.4">
      <c r="A2" s="35"/>
      <c r="B2" s="36"/>
      <c r="C2" s="36"/>
      <c r="D2" s="36"/>
      <c r="E2" s="36"/>
      <c r="F2" s="36"/>
      <c r="G2" s="27"/>
      <c r="H2" s="27"/>
      <c r="I2" s="9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133.5" customHeight="1" thickTop="1" thickBot="1" x14ac:dyDescent="0.3">
      <c r="A3" s="6" t="s">
        <v>42</v>
      </c>
      <c r="B3" s="3" t="s">
        <v>41</v>
      </c>
      <c r="C3" s="4" t="s">
        <v>44</v>
      </c>
      <c r="D3" s="5" t="s">
        <v>28</v>
      </c>
      <c r="E3" s="5" t="s">
        <v>29</v>
      </c>
      <c r="F3" s="5" t="s">
        <v>43</v>
      </c>
      <c r="G3" s="24" t="s">
        <v>30</v>
      </c>
      <c r="H3" s="24" t="s">
        <v>87</v>
      </c>
      <c r="I3" s="30" t="s">
        <v>0</v>
      </c>
      <c r="J3" s="10" t="s">
        <v>1</v>
      </c>
      <c r="K3" s="10" t="s">
        <v>2</v>
      </c>
      <c r="L3" s="10" t="s">
        <v>3</v>
      </c>
      <c r="M3" s="10" t="s">
        <v>4</v>
      </c>
      <c r="N3" s="10" t="s">
        <v>5</v>
      </c>
      <c r="O3" s="10" t="s">
        <v>31</v>
      </c>
      <c r="P3" s="10" t="s">
        <v>32</v>
      </c>
      <c r="Q3" s="10" t="s">
        <v>6</v>
      </c>
      <c r="R3" s="10" t="s">
        <v>72</v>
      </c>
      <c r="S3" s="29" t="s">
        <v>7</v>
      </c>
      <c r="T3" s="10" t="s">
        <v>8</v>
      </c>
      <c r="U3" s="10" t="s">
        <v>9</v>
      </c>
      <c r="V3" s="29" t="s">
        <v>10</v>
      </c>
      <c r="W3" s="10" t="s">
        <v>11</v>
      </c>
      <c r="X3" s="10" t="s">
        <v>12</v>
      </c>
      <c r="Y3" s="10" t="s">
        <v>13</v>
      </c>
      <c r="Z3" s="10" t="s">
        <v>14</v>
      </c>
      <c r="AA3" s="29" t="s">
        <v>15</v>
      </c>
      <c r="AB3" s="10" t="s">
        <v>16</v>
      </c>
      <c r="AC3" s="10" t="s">
        <v>40</v>
      </c>
      <c r="AD3" s="10" t="s">
        <v>17</v>
      </c>
      <c r="AE3" s="10" t="s">
        <v>18</v>
      </c>
      <c r="AF3" s="29" t="s">
        <v>19</v>
      </c>
      <c r="AG3" s="10" t="s">
        <v>20</v>
      </c>
      <c r="AH3" s="10" t="s">
        <v>21</v>
      </c>
      <c r="AI3" s="10" t="s">
        <v>39</v>
      </c>
      <c r="AJ3" s="10" t="s">
        <v>22</v>
      </c>
      <c r="AK3" s="39" t="s">
        <v>88</v>
      </c>
      <c r="AL3" s="29" t="s">
        <v>23</v>
      </c>
      <c r="AM3" s="10" t="s">
        <v>38</v>
      </c>
      <c r="AN3" s="10" t="s">
        <v>37</v>
      </c>
      <c r="AO3" s="29" t="s">
        <v>24</v>
      </c>
      <c r="AP3" s="10" t="s">
        <v>25</v>
      </c>
      <c r="AQ3" s="10" t="s">
        <v>36</v>
      </c>
      <c r="AR3" s="10" t="s">
        <v>35</v>
      </c>
      <c r="AS3" s="29" t="s">
        <v>34</v>
      </c>
      <c r="AT3" s="10" t="s">
        <v>26</v>
      </c>
      <c r="AU3" s="10" t="s">
        <v>27</v>
      </c>
      <c r="AV3" s="10" t="s">
        <v>33</v>
      </c>
    </row>
    <row r="4" spans="1:48" s="21" customFormat="1" ht="84.95" customHeight="1" thickTop="1" x14ac:dyDescent="0.25">
      <c r="A4" s="7">
        <v>1</v>
      </c>
      <c r="B4" s="23" t="s">
        <v>46</v>
      </c>
      <c r="C4" s="28" t="s">
        <v>64</v>
      </c>
      <c r="D4" s="15" t="s">
        <v>54</v>
      </c>
      <c r="E4" s="15" t="s">
        <v>55</v>
      </c>
      <c r="F4" s="14" t="s">
        <v>47</v>
      </c>
      <c r="G4" s="15">
        <v>0</v>
      </c>
      <c r="H4" s="15"/>
      <c r="I4" s="15">
        <v>451</v>
      </c>
      <c r="J4" s="15">
        <v>23</v>
      </c>
      <c r="K4" s="15">
        <v>25</v>
      </c>
      <c r="L4" s="15">
        <v>26</v>
      </c>
      <c r="M4" s="15">
        <v>54</v>
      </c>
      <c r="N4" s="15">
        <v>7</v>
      </c>
      <c r="O4" s="15">
        <v>26</v>
      </c>
      <c r="P4" s="15">
        <v>23</v>
      </c>
      <c r="Q4" s="15">
        <v>30</v>
      </c>
      <c r="R4" s="15">
        <v>230</v>
      </c>
      <c r="S4" s="15">
        <v>35</v>
      </c>
      <c r="T4" s="15">
        <v>21</v>
      </c>
      <c r="U4" s="15">
        <v>25</v>
      </c>
      <c r="V4" s="15">
        <v>61</v>
      </c>
      <c r="W4" s="15">
        <v>51</v>
      </c>
      <c r="X4" s="15">
        <v>18</v>
      </c>
      <c r="Y4" s="15">
        <v>44</v>
      </c>
      <c r="Z4" s="15">
        <v>49</v>
      </c>
      <c r="AA4" s="15">
        <v>276</v>
      </c>
      <c r="AB4" s="15">
        <v>33</v>
      </c>
      <c r="AC4" s="15">
        <v>50</v>
      </c>
      <c r="AD4" s="15">
        <v>27</v>
      </c>
      <c r="AE4" s="15">
        <v>55</v>
      </c>
      <c r="AF4" s="15">
        <v>85</v>
      </c>
      <c r="AG4" s="15">
        <v>28</v>
      </c>
      <c r="AH4" s="15">
        <v>35</v>
      </c>
      <c r="AI4" s="15">
        <v>28</v>
      </c>
      <c r="AJ4" s="15">
        <v>27</v>
      </c>
      <c r="AK4" s="15"/>
      <c r="AL4" s="15">
        <v>145</v>
      </c>
      <c r="AM4" s="15">
        <v>16</v>
      </c>
      <c r="AN4" s="15">
        <v>22</v>
      </c>
      <c r="AO4" s="15">
        <v>65</v>
      </c>
      <c r="AP4" s="15">
        <v>8</v>
      </c>
      <c r="AQ4" s="15">
        <v>20</v>
      </c>
      <c r="AR4" s="15">
        <v>6</v>
      </c>
      <c r="AS4" s="15">
        <v>116</v>
      </c>
      <c r="AT4" s="15">
        <v>8</v>
      </c>
      <c r="AU4" s="15">
        <v>25</v>
      </c>
      <c r="AV4" s="15">
        <v>49</v>
      </c>
    </row>
    <row r="5" spans="1:48" ht="84.95" customHeight="1" x14ac:dyDescent="0.25">
      <c r="A5" s="7">
        <v>2</v>
      </c>
      <c r="B5" s="11" t="s">
        <v>48</v>
      </c>
      <c r="C5" s="20" t="s">
        <v>66</v>
      </c>
      <c r="D5" s="19" t="s">
        <v>56</v>
      </c>
      <c r="E5" s="18" t="s">
        <v>46</v>
      </c>
      <c r="F5" s="14" t="s">
        <v>47</v>
      </c>
      <c r="G5" s="19">
        <v>0</v>
      </c>
      <c r="H5" s="1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84.95" customHeight="1" x14ac:dyDescent="0.25">
      <c r="A6" s="7">
        <v>3</v>
      </c>
      <c r="B6" s="11" t="s">
        <v>49</v>
      </c>
      <c r="C6" s="20" t="s">
        <v>67</v>
      </c>
      <c r="D6" s="18" t="s">
        <v>57</v>
      </c>
      <c r="E6" s="18" t="s">
        <v>46</v>
      </c>
      <c r="F6" s="14" t="s">
        <v>47</v>
      </c>
      <c r="G6" s="16">
        <v>0</v>
      </c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84.95" customHeight="1" x14ac:dyDescent="0.25">
      <c r="A7" s="7">
        <v>4</v>
      </c>
      <c r="B7" s="12" t="s">
        <v>58</v>
      </c>
      <c r="C7" s="20" t="s">
        <v>68</v>
      </c>
      <c r="D7" s="19" t="s">
        <v>59</v>
      </c>
      <c r="E7" s="19" t="s">
        <v>49</v>
      </c>
      <c r="F7" s="14" t="s">
        <v>47</v>
      </c>
      <c r="G7" s="19">
        <v>0</v>
      </c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84.95" customHeight="1" x14ac:dyDescent="0.25">
      <c r="A8" s="7">
        <v>5</v>
      </c>
      <c r="B8" s="13" t="s">
        <v>50</v>
      </c>
      <c r="C8" s="20" t="s">
        <v>69</v>
      </c>
      <c r="D8" s="19" t="s">
        <v>60</v>
      </c>
      <c r="E8" s="18" t="s">
        <v>63</v>
      </c>
      <c r="F8" s="14" t="s">
        <v>47</v>
      </c>
      <c r="G8" s="17">
        <v>0</v>
      </c>
      <c r="H8" s="17"/>
      <c r="I8" s="17">
        <f>ROUND(I4*85/100,0)</f>
        <v>383</v>
      </c>
      <c r="J8" s="17">
        <f t="shared" ref="J8:AV8" si="0">ROUND(J4*85/100,0)</f>
        <v>20</v>
      </c>
      <c r="K8" s="17">
        <f t="shared" si="0"/>
        <v>21</v>
      </c>
      <c r="L8" s="17">
        <f t="shared" si="0"/>
        <v>22</v>
      </c>
      <c r="M8" s="17">
        <f t="shared" si="0"/>
        <v>46</v>
      </c>
      <c r="N8" s="17">
        <f t="shared" si="0"/>
        <v>6</v>
      </c>
      <c r="O8" s="17">
        <f t="shared" si="0"/>
        <v>22</v>
      </c>
      <c r="P8" s="17">
        <f t="shared" si="0"/>
        <v>20</v>
      </c>
      <c r="Q8" s="17">
        <f t="shared" si="0"/>
        <v>26</v>
      </c>
      <c r="R8" s="17">
        <f t="shared" si="0"/>
        <v>196</v>
      </c>
      <c r="S8" s="17">
        <f t="shared" si="0"/>
        <v>30</v>
      </c>
      <c r="T8" s="17">
        <f t="shared" si="0"/>
        <v>18</v>
      </c>
      <c r="U8" s="17">
        <f t="shared" si="0"/>
        <v>21</v>
      </c>
      <c r="V8" s="17">
        <f t="shared" si="0"/>
        <v>52</v>
      </c>
      <c r="W8" s="17">
        <f t="shared" si="0"/>
        <v>43</v>
      </c>
      <c r="X8" s="17">
        <f t="shared" si="0"/>
        <v>15</v>
      </c>
      <c r="Y8" s="17">
        <f t="shared" si="0"/>
        <v>37</v>
      </c>
      <c r="Z8" s="17">
        <f t="shared" si="0"/>
        <v>42</v>
      </c>
      <c r="AA8" s="17">
        <f t="shared" si="0"/>
        <v>235</v>
      </c>
      <c r="AB8" s="17">
        <f t="shared" si="0"/>
        <v>28</v>
      </c>
      <c r="AC8" s="17">
        <f t="shared" si="0"/>
        <v>43</v>
      </c>
      <c r="AD8" s="17">
        <f t="shared" si="0"/>
        <v>23</v>
      </c>
      <c r="AE8" s="17">
        <f t="shared" si="0"/>
        <v>47</v>
      </c>
      <c r="AF8" s="17">
        <f t="shared" si="0"/>
        <v>72</v>
      </c>
      <c r="AG8" s="17">
        <f t="shared" si="0"/>
        <v>24</v>
      </c>
      <c r="AH8" s="17">
        <f t="shared" si="0"/>
        <v>30</v>
      </c>
      <c r="AI8" s="17">
        <f t="shared" si="0"/>
        <v>24</v>
      </c>
      <c r="AJ8" s="17">
        <f t="shared" si="0"/>
        <v>23</v>
      </c>
      <c r="AK8" s="17"/>
      <c r="AL8" s="17">
        <f t="shared" si="0"/>
        <v>123</v>
      </c>
      <c r="AM8" s="17">
        <f t="shared" si="0"/>
        <v>14</v>
      </c>
      <c r="AN8" s="17">
        <f t="shared" si="0"/>
        <v>19</v>
      </c>
      <c r="AO8" s="17">
        <f t="shared" si="0"/>
        <v>55</v>
      </c>
      <c r="AP8" s="17">
        <f t="shared" si="0"/>
        <v>7</v>
      </c>
      <c r="AQ8" s="17">
        <f t="shared" si="0"/>
        <v>17</v>
      </c>
      <c r="AR8" s="17">
        <f t="shared" si="0"/>
        <v>5</v>
      </c>
      <c r="AS8" s="17">
        <f t="shared" si="0"/>
        <v>99</v>
      </c>
      <c r="AT8" s="17">
        <f t="shared" si="0"/>
        <v>7</v>
      </c>
      <c r="AU8" s="17">
        <f t="shared" si="0"/>
        <v>21</v>
      </c>
      <c r="AV8" s="17">
        <f t="shared" si="0"/>
        <v>42</v>
      </c>
    </row>
    <row r="9" spans="1:48" ht="84.95" customHeight="1" x14ac:dyDescent="0.25">
      <c r="A9" s="7">
        <v>6</v>
      </c>
      <c r="B9" s="22" t="s">
        <v>51</v>
      </c>
      <c r="C9" s="20" t="s">
        <v>70</v>
      </c>
      <c r="D9" s="19" t="s">
        <v>61</v>
      </c>
      <c r="E9" s="18" t="s">
        <v>63</v>
      </c>
      <c r="F9" s="14" t="s">
        <v>47</v>
      </c>
      <c r="G9" s="17">
        <v>0</v>
      </c>
      <c r="H9" s="17"/>
      <c r="I9" s="17">
        <f>ROUND(I4*85/100,0)</f>
        <v>383</v>
      </c>
      <c r="J9" s="17">
        <f>ROUND(J4*85/100,0)</f>
        <v>20</v>
      </c>
      <c r="K9" s="17">
        <f>ROUND(K4*85/100,0)</f>
        <v>21</v>
      </c>
      <c r="L9" s="17">
        <f>ROUND(L4*85/100,0)</f>
        <v>22</v>
      </c>
      <c r="M9" s="17">
        <f>ROUND(M4*85/100,0)</f>
        <v>46</v>
      </c>
      <c r="N9" s="17">
        <f>ROUND(N4*85/100,0)</f>
        <v>6</v>
      </c>
      <c r="O9" s="17">
        <f>ROUND(O4*85/100,0)</f>
        <v>22</v>
      </c>
      <c r="P9" s="17">
        <f>ROUND(P4*85/100,0)</f>
        <v>20</v>
      </c>
      <c r="Q9" s="17">
        <f>ROUND(Q4*85/100,0)</f>
        <v>26</v>
      </c>
      <c r="R9" s="17">
        <f>ROUND(R4*85/100,0)</f>
        <v>196</v>
      </c>
      <c r="S9" s="17">
        <f>ROUND(S4*85/100,0)</f>
        <v>30</v>
      </c>
      <c r="T9" s="17">
        <f>ROUND(T4*85/100,0)</f>
        <v>18</v>
      </c>
      <c r="U9" s="17">
        <f>ROUND(U4*85/100,0)</f>
        <v>21</v>
      </c>
      <c r="V9" s="17">
        <f>ROUND(V4*85/100,0)</f>
        <v>52</v>
      </c>
      <c r="W9" s="17">
        <f>ROUND(W4*85/100,0)</f>
        <v>43</v>
      </c>
      <c r="X9" s="17">
        <f>ROUND(X4*85/100,0)</f>
        <v>15</v>
      </c>
      <c r="Y9" s="17">
        <f>ROUND(Y4*85/100,0)</f>
        <v>37</v>
      </c>
      <c r="Z9" s="17">
        <f>ROUND(Z4*85/100,0)</f>
        <v>42</v>
      </c>
      <c r="AA9" s="17">
        <f>ROUND(AA4*85/100,0)</f>
        <v>235</v>
      </c>
      <c r="AB9" s="17">
        <f>ROUND(AB4*85/100,0)</f>
        <v>28</v>
      </c>
      <c r="AC9" s="17">
        <f>ROUND(AC4*85/100,0)</f>
        <v>43</v>
      </c>
      <c r="AD9" s="17">
        <f>ROUND(AD4*85/100,0)</f>
        <v>23</v>
      </c>
      <c r="AE9" s="17">
        <f>ROUND(AE4*85/100,0)</f>
        <v>47</v>
      </c>
      <c r="AF9" s="17">
        <f>ROUND(AF4*85/100,0)</f>
        <v>72</v>
      </c>
      <c r="AG9" s="17">
        <f>ROUND(AG4*85/100,0)</f>
        <v>24</v>
      </c>
      <c r="AH9" s="17">
        <f>ROUND(AH4*85/100,0)</f>
        <v>30</v>
      </c>
      <c r="AI9" s="17">
        <f>ROUND(AI4*85/100,0)</f>
        <v>24</v>
      </c>
      <c r="AJ9" s="17">
        <f>ROUND(AJ4*85/100,0)</f>
        <v>23</v>
      </c>
      <c r="AK9" s="17"/>
      <c r="AL9" s="17">
        <f>ROUND(AL4*85/100,0)</f>
        <v>123</v>
      </c>
      <c r="AM9" s="17">
        <f>ROUND(AM4*85/100,0)</f>
        <v>14</v>
      </c>
      <c r="AN9" s="17">
        <f>ROUND(AN4*85/100,0)</f>
        <v>19</v>
      </c>
      <c r="AO9" s="17">
        <f>ROUND(AO4*85/100,0)</f>
        <v>55</v>
      </c>
      <c r="AP9" s="17">
        <f>ROUND(AP4*85/100,0)</f>
        <v>7</v>
      </c>
      <c r="AQ9" s="17">
        <f>ROUND(AQ4*85/100,0)</f>
        <v>17</v>
      </c>
      <c r="AR9" s="17">
        <f>ROUND(AR4*85/100,0)</f>
        <v>5</v>
      </c>
      <c r="AS9" s="17">
        <f>ROUND(AS4*85/100,0)</f>
        <v>99</v>
      </c>
      <c r="AT9" s="17">
        <f>ROUND(AT4*85/100,0)</f>
        <v>7</v>
      </c>
      <c r="AU9" s="17">
        <f>ROUND(AU4*85/100,0)</f>
        <v>21</v>
      </c>
      <c r="AV9" s="17">
        <f>ROUND(AV4*85/100,0)</f>
        <v>42</v>
      </c>
    </row>
    <row r="10" spans="1:48" ht="36" customHeight="1" x14ac:dyDescent="0.25">
      <c r="A10" s="7">
        <v>7</v>
      </c>
      <c r="B10" s="22" t="s">
        <v>45</v>
      </c>
      <c r="C10" s="20"/>
      <c r="D10" s="19"/>
      <c r="E10" s="18"/>
      <c r="F10" s="14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05.75" customHeight="1" x14ac:dyDescent="0.25">
      <c r="A11" s="7">
        <v>8</v>
      </c>
      <c r="B11" s="13" t="s">
        <v>73</v>
      </c>
      <c r="C11" s="20" t="s">
        <v>80</v>
      </c>
      <c r="D11" s="20" t="s">
        <v>74</v>
      </c>
      <c r="E11" s="18" t="s">
        <v>71</v>
      </c>
      <c r="F11" s="14" t="s">
        <v>75</v>
      </c>
      <c r="G11" s="17">
        <v>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84.95" customHeight="1" x14ac:dyDescent="0.25">
      <c r="A12" s="7">
        <v>9</v>
      </c>
      <c r="B12" s="13" t="s">
        <v>52</v>
      </c>
      <c r="C12" s="20" t="s">
        <v>65</v>
      </c>
      <c r="D12" s="19" t="s">
        <v>62</v>
      </c>
      <c r="E12" s="18" t="s">
        <v>77</v>
      </c>
      <c r="F12" s="14" t="s">
        <v>47</v>
      </c>
      <c r="G12" s="17">
        <v>0</v>
      </c>
      <c r="H12" s="17"/>
      <c r="I12" s="17">
        <v>406</v>
      </c>
      <c r="J12" s="17">
        <v>21</v>
      </c>
      <c r="K12" s="17">
        <v>23</v>
      </c>
      <c r="L12" s="17">
        <v>23</v>
      </c>
      <c r="M12" s="17">
        <v>49</v>
      </c>
      <c r="N12" s="17">
        <v>6</v>
      </c>
      <c r="O12" s="17">
        <v>23</v>
      </c>
      <c r="P12" s="17">
        <v>21</v>
      </c>
      <c r="Q12" s="17">
        <v>27</v>
      </c>
      <c r="R12" s="17">
        <v>207</v>
      </c>
      <c r="S12" s="17">
        <v>32</v>
      </c>
      <c r="T12" s="17">
        <v>19</v>
      </c>
      <c r="U12" s="17">
        <v>23</v>
      </c>
      <c r="V12" s="17">
        <v>55</v>
      </c>
      <c r="W12" s="17">
        <v>46</v>
      </c>
      <c r="X12" s="17">
        <v>16</v>
      </c>
      <c r="Y12" s="17">
        <v>40</v>
      </c>
      <c r="Z12" s="17">
        <v>44</v>
      </c>
      <c r="AA12" s="17">
        <v>248</v>
      </c>
      <c r="AB12" s="17">
        <v>30</v>
      </c>
      <c r="AC12" s="17">
        <v>45</v>
      </c>
      <c r="AD12" s="17">
        <v>24</v>
      </c>
      <c r="AE12" s="17">
        <v>50</v>
      </c>
      <c r="AF12" s="17">
        <v>77</v>
      </c>
      <c r="AG12" s="17">
        <v>25</v>
      </c>
      <c r="AH12" s="17">
        <v>32</v>
      </c>
      <c r="AI12" s="17">
        <v>25</v>
      </c>
      <c r="AJ12" s="17">
        <v>24</v>
      </c>
      <c r="AK12" s="17">
        <v>0</v>
      </c>
      <c r="AL12" s="17">
        <v>131</v>
      </c>
      <c r="AM12" s="17">
        <v>14</v>
      </c>
      <c r="AN12" s="17">
        <v>20</v>
      </c>
      <c r="AO12" s="17">
        <v>59</v>
      </c>
      <c r="AP12" s="17">
        <v>7</v>
      </c>
      <c r="AQ12" s="17">
        <v>18</v>
      </c>
      <c r="AR12" s="17">
        <v>5</v>
      </c>
      <c r="AS12" s="17">
        <v>104</v>
      </c>
      <c r="AT12" s="17">
        <v>7</v>
      </c>
      <c r="AU12" s="17">
        <v>23</v>
      </c>
      <c r="AV12" s="17">
        <v>44</v>
      </c>
    </row>
    <row r="13" spans="1:48" ht="84.95" customHeight="1" x14ac:dyDescent="0.25">
      <c r="A13" s="7">
        <v>10</v>
      </c>
      <c r="B13" s="31" t="s">
        <v>78</v>
      </c>
      <c r="C13" s="20" t="s">
        <v>81</v>
      </c>
      <c r="D13" s="19" t="s">
        <v>82</v>
      </c>
      <c r="E13" s="18" t="s">
        <v>85</v>
      </c>
      <c r="F13" s="14" t="s">
        <v>47</v>
      </c>
      <c r="G13" s="17">
        <f>G4*60%</f>
        <v>0</v>
      </c>
      <c r="H13" s="17"/>
      <c r="I13" s="17">
        <f>ROUND(I4*60%,0)</f>
        <v>271</v>
      </c>
      <c r="J13" s="17">
        <f t="shared" ref="J13:Q13" si="1">ROUND(J4*60%,0)</f>
        <v>14</v>
      </c>
      <c r="K13" s="17">
        <f t="shared" si="1"/>
        <v>15</v>
      </c>
      <c r="L13" s="17">
        <f t="shared" si="1"/>
        <v>16</v>
      </c>
      <c r="M13" s="17">
        <f t="shared" si="1"/>
        <v>32</v>
      </c>
      <c r="N13" s="17">
        <f t="shared" si="1"/>
        <v>4</v>
      </c>
      <c r="O13" s="17">
        <f t="shared" si="1"/>
        <v>16</v>
      </c>
      <c r="P13" s="17">
        <f t="shared" si="1"/>
        <v>14</v>
      </c>
      <c r="Q13" s="17">
        <f t="shared" si="1"/>
        <v>18</v>
      </c>
      <c r="R13" s="17">
        <f t="shared" ref="R13:AV13" si="2">ROUND(R4*60%,0)</f>
        <v>138</v>
      </c>
      <c r="S13" s="17">
        <f t="shared" si="2"/>
        <v>21</v>
      </c>
      <c r="T13" s="17">
        <f t="shared" si="2"/>
        <v>13</v>
      </c>
      <c r="U13" s="17">
        <f t="shared" si="2"/>
        <v>15</v>
      </c>
      <c r="V13" s="17">
        <f t="shared" si="2"/>
        <v>37</v>
      </c>
      <c r="W13" s="17">
        <f t="shared" si="2"/>
        <v>31</v>
      </c>
      <c r="X13" s="17">
        <f t="shared" si="2"/>
        <v>11</v>
      </c>
      <c r="Y13" s="17">
        <f t="shared" si="2"/>
        <v>26</v>
      </c>
      <c r="Z13" s="17">
        <f t="shared" si="2"/>
        <v>29</v>
      </c>
      <c r="AA13" s="17">
        <f t="shared" si="2"/>
        <v>166</v>
      </c>
      <c r="AB13" s="17">
        <f t="shared" si="2"/>
        <v>20</v>
      </c>
      <c r="AC13" s="17">
        <f t="shared" si="2"/>
        <v>30</v>
      </c>
      <c r="AD13" s="17">
        <f t="shared" si="2"/>
        <v>16</v>
      </c>
      <c r="AE13" s="17">
        <f t="shared" si="2"/>
        <v>33</v>
      </c>
      <c r="AF13" s="17">
        <f t="shared" si="2"/>
        <v>51</v>
      </c>
      <c r="AG13" s="17">
        <f t="shared" si="2"/>
        <v>17</v>
      </c>
      <c r="AH13" s="17">
        <f t="shared" si="2"/>
        <v>21</v>
      </c>
      <c r="AI13" s="17">
        <f t="shared" si="2"/>
        <v>17</v>
      </c>
      <c r="AJ13" s="17">
        <f t="shared" si="2"/>
        <v>16</v>
      </c>
      <c r="AK13" s="17"/>
      <c r="AL13" s="17">
        <f t="shared" si="2"/>
        <v>87</v>
      </c>
      <c r="AM13" s="17">
        <f t="shared" si="2"/>
        <v>10</v>
      </c>
      <c r="AN13" s="17">
        <f t="shared" si="2"/>
        <v>13</v>
      </c>
      <c r="AO13" s="17">
        <f t="shared" si="2"/>
        <v>39</v>
      </c>
      <c r="AP13" s="17">
        <f t="shared" si="2"/>
        <v>5</v>
      </c>
      <c r="AQ13" s="17">
        <f t="shared" si="2"/>
        <v>12</v>
      </c>
      <c r="AR13" s="17">
        <f t="shared" si="2"/>
        <v>4</v>
      </c>
      <c r="AS13" s="17">
        <f t="shared" si="2"/>
        <v>70</v>
      </c>
      <c r="AT13" s="17">
        <f t="shared" si="2"/>
        <v>5</v>
      </c>
      <c r="AU13" s="17">
        <f t="shared" si="2"/>
        <v>15</v>
      </c>
      <c r="AV13" s="17">
        <f t="shared" si="2"/>
        <v>29</v>
      </c>
    </row>
    <row r="14" spans="1:48" ht="84.95" customHeight="1" x14ac:dyDescent="0.25">
      <c r="A14" s="7">
        <v>11</v>
      </c>
      <c r="B14" s="31" t="s">
        <v>79</v>
      </c>
      <c r="C14" s="20" t="s">
        <v>84</v>
      </c>
      <c r="D14" s="19" t="s">
        <v>83</v>
      </c>
      <c r="E14" s="18" t="s">
        <v>86</v>
      </c>
      <c r="F14" s="14" t="s">
        <v>47</v>
      </c>
      <c r="G14" s="17">
        <f>G4*60%</f>
        <v>0</v>
      </c>
      <c r="H14" s="17"/>
      <c r="I14" s="17">
        <f>ROUND(I4*60%,0)</f>
        <v>271</v>
      </c>
      <c r="J14" s="17">
        <f t="shared" ref="J14:Q14" si="3">ROUND(J4*60%,0)</f>
        <v>14</v>
      </c>
      <c r="K14" s="17">
        <f t="shared" si="3"/>
        <v>15</v>
      </c>
      <c r="L14" s="17">
        <f t="shared" si="3"/>
        <v>16</v>
      </c>
      <c r="M14" s="17">
        <f t="shared" si="3"/>
        <v>32</v>
      </c>
      <c r="N14" s="17">
        <f t="shared" si="3"/>
        <v>4</v>
      </c>
      <c r="O14" s="17">
        <f t="shared" si="3"/>
        <v>16</v>
      </c>
      <c r="P14" s="17">
        <f t="shared" si="3"/>
        <v>14</v>
      </c>
      <c r="Q14" s="17">
        <f t="shared" si="3"/>
        <v>18</v>
      </c>
      <c r="R14" s="17">
        <f t="shared" ref="R14:AV14" si="4">ROUND(R4*60%,0)</f>
        <v>138</v>
      </c>
      <c r="S14" s="17">
        <f t="shared" si="4"/>
        <v>21</v>
      </c>
      <c r="T14" s="17">
        <f t="shared" si="4"/>
        <v>13</v>
      </c>
      <c r="U14" s="17">
        <f t="shared" si="4"/>
        <v>15</v>
      </c>
      <c r="V14" s="17">
        <f t="shared" si="4"/>
        <v>37</v>
      </c>
      <c r="W14" s="17">
        <f t="shared" si="4"/>
        <v>31</v>
      </c>
      <c r="X14" s="17">
        <f t="shared" si="4"/>
        <v>11</v>
      </c>
      <c r="Y14" s="17">
        <f t="shared" si="4"/>
        <v>26</v>
      </c>
      <c r="Z14" s="17">
        <f t="shared" si="4"/>
        <v>29</v>
      </c>
      <c r="AA14" s="17">
        <f t="shared" si="4"/>
        <v>166</v>
      </c>
      <c r="AB14" s="17">
        <f t="shared" si="4"/>
        <v>20</v>
      </c>
      <c r="AC14" s="17">
        <f t="shared" si="4"/>
        <v>30</v>
      </c>
      <c r="AD14" s="17">
        <f t="shared" si="4"/>
        <v>16</v>
      </c>
      <c r="AE14" s="17">
        <f t="shared" si="4"/>
        <v>33</v>
      </c>
      <c r="AF14" s="17">
        <f t="shared" si="4"/>
        <v>51</v>
      </c>
      <c r="AG14" s="17">
        <f t="shared" si="4"/>
        <v>17</v>
      </c>
      <c r="AH14" s="17">
        <f t="shared" si="4"/>
        <v>21</v>
      </c>
      <c r="AI14" s="17">
        <f t="shared" si="4"/>
        <v>17</v>
      </c>
      <c r="AJ14" s="17">
        <f t="shared" si="4"/>
        <v>16</v>
      </c>
      <c r="AK14" s="17"/>
      <c r="AL14" s="17">
        <f t="shared" si="4"/>
        <v>87</v>
      </c>
      <c r="AM14" s="17">
        <f t="shared" si="4"/>
        <v>10</v>
      </c>
      <c r="AN14" s="17">
        <f t="shared" si="4"/>
        <v>13</v>
      </c>
      <c r="AO14" s="17">
        <f t="shared" si="4"/>
        <v>39</v>
      </c>
      <c r="AP14" s="17">
        <f t="shared" si="4"/>
        <v>5</v>
      </c>
      <c r="AQ14" s="17">
        <f t="shared" si="4"/>
        <v>12</v>
      </c>
      <c r="AR14" s="17">
        <f t="shared" si="4"/>
        <v>4</v>
      </c>
      <c r="AS14" s="17">
        <f t="shared" si="4"/>
        <v>70</v>
      </c>
      <c r="AT14" s="17">
        <f t="shared" si="4"/>
        <v>5</v>
      </c>
      <c r="AU14" s="17">
        <f t="shared" si="4"/>
        <v>15</v>
      </c>
      <c r="AV14" s="17">
        <f t="shared" si="4"/>
        <v>29</v>
      </c>
    </row>
    <row r="16" spans="1:48" x14ac:dyDescent="0.25">
      <c r="G16" s="32">
        <f>+ROUND(G12,0)</f>
        <v>0</v>
      </c>
      <c r="H16" s="32">
        <f>+ROUND(H12,0)</f>
        <v>0</v>
      </c>
      <c r="I16" s="32">
        <f>+ROUND(I12,0)</f>
        <v>406</v>
      </c>
      <c r="J16" s="32">
        <f t="shared" ref="J16:AV16" si="5">+ROUND(J12,0)</f>
        <v>21</v>
      </c>
      <c r="K16" s="32">
        <f t="shared" si="5"/>
        <v>23</v>
      </c>
      <c r="L16" s="32">
        <f t="shared" si="5"/>
        <v>23</v>
      </c>
      <c r="M16" s="32">
        <f t="shared" si="5"/>
        <v>49</v>
      </c>
      <c r="N16" s="32">
        <f t="shared" si="5"/>
        <v>6</v>
      </c>
      <c r="O16" s="32">
        <f t="shared" si="5"/>
        <v>23</v>
      </c>
      <c r="P16" s="32">
        <f t="shared" si="5"/>
        <v>21</v>
      </c>
      <c r="Q16" s="32">
        <f t="shared" si="5"/>
        <v>27</v>
      </c>
      <c r="R16" s="32">
        <f t="shared" si="5"/>
        <v>207</v>
      </c>
      <c r="S16" s="32">
        <f t="shared" si="5"/>
        <v>32</v>
      </c>
      <c r="T16" s="32">
        <f t="shared" si="5"/>
        <v>19</v>
      </c>
      <c r="U16" s="32">
        <f t="shared" si="5"/>
        <v>23</v>
      </c>
      <c r="V16" s="32">
        <f t="shared" si="5"/>
        <v>55</v>
      </c>
      <c r="W16" s="32">
        <f t="shared" si="5"/>
        <v>46</v>
      </c>
      <c r="X16" s="32">
        <f t="shared" si="5"/>
        <v>16</v>
      </c>
      <c r="Y16" s="32">
        <f t="shared" si="5"/>
        <v>40</v>
      </c>
      <c r="Z16" s="32">
        <f t="shared" si="5"/>
        <v>44</v>
      </c>
      <c r="AA16" s="32">
        <f t="shared" si="5"/>
        <v>248</v>
      </c>
      <c r="AB16" s="32">
        <f t="shared" si="5"/>
        <v>30</v>
      </c>
      <c r="AC16" s="32">
        <f t="shared" si="5"/>
        <v>45</v>
      </c>
      <c r="AD16" s="32">
        <f t="shared" si="5"/>
        <v>24</v>
      </c>
      <c r="AE16" s="32">
        <f t="shared" si="5"/>
        <v>50</v>
      </c>
      <c r="AF16" s="32">
        <f t="shared" si="5"/>
        <v>77</v>
      </c>
      <c r="AG16" s="32">
        <f t="shared" si="5"/>
        <v>25</v>
      </c>
      <c r="AH16" s="32">
        <f t="shared" si="5"/>
        <v>32</v>
      </c>
      <c r="AI16" s="32">
        <f t="shared" si="5"/>
        <v>25</v>
      </c>
      <c r="AJ16" s="32">
        <f t="shared" si="5"/>
        <v>24</v>
      </c>
      <c r="AK16" s="32">
        <f t="shared" si="5"/>
        <v>0</v>
      </c>
      <c r="AL16" s="32">
        <f t="shared" si="5"/>
        <v>131</v>
      </c>
      <c r="AM16" s="32">
        <f t="shared" si="5"/>
        <v>14</v>
      </c>
      <c r="AN16" s="32">
        <f t="shared" si="5"/>
        <v>20</v>
      </c>
      <c r="AO16" s="32">
        <f t="shared" si="5"/>
        <v>59</v>
      </c>
      <c r="AP16" s="32">
        <f t="shared" si="5"/>
        <v>7</v>
      </c>
      <c r="AQ16" s="32">
        <f t="shared" si="5"/>
        <v>18</v>
      </c>
      <c r="AR16" s="32">
        <f t="shared" si="5"/>
        <v>5</v>
      </c>
      <c r="AS16" s="32">
        <f t="shared" si="5"/>
        <v>104</v>
      </c>
      <c r="AT16" s="32">
        <f t="shared" si="5"/>
        <v>7</v>
      </c>
      <c r="AU16" s="32">
        <f t="shared" si="5"/>
        <v>23</v>
      </c>
      <c r="AV16" s="32">
        <f t="shared" si="5"/>
        <v>44</v>
      </c>
    </row>
  </sheetData>
  <mergeCells count="2">
    <mergeCell ref="A1:F2"/>
    <mergeCell ref="J1:AV2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8:L9"/>
  <sheetViews>
    <sheetView workbookViewId="0">
      <selection activeCell="L8" sqref="L8"/>
    </sheetView>
  </sheetViews>
  <sheetFormatPr baseColWidth="10" defaultRowHeight="15" x14ac:dyDescent="0.25"/>
  <sheetData>
    <row r="8" spans="12:12" x14ac:dyDescent="0.25">
      <c r="L8" t="s">
        <v>45</v>
      </c>
    </row>
    <row r="9" spans="12:12" x14ac:dyDescent="0.25">
      <c r="L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002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2024-01-25T20:23:18Z</cp:lastPrinted>
  <dcterms:created xsi:type="dcterms:W3CDTF">2022-02-21T14:12:17Z</dcterms:created>
  <dcterms:modified xsi:type="dcterms:W3CDTF">2024-03-20T13:31:53Z</dcterms:modified>
</cp:coreProperties>
</file>