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- TRANSMISIBLES\3.- AREA TRANSMISIBLES 2021\00 INFORMES TRANSMISIBLES\"/>
    </mc:Choice>
  </mc:AlternateContent>
  <bookViews>
    <workbookView xWindow="-120" yWindow="-120" windowWidth="20730" windowHeight="11160" tabRatio="792" activeTab="11"/>
  </bookViews>
  <sheets>
    <sheet name="Ene" sheetId="3" r:id="rId1"/>
    <sheet name="Feb" sheetId="4" r:id="rId2"/>
    <sheet name="Mar" sheetId="1" r:id="rId3"/>
    <sheet name="Abr" sheetId="2" r:id="rId4"/>
    <sheet name="May" sheetId="5" r:id="rId5"/>
    <sheet name="Jun" sheetId="9" r:id="rId6"/>
    <sheet name="Jul" sheetId="10" r:id="rId7"/>
    <sheet name="Ago" sheetId="11" r:id="rId8"/>
    <sheet name="Set" sheetId="12" r:id="rId9"/>
    <sheet name="Oct" sheetId="13" r:id="rId10"/>
    <sheet name="Nov" sheetId="14" r:id="rId11"/>
    <sheet name="Dic" sheetId="16" r:id="rId12"/>
    <sheet name="ANUAL" sheetId="17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4" l="1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E40" i="4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E40" i="3"/>
  <c r="F40" i="16" l="1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W40" i="16"/>
  <c r="E40" i="16"/>
  <c r="E40" i="14" l="1"/>
  <c r="E40" i="12" l="1"/>
  <c r="AA40" i="17" l="1"/>
  <c r="Z40" i="17"/>
  <c r="Y40" i="17"/>
  <c r="X40" i="17"/>
  <c r="W40" i="17"/>
  <c r="V40" i="17"/>
  <c r="N19" i="17" s="1"/>
  <c r="U40" i="17"/>
  <c r="N18" i="17" s="1"/>
  <c r="T40" i="17"/>
  <c r="S40" i="17"/>
  <c r="R40" i="17"/>
  <c r="L19" i="17" s="1"/>
  <c r="Q40" i="17"/>
  <c r="P40" i="17"/>
  <c r="O40" i="17"/>
  <c r="N40" i="17"/>
  <c r="M40" i="17"/>
  <c r="L40" i="17"/>
  <c r="K40" i="17"/>
  <c r="J40" i="17"/>
  <c r="I40" i="17"/>
  <c r="H40" i="17"/>
  <c r="G40" i="17"/>
  <c r="F40" i="17"/>
  <c r="H17" i="17" s="1"/>
  <c r="E40" i="17"/>
  <c r="A31" i="17"/>
  <c r="H24" i="17"/>
  <c r="L22" i="17"/>
  <c r="H22" i="17"/>
  <c r="N20" i="17"/>
  <c r="L20" i="17"/>
  <c r="J20" i="17"/>
  <c r="H20" i="17"/>
  <c r="J19" i="17"/>
  <c r="H19" i="17"/>
  <c r="L18" i="17"/>
  <c r="J18" i="17"/>
  <c r="H18" i="17"/>
  <c r="N17" i="17"/>
  <c r="L17" i="17"/>
  <c r="J17" i="17"/>
  <c r="N16" i="17"/>
  <c r="L16" i="17"/>
  <c r="J16" i="17"/>
  <c r="H16" i="17"/>
  <c r="J15" i="17"/>
  <c r="F8" i="17"/>
  <c r="F7" i="17"/>
  <c r="F6" i="17"/>
  <c r="H16" i="14"/>
  <c r="I40" i="12"/>
  <c r="J16" i="12" s="1"/>
  <c r="M40" i="10"/>
  <c r="H20" i="10" s="1"/>
  <c r="E40" i="11"/>
  <c r="H16" i="11" s="1"/>
  <c r="M40" i="11"/>
  <c r="H20" i="11" s="1"/>
  <c r="I40" i="11"/>
  <c r="M40" i="12"/>
  <c r="H20" i="12" s="1"/>
  <c r="E40" i="13"/>
  <c r="H16" i="13" s="1"/>
  <c r="M40" i="13"/>
  <c r="I40" i="13"/>
  <c r="I40" i="5"/>
  <c r="E40" i="5"/>
  <c r="H16" i="5" s="1"/>
  <c r="E40" i="10"/>
  <c r="H16" i="10" s="1"/>
  <c r="AA40" i="16"/>
  <c r="H24" i="16" s="1"/>
  <c r="Z40" i="16"/>
  <c r="L22" i="16" s="1"/>
  <c r="Y40" i="16"/>
  <c r="H22" i="16" s="1"/>
  <c r="X40" i="16"/>
  <c r="N18" i="16"/>
  <c r="N16" i="16"/>
  <c r="J19" i="16"/>
  <c r="J17" i="16"/>
  <c r="H19" i="16"/>
  <c r="H17" i="16"/>
  <c r="A31" i="16"/>
  <c r="N20" i="16"/>
  <c r="L20" i="16"/>
  <c r="J20" i="16"/>
  <c r="H20" i="16"/>
  <c r="N19" i="16"/>
  <c r="L19" i="16"/>
  <c r="L18" i="16"/>
  <c r="J18" i="16"/>
  <c r="H18" i="16"/>
  <c r="N17" i="16"/>
  <c r="L17" i="16"/>
  <c r="L16" i="16"/>
  <c r="J16" i="16"/>
  <c r="H16" i="16"/>
  <c r="F8" i="16"/>
  <c r="F7" i="16"/>
  <c r="F6" i="16"/>
  <c r="E40" i="1"/>
  <c r="H16" i="1" s="1"/>
  <c r="E40" i="2"/>
  <c r="H16" i="2" s="1"/>
  <c r="E40" i="9"/>
  <c r="H16" i="4"/>
  <c r="U65" i="3"/>
  <c r="E75" i="3"/>
  <c r="E75" i="4" s="1"/>
  <c r="E75" i="1" s="1"/>
  <c r="E75" i="2" s="1"/>
  <c r="E75" i="5" s="1"/>
  <c r="E75" i="9" s="1"/>
  <c r="E75" i="10" s="1"/>
  <c r="E75" i="11" s="1"/>
  <c r="E75" i="12" s="1"/>
  <c r="E75" i="13" s="1"/>
  <c r="E75" i="14" s="1"/>
  <c r="E75" i="16" s="1"/>
  <c r="E75" i="17" s="1"/>
  <c r="Z78" i="11"/>
  <c r="Z78" i="12" s="1"/>
  <c r="Z78" i="13" s="1"/>
  <c r="X78" i="11"/>
  <c r="X78" i="12"/>
  <c r="X78" i="13" s="1"/>
  <c r="X78" i="17" s="1"/>
  <c r="V78" i="11"/>
  <c r="V78" i="12" s="1"/>
  <c r="V78" i="13" s="1"/>
  <c r="T78" i="11"/>
  <c r="T78" i="12" s="1"/>
  <c r="T78" i="13" s="1"/>
  <c r="R78" i="11"/>
  <c r="R78" i="12" s="1"/>
  <c r="R78" i="13" s="1"/>
  <c r="R78" i="17" s="1"/>
  <c r="P78" i="11"/>
  <c r="P78" i="12" s="1"/>
  <c r="P78" i="13" s="1"/>
  <c r="N78" i="11"/>
  <c r="N78" i="12"/>
  <c r="N78" i="13"/>
  <c r="L78" i="11"/>
  <c r="L78" i="12"/>
  <c r="L78" i="13"/>
  <c r="L78" i="17" s="1"/>
  <c r="H78" i="11"/>
  <c r="H78" i="12" s="1"/>
  <c r="H78" i="13" s="1"/>
  <c r="AA77" i="11"/>
  <c r="AA77" i="12"/>
  <c r="AA77" i="13" s="1"/>
  <c r="AA77" i="17" s="1"/>
  <c r="W77" i="11"/>
  <c r="W77" i="12" s="1"/>
  <c r="W77" i="13" s="1"/>
  <c r="S77" i="11"/>
  <c r="S77" i="12" s="1"/>
  <c r="S77" i="13" s="1"/>
  <c r="S77" i="17" s="1"/>
  <c r="O77" i="11"/>
  <c r="O77" i="12" s="1"/>
  <c r="O77" i="13" s="1"/>
  <c r="K77" i="11"/>
  <c r="K77" i="12" s="1"/>
  <c r="K77" i="13" s="1"/>
  <c r="K77" i="14" s="1"/>
  <c r="G77" i="11"/>
  <c r="G77" i="12"/>
  <c r="G77" i="13"/>
  <c r="AA40" i="10"/>
  <c r="Z40" i="10"/>
  <c r="L22" i="10"/>
  <c r="Y40" i="10"/>
  <c r="X40" i="10"/>
  <c r="W40" i="10"/>
  <c r="L20" i="10"/>
  <c r="V40" i="10"/>
  <c r="N19" i="10" s="1"/>
  <c r="U40" i="10"/>
  <c r="N18" i="10"/>
  <c r="T40" i="10"/>
  <c r="S40" i="10"/>
  <c r="N16" i="10" s="1"/>
  <c r="R40" i="10"/>
  <c r="L19" i="10"/>
  <c r="Q40" i="10"/>
  <c r="L18" i="10" s="1"/>
  <c r="P40" i="10"/>
  <c r="L17" i="10" s="1"/>
  <c r="O40" i="10"/>
  <c r="L16" i="10" s="1"/>
  <c r="N40" i="10"/>
  <c r="J20" i="10"/>
  <c r="L40" i="10"/>
  <c r="K40" i="10"/>
  <c r="J18" i="10"/>
  <c r="J40" i="10"/>
  <c r="J17" i="10" s="1"/>
  <c r="I40" i="10"/>
  <c r="J16" i="10" s="1"/>
  <c r="H40" i="10"/>
  <c r="G40" i="10"/>
  <c r="H18" i="10" s="1"/>
  <c r="F40" i="10"/>
  <c r="H17" i="10" s="1"/>
  <c r="A31" i="10"/>
  <c r="AA78" i="3"/>
  <c r="AA78" i="4"/>
  <c r="AA78" i="1" s="1"/>
  <c r="AA78" i="2" s="1"/>
  <c r="AA78" i="5" s="1"/>
  <c r="AA78" i="9" s="1"/>
  <c r="AA78" i="11"/>
  <c r="AA78" i="12" s="1"/>
  <c r="AA78" i="13" s="1"/>
  <c r="Z78" i="3"/>
  <c r="Z78" i="4" s="1"/>
  <c r="Z78" i="1" s="1"/>
  <c r="Z78" i="2" s="1"/>
  <c r="Z78" i="5" s="1"/>
  <c r="Z78" i="9" s="1"/>
  <c r="Y78" i="3"/>
  <c r="Y78" i="4" s="1"/>
  <c r="Y78" i="1" s="1"/>
  <c r="Y78" i="2" s="1"/>
  <c r="Y78" i="5"/>
  <c r="Y78" i="9" s="1"/>
  <c r="Y78" i="11"/>
  <c r="Y78" i="12" s="1"/>
  <c r="Y78" i="13" s="1"/>
  <c r="X78" i="3"/>
  <c r="X78" i="4"/>
  <c r="X78" i="1" s="1"/>
  <c r="X78" i="2"/>
  <c r="X78" i="5" s="1"/>
  <c r="X78" i="9" s="1"/>
  <c r="W78" i="3"/>
  <c r="W78" i="4" s="1"/>
  <c r="W78" i="1" s="1"/>
  <c r="W78" i="2" s="1"/>
  <c r="W78" i="5" s="1"/>
  <c r="W78" i="9" s="1"/>
  <c r="W78" i="11"/>
  <c r="W78" i="12"/>
  <c r="W78" i="13" s="1"/>
  <c r="V78" i="3"/>
  <c r="V78" i="4" s="1"/>
  <c r="V78" i="1" s="1"/>
  <c r="V78" i="2" s="1"/>
  <c r="V78" i="5" s="1"/>
  <c r="V78" i="9" s="1"/>
  <c r="U78" i="3"/>
  <c r="U78" i="4" s="1"/>
  <c r="U78" i="1" s="1"/>
  <c r="U78" i="2" s="1"/>
  <c r="U78" i="5" s="1"/>
  <c r="U78" i="9" s="1"/>
  <c r="U78" i="11"/>
  <c r="U78" i="12" s="1"/>
  <c r="U78" i="13" s="1"/>
  <c r="U78" i="17" s="1"/>
  <c r="T78" i="3"/>
  <c r="T78" i="4" s="1"/>
  <c r="T78" i="1" s="1"/>
  <c r="T78" i="2" s="1"/>
  <c r="T78" i="5" s="1"/>
  <c r="T78" i="9" s="1"/>
  <c r="S78" i="3"/>
  <c r="S78" i="4" s="1"/>
  <c r="S78" i="1" s="1"/>
  <c r="S78" i="2" s="1"/>
  <c r="S78" i="5" s="1"/>
  <c r="S78" i="9" s="1"/>
  <c r="S78" i="11"/>
  <c r="S78" i="12"/>
  <c r="S78" i="13" s="1"/>
  <c r="R78" i="3"/>
  <c r="R78" i="4" s="1"/>
  <c r="R78" i="1" s="1"/>
  <c r="R78" i="2" s="1"/>
  <c r="R78" i="5" s="1"/>
  <c r="R78" i="9" s="1"/>
  <c r="Q78" i="3"/>
  <c r="Q78" i="4" s="1"/>
  <c r="Q78" i="1" s="1"/>
  <c r="Q78" i="2" s="1"/>
  <c r="Q78" i="5" s="1"/>
  <c r="Q78" i="9" s="1"/>
  <c r="Q78" i="11"/>
  <c r="Q78" i="12" s="1"/>
  <c r="Q78" i="13" s="1"/>
  <c r="P78" i="3"/>
  <c r="P78" i="4"/>
  <c r="P78" i="1"/>
  <c r="P78" i="2" s="1"/>
  <c r="P78" i="5" s="1"/>
  <c r="P78" i="9" s="1"/>
  <c r="O78" i="3"/>
  <c r="O78" i="4" s="1"/>
  <c r="O78" i="1" s="1"/>
  <c r="O78" i="2" s="1"/>
  <c r="O78" i="5" s="1"/>
  <c r="O78" i="9" s="1"/>
  <c r="O78" i="11"/>
  <c r="O78" i="12" s="1"/>
  <c r="O78" i="13" s="1"/>
  <c r="N78" i="3"/>
  <c r="N78" i="4" s="1"/>
  <c r="N78" i="1" s="1"/>
  <c r="N78" i="2" s="1"/>
  <c r="N78" i="5" s="1"/>
  <c r="N78" i="9" s="1"/>
  <c r="M78" i="3"/>
  <c r="M78" i="4" s="1"/>
  <c r="M78" i="1" s="1"/>
  <c r="M78" i="2" s="1"/>
  <c r="M78" i="5" s="1"/>
  <c r="M78" i="9" s="1"/>
  <c r="M78" i="10" s="1"/>
  <c r="M78" i="11" s="1"/>
  <c r="M78" i="12" s="1"/>
  <c r="M78" i="13" s="1"/>
  <c r="M78" i="17" s="1"/>
  <c r="L78" i="3"/>
  <c r="L78" i="4"/>
  <c r="L78" i="1" s="1"/>
  <c r="L78" i="2" s="1"/>
  <c r="L78" i="5" s="1"/>
  <c r="L78" i="9" s="1"/>
  <c r="K78" i="3"/>
  <c r="K78" i="4" s="1"/>
  <c r="K78" i="1" s="1"/>
  <c r="K78" i="2" s="1"/>
  <c r="K78" i="5" s="1"/>
  <c r="K78" i="9" s="1"/>
  <c r="K78" i="11"/>
  <c r="K78" i="12" s="1"/>
  <c r="K78" i="13" s="1"/>
  <c r="K78" i="17" s="1"/>
  <c r="J78" i="3"/>
  <c r="J78" i="4" s="1"/>
  <c r="J78" i="1"/>
  <c r="J78" i="2" s="1"/>
  <c r="J78" i="5" s="1"/>
  <c r="J78" i="9" s="1"/>
  <c r="J78" i="11"/>
  <c r="J78" i="12" s="1"/>
  <c r="J78" i="13" s="1"/>
  <c r="J78" i="17" s="1"/>
  <c r="I78" i="3"/>
  <c r="I78" i="4" s="1"/>
  <c r="I78" i="1" s="1"/>
  <c r="I78" i="2" s="1"/>
  <c r="I78" i="5" s="1"/>
  <c r="I78" i="9" s="1"/>
  <c r="I78" i="11"/>
  <c r="I78" i="12"/>
  <c r="I78" i="13" s="1"/>
  <c r="I78" i="17" s="1"/>
  <c r="H78" i="3"/>
  <c r="H78" i="4" s="1"/>
  <c r="H78" i="1" s="1"/>
  <c r="H78" i="2" s="1"/>
  <c r="H78" i="5" s="1"/>
  <c r="H78" i="9" s="1"/>
  <c r="G78" i="3"/>
  <c r="G78" i="4" s="1"/>
  <c r="G78" i="1" s="1"/>
  <c r="G78" i="2" s="1"/>
  <c r="G78" i="5" s="1"/>
  <c r="G78" i="9" s="1"/>
  <c r="G78" i="11"/>
  <c r="G78" i="12" s="1"/>
  <c r="G78" i="13" s="1"/>
  <c r="G78" i="17" s="1"/>
  <c r="F78" i="3"/>
  <c r="F78" i="4"/>
  <c r="F78" i="1" s="1"/>
  <c r="F78" i="2" s="1"/>
  <c r="F78" i="5" s="1"/>
  <c r="F78" i="9" s="1"/>
  <c r="F78" i="11"/>
  <c r="F78" i="12" s="1"/>
  <c r="F78" i="13" s="1"/>
  <c r="E78" i="3"/>
  <c r="E78" i="4" s="1"/>
  <c r="E78" i="1" s="1"/>
  <c r="E78" i="2" s="1"/>
  <c r="E78" i="5" s="1"/>
  <c r="E78" i="9" s="1"/>
  <c r="E78" i="11"/>
  <c r="E78" i="12" s="1"/>
  <c r="E78" i="13" s="1"/>
  <c r="E78" i="17" s="1"/>
  <c r="AA77" i="3"/>
  <c r="AA77" i="4"/>
  <c r="AA77" i="1"/>
  <c r="AA77" i="2" s="1"/>
  <c r="AA77" i="5" s="1"/>
  <c r="AA77" i="9" s="1"/>
  <c r="Z77" i="3"/>
  <c r="Z77" i="4" s="1"/>
  <c r="Z77" i="1" s="1"/>
  <c r="Z77" i="2" s="1"/>
  <c r="Z77" i="5" s="1"/>
  <c r="Z77" i="9" s="1"/>
  <c r="Z77" i="11"/>
  <c r="Z77" i="12"/>
  <c r="Z77" i="13" s="1"/>
  <c r="Z77" i="17" s="1"/>
  <c r="Y77" i="3"/>
  <c r="Y77" i="4" s="1"/>
  <c r="Y77" i="1" s="1"/>
  <c r="Y77" i="2" s="1"/>
  <c r="Y77" i="5" s="1"/>
  <c r="Y77" i="9" s="1"/>
  <c r="Y77" i="11"/>
  <c r="Y77" i="12" s="1"/>
  <c r="Y77" i="13"/>
  <c r="Y77" i="17" s="1"/>
  <c r="X77" i="3"/>
  <c r="X77" i="4"/>
  <c r="X77" i="1" s="1"/>
  <c r="X77" i="2" s="1"/>
  <c r="X77" i="5" s="1"/>
  <c r="X77" i="9" s="1"/>
  <c r="X77" i="11"/>
  <c r="X77" i="12"/>
  <c r="X77" i="13" s="1"/>
  <c r="X77" i="17" s="1"/>
  <c r="W77" i="3"/>
  <c r="W77" i="4" s="1"/>
  <c r="W77" i="1" s="1"/>
  <c r="W77" i="2" s="1"/>
  <c r="W77" i="5" s="1"/>
  <c r="W77" i="9" s="1"/>
  <c r="V77" i="3"/>
  <c r="V77" i="4" s="1"/>
  <c r="V77" i="1" s="1"/>
  <c r="V77" i="2" s="1"/>
  <c r="V77" i="5" s="1"/>
  <c r="V77" i="9" s="1"/>
  <c r="V77" i="11"/>
  <c r="V77" i="12" s="1"/>
  <c r="V77" i="13"/>
  <c r="U77" i="3"/>
  <c r="U77" i="4" s="1"/>
  <c r="U77" i="1" s="1"/>
  <c r="U77" i="2" s="1"/>
  <c r="U77" i="5" s="1"/>
  <c r="U77" i="9" s="1"/>
  <c r="U77" i="11"/>
  <c r="U77" i="12"/>
  <c r="U77" i="13" s="1"/>
  <c r="U77" i="17" s="1"/>
  <c r="T77" i="3"/>
  <c r="T77" i="4"/>
  <c r="T77" i="1" s="1"/>
  <c r="T77" i="2" s="1"/>
  <c r="T77" i="5" s="1"/>
  <c r="T77" i="9" s="1"/>
  <c r="T77" i="11"/>
  <c r="T77" i="12" s="1"/>
  <c r="T77" i="13" s="1"/>
  <c r="T77" i="17" s="1"/>
  <c r="S77" i="3"/>
  <c r="S77" i="4" s="1"/>
  <c r="S77" i="1" s="1"/>
  <c r="S77" i="2"/>
  <c r="S77" i="5" s="1"/>
  <c r="S77" i="9" s="1"/>
  <c r="R77" i="3"/>
  <c r="R77" i="4" s="1"/>
  <c r="R77" i="1" s="1"/>
  <c r="R77" i="2" s="1"/>
  <c r="R77" i="5" s="1"/>
  <c r="R77" i="9" s="1"/>
  <c r="R77" i="11"/>
  <c r="R77" i="12"/>
  <c r="R77" i="13" s="1"/>
  <c r="Q77" i="3"/>
  <c r="Q77" i="4" s="1"/>
  <c r="Q77" i="1" s="1"/>
  <c r="Q77" i="2" s="1"/>
  <c r="Q77" i="5" s="1"/>
  <c r="Q77" i="9" s="1"/>
  <c r="Q77" i="11"/>
  <c r="Q77" i="12" s="1"/>
  <c r="Q77" i="13" s="1"/>
  <c r="P77" i="3"/>
  <c r="P77" i="4" s="1"/>
  <c r="P77" i="1" s="1"/>
  <c r="P77" i="2" s="1"/>
  <c r="P77" i="5" s="1"/>
  <c r="P77" i="9" s="1"/>
  <c r="P77" i="11"/>
  <c r="P77" i="12"/>
  <c r="P77" i="13" s="1"/>
  <c r="P77" i="14" s="1"/>
  <c r="O77" i="3"/>
  <c r="O77" i="4" s="1"/>
  <c r="O77" i="1" s="1"/>
  <c r="O77" i="2" s="1"/>
  <c r="O77" i="5" s="1"/>
  <c r="O77" i="9" s="1"/>
  <c r="N77" i="3"/>
  <c r="N77" i="4"/>
  <c r="N77" i="1" s="1"/>
  <c r="N77" i="2" s="1"/>
  <c r="N77" i="5" s="1"/>
  <c r="N77" i="9" s="1"/>
  <c r="N77" i="11"/>
  <c r="N77" i="12" s="1"/>
  <c r="N77" i="13" s="1"/>
  <c r="M77" i="3"/>
  <c r="M77" i="4" s="1"/>
  <c r="M77" i="1" s="1"/>
  <c r="M77" i="2" s="1"/>
  <c r="M77" i="5" s="1"/>
  <c r="M77" i="9" s="1"/>
  <c r="M77" i="10" s="1"/>
  <c r="M77" i="11" s="1"/>
  <c r="M77" i="12" s="1"/>
  <c r="M77" i="13" s="1"/>
  <c r="M77" i="14" s="1"/>
  <c r="M77" i="16" s="1"/>
  <c r="M77" i="17" s="1"/>
  <c r="L77" i="3"/>
  <c r="L77" i="4" s="1"/>
  <c r="L77" i="1" s="1"/>
  <c r="L77" i="2" s="1"/>
  <c r="L77" i="5" s="1"/>
  <c r="L77" i="9" s="1"/>
  <c r="L77" i="11"/>
  <c r="L77" i="12" s="1"/>
  <c r="L77" i="13" s="1"/>
  <c r="L77" i="14" s="1"/>
  <c r="L77" i="16" s="1"/>
  <c r="L77" i="17" s="1"/>
  <c r="K77" i="3"/>
  <c r="K77" i="4" s="1"/>
  <c r="K77" i="1" s="1"/>
  <c r="K77" i="2" s="1"/>
  <c r="K77" i="5" s="1"/>
  <c r="K77" i="9" s="1"/>
  <c r="J77" i="3"/>
  <c r="J77" i="4" s="1"/>
  <c r="J77" i="1" s="1"/>
  <c r="J77" i="2" s="1"/>
  <c r="J77" i="5" s="1"/>
  <c r="J77" i="9" s="1"/>
  <c r="J77" i="11"/>
  <c r="J77" i="12" s="1"/>
  <c r="J77" i="13" s="1"/>
  <c r="I77" i="3"/>
  <c r="I77" i="4" s="1"/>
  <c r="I77" i="1" s="1"/>
  <c r="I77" i="2" s="1"/>
  <c r="I77" i="5" s="1"/>
  <c r="I77" i="9" s="1"/>
  <c r="I77" i="10" s="1"/>
  <c r="I77" i="11" s="1"/>
  <c r="I77" i="12" s="1"/>
  <c r="I77" i="13" s="1"/>
  <c r="I77" i="14" s="1"/>
  <c r="I77" i="16" s="1"/>
  <c r="I77" i="17" s="1"/>
  <c r="H77" i="3"/>
  <c r="H77" i="4" s="1"/>
  <c r="H77" i="1" s="1"/>
  <c r="H77" i="2" s="1"/>
  <c r="H77" i="5" s="1"/>
  <c r="H77" i="9" s="1"/>
  <c r="H77" i="11"/>
  <c r="H77" i="12" s="1"/>
  <c r="H77" i="13" s="1"/>
  <c r="H77" i="14" s="1"/>
  <c r="H77" i="16" s="1"/>
  <c r="H77" i="17" s="1"/>
  <c r="G77" i="3"/>
  <c r="G77" i="4" s="1"/>
  <c r="G77" i="1" s="1"/>
  <c r="G77" i="2" s="1"/>
  <c r="G77" i="5" s="1"/>
  <c r="G77" i="9" s="1"/>
  <c r="F77" i="3"/>
  <c r="F77" i="4" s="1"/>
  <c r="F77" i="1" s="1"/>
  <c r="F77" i="2" s="1"/>
  <c r="F77" i="5" s="1"/>
  <c r="F77" i="9" s="1"/>
  <c r="F77" i="11"/>
  <c r="F77" i="12" s="1"/>
  <c r="F77" i="13" s="1"/>
  <c r="E77" i="3"/>
  <c r="E77" i="4" s="1"/>
  <c r="E77" i="1" s="1"/>
  <c r="E77" i="2" s="1"/>
  <c r="E77" i="5" s="1"/>
  <c r="E77" i="9" s="1"/>
  <c r="E77" i="10" s="1"/>
  <c r="E77" i="11" s="1"/>
  <c r="E77" i="12" s="1"/>
  <c r="E77" i="13" s="1"/>
  <c r="E77" i="14" s="1"/>
  <c r="E77" i="16" s="1"/>
  <c r="E77" i="17" s="1"/>
  <c r="AA76" i="3"/>
  <c r="AA76" i="4"/>
  <c r="AA76" i="1" s="1"/>
  <c r="AA76" i="2" s="1"/>
  <c r="AA76" i="5" s="1"/>
  <c r="Z76" i="3"/>
  <c r="Z76" i="4" s="1"/>
  <c r="Z76" i="1" s="1"/>
  <c r="Z76" i="2" s="1"/>
  <c r="Z76" i="5" s="1"/>
  <c r="Z76" i="9" s="1"/>
  <c r="Y76" i="3"/>
  <c r="Y76" i="4" s="1"/>
  <c r="Y76" i="1" s="1"/>
  <c r="Y76" i="2" s="1"/>
  <c r="Y76" i="5" s="1"/>
  <c r="Y76" i="9" s="1"/>
  <c r="Y76" i="10" s="1"/>
  <c r="Y76" i="11" s="1"/>
  <c r="Y76" i="12" s="1"/>
  <c r="Y76" i="13" s="1"/>
  <c r="X76" i="3"/>
  <c r="X76" i="4"/>
  <c r="X76" i="1" s="1"/>
  <c r="X76" i="2" s="1"/>
  <c r="X76" i="5" s="1"/>
  <c r="X76" i="9" s="1"/>
  <c r="W76" i="3"/>
  <c r="W76" i="4" s="1"/>
  <c r="W76" i="1" s="1"/>
  <c r="W76" i="2" s="1"/>
  <c r="W76" i="5" s="1"/>
  <c r="W76" i="9" s="1"/>
  <c r="W76" i="10" s="1"/>
  <c r="W76" i="11" s="1"/>
  <c r="W76" i="12" s="1"/>
  <c r="W76" i="13" s="1"/>
  <c r="W76" i="14" s="1"/>
  <c r="V76" i="3"/>
  <c r="V76" i="4"/>
  <c r="V76" i="1" s="1"/>
  <c r="V76" i="2" s="1"/>
  <c r="V76" i="5" s="1"/>
  <c r="V76" i="9" s="1"/>
  <c r="U76" i="3"/>
  <c r="T76" i="3"/>
  <c r="T76" i="4"/>
  <c r="T76" i="1" s="1"/>
  <c r="T76" i="2" s="1"/>
  <c r="T76" i="5" s="1"/>
  <c r="T76" i="9" s="1"/>
  <c r="S76" i="3"/>
  <c r="S76" i="4" s="1"/>
  <c r="S76" i="1" s="1"/>
  <c r="S76" i="2" s="1"/>
  <c r="S76" i="5" s="1"/>
  <c r="R76" i="3"/>
  <c r="R76" i="4" s="1"/>
  <c r="R76" i="1" s="1"/>
  <c r="R76" i="2" s="1"/>
  <c r="R76" i="5" s="1"/>
  <c r="Q76" i="3"/>
  <c r="Q76" i="4"/>
  <c r="Q76" i="1" s="1"/>
  <c r="Q76" i="2" s="1"/>
  <c r="Q76" i="5" s="1"/>
  <c r="Q76" i="9" s="1"/>
  <c r="P76" i="3"/>
  <c r="P76" i="4" s="1"/>
  <c r="P76" i="1" s="1"/>
  <c r="P76" i="2"/>
  <c r="P76" i="5" s="1"/>
  <c r="O76" i="3"/>
  <c r="O76" i="4" s="1"/>
  <c r="O76" i="1" s="1"/>
  <c r="O76" i="2" s="1"/>
  <c r="O76" i="5" s="1"/>
  <c r="N76" i="3"/>
  <c r="N76" i="4"/>
  <c r="N76" i="1" s="1"/>
  <c r="N76" i="2" s="1"/>
  <c r="N76" i="5" s="1"/>
  <c r="N76" i="9" s="1"/>
  <c r="N76" i="10" s="1"/>
  <c r="N76" i="11" s="1"/>
  <c r="N76" i="12" s="1"/>
  <c r="N76" i="13" s="1"/>
  <c r="M76" i="3"/>
  <c r="M76" i="4" s="1"/>
  <c r="M76" i="1" s="1"/>
  <c r="M76" i="2" s="1"/>
  <c r="M76" i="5" s="1"/>
  <c r="M76" i="9" s="1"/>
  <c r="M76" i="10" s="1"/>
  <c r="L76" i="3"/>
  <c r="L76" i="4"/>
  <c r="L76" i="1" s="1"/>
  <c r="L76" i="2" s="1"/>
  <c r="L76" i="5" s="1"/>
  <c r="K76" i="3"/>
  <c r="K76" i="4"/>
  <c r="K76" i="1" s="1"/>
  <c r="K76" i="2" s="1"/>
  <c r="K76" i="5" s="1"/>
  <c r="J76" i="3"/>
  <c r="J76" i="4" s="1"/>
  <c r="J76" i="1"/>
  <c r="J76" i="2" s="1"/>
  <c r="J76" i="5" s="1"/>
  <c r="J76" i="9" s="1"/>
  <c r="J76" i="10" s="1"/>
  <c r="J76" i="11" s="1"/>
  <c r="J76" i="12" s="1"/>
  <c r="J76" i="13" s="1"/>
  <c r="J76" i="14" s="1"/>
  <c r="J76" i="16" s="1"/>
  <c r="J76" i="17" s="1"/>
  <c r="I76" i="3"/>
  <c r="I76" i="4"/>
  <c r="I76" i="1" s="1"/>
  <c r="I76" i="2" s="1"/>
  <c r="I76" i="5" s="1"/>
  <c r="H76" i="3"/>
  <c r="H76" i="4" s="1"/>
  <c r="H76" i="1" s="1"/>
  <c r="H76" i="2" s="1"/>
  <c r="H76" i="5" s="1"/>
  <c r="H76" i="9" s="1"/>
  <c r="G76" i="3"/>
  <c r="G76" i="4" s="1"/>
  <c r="G76" i="1" s="1"/>
  <c r="G76" i="2" s="1"/>
  <c r="G76" i="5" s="1"/>
  <c r="F76" i="3"/>
  <c r="F76" i="4" s="1"/>
  <c r="F76" i="1"/>
  <c r="F76" i="2" s="1"/>
  <c r="F76" i="5" s="1"/>
  <c r="F76" i="9" s="1"/>
  <c r="E76" i="3"/>
  <c r="E76" i="4" s="1"/>
  <c r="E76" i="1" s="1"/>
  <c r="E76" i="2" s="1"/>
  <c r="E76" i="5" s="1"/>
  <c r="E76" i="9" s="1"/>
  <c r="E76" i="10" s="1"/>
  <c r="E76" i="11" s="1"/>
  <c r="E76" i="12" s="1"/>
  <c r="E76" i="13" s="1"/>
  <c r="E76" i="14" s="1"/>
  <c r="E76" i="16" s="1"/>
  <c r="E76" i="17" s="1"/>
  <c r="AA75" i="3"/>
  <c r="AA75" i="4" s="1"/>
  <c r="AA75" i="1" s="1"/>
  <c r="AA75" i="2" s="1"/>
  <c r="AA75" i="5" s="1"/>
  <c r="AA75" i="9" s="1"/>
  <c r="Z75" i="3"/>
  <c r="Z75" i="4" s="1"/>
  <c r="Z75" i="1" s="1"/>
  <c r="Z75" i="2" s="1"/>
  <c r="Z75" i="5" s="1"/>
  <c r="Z75" i="9" s="1"/>
  <c r="Z75" i="10" s="1"/>
  <c r="Z75" i="11" s="1"/>
  <c r="Z75" i="12" s="1"/>
  <c r="Z75" i="13" s="1"/>
  <c r="Y75" i="3"/>
  <c r="Y75" i="4" s="1"/>
  <c r="Y75" i="1" s="1"/>
  <c r="Y75" i="2" s="1"/>
  <c r="Y75" i="5" s="1"/>
  <c r="Y75" i="9" s="1"/>
  <c r="X75" i="3"/>
  <c r="X75" i="4" s="1"/>
  <c r="X75" i="1" s="1"/>
  <c r="X75" i="2" s="1"/>
  <c r="X75" i="5" s="1"/>
  <c r="X75" i="9" s="1"/>
  <c r="W75" i="3"/>
  <c r="W75" i="4" s="1"/>
  <c r="W75" i="1" s="1"/>
  <c r="W75" i="2" s="1"/>
  <c r="W75" i="5" s="1"/>
  <c r="V75" i="3"/>
  <c r="V75" i="4" s="1"/>
  <c r="V75" i="1" s="1"/>
  <c r="V75" i="2" s="1"/>
  <c r="V75" i="5" s="1"/>
  <c r="U75" i="3"/>
  <c r="U75" i="4" s="1"/>
  <c r="U75" i="1" s="1"/>
  <c r="U75" i="2" s="1"/>
  <c r="U75" i="5" s="1"/>
  <c r="U75" i="9" s="1"/>
  <c r="T75" i="3"/>
  <c r="T75" i="4" s="1"/>
  <c r="T75" i="1" s="1"/>
  <c r="T75" i="2" s="1"/>
  <c r="T75" i="5" s="1"/>
  <c r="T75" i="9" s="1"/>
  <c r="T75" i="10" s="1"/>
  <c r="T75" i="11" s="1"/>
  <c r="T75" i="12" s="1"/>
  <c r="T75" i="13" s="1"/>
  <c r="S75" i="3"/>
  <c r="S75" i="4" s="1"/>
  <c r="S75" i="1" s="1"/>
  <c r="S75" i="2" s="1"/>
  <c r="S75" i="5" s="1"/>
  <c r="R75" i="3"/>
  <c r="R75" i="4" s="1"/>
  <c r="R75" i="1" s="1"/>
  <c r="R75" i="2" s="1"/>
  <c r="R75" i="5" s="1"/>
  <c r="R75" i="9" s="1"/>
  <c r="R75" i="10" s="1"/>
  <c r="R75" i="11" s="1"/>
  <c r="R75" i="12" s="1"/>
  <c r="R75" i="13" s="1"/>
  <c r="Q75" i="3"/>
  <c r="Q75" i="4" s="1"/>
  <c r="Q75" i="1" s="1"/>
  <c r="Q75" i="2" s="1"/>
  <c r="Q75" i="5" s="1"/>
  <c r="Q75" i="9" s="1"/>
  <c r="Q75" i="10" s="1"/>
  <c r="Q75" i="11" s="1"/>
  <c r="Q75" i="12" s="1"/>
  <c r="Q75" i="13" s="1"/>
  <c r="P75" i="3"/>
  <c r="P75" i="4" s="1"/>
  <c r="P75" i="1" s="1"/>
  <c r="P75" i="2" s="1"/>
  <c r="P75" i="5" s="1"/>
  <c r="P75" i="9" s="1"/>
  <c r="O75" i="3"/>
  <c r="O75" i="4"/>
  <c r="O75" i="1" s="1"/>
  <c r="O75" i="2" s="1"/>
  <c r="O75" i="5" s="1"/>
  <c r="N75" i="3"/>
  <c r="N75" i="4"/>
  <c r="N75" i="1" s="1"/>
  <c r="N75" i="2" s="1"/>
  <c r="N75" i="5" s="1"/>
  <c r="N75" i="9" s="1"/>
  <c r="N75" i="10" s="1"/>
  <c r="N75" i="11" s="1"/>
  <c r="N75" i="12" s="1"/>
  <c r="N75" i="13" s="1"/>
  <c r="M75" i="3"/>
  <c r="M75" i="4" s="1"/>
  <c r="M75" i="1" s="1"/>
  <c r="M75" i="2" s="1"/>
  <c r="M75" i="5" s="1"/>
  <c r="M75" i="9" s="1"/>
  <c r="M75" i="10" s="1"/>
  <c r="M75" i="11" s="1"/>
  <c r="M75" i="12" s="1"/>
  <c r="M75" i="13" s="1"/>
  <c r="M75" i="14" s="1"/>
  <c r="M75" i="16" s="1"/>
  <c r="M75" i="17" s="1"/>
  <c r="L75" i="3"/>
  <c r="L75" i="4" s="1"/>
  <c r="L75" i="1" s="1"/>
  <c r="L75" i="2" s="1"/>
  <c r="L75" i="5" s="1"/>
  <c r="L75" i="9" s="1"/>
  <c r="K75" i="3"/>
  <c r="K75" i="4" s="1"/>
  <c r="K75" i="1"/>
  <c r="K75" i="2" s="1"/>
  <c r="K75" i="5" s="1"/>
  <c r="J75" i="3"/>
  <c r="J75" i="4" s="1"/>
  <c r="J75" i="1" s="1"/>
  <c r="J75" i="2" s="1"/>
  <c r="J75" i="5" s="1"/>
  <c r="I75" i="3"/>
  <c r="I75" i="4" s="1"/>
  <c r="I75" i="1" s="1"/>
  <c r="I75" i="2" s="1"/>
  <c r="I75" i="5" s="1"/>
  <c r="I75" i="9" s="1"/>
  <c r="H75" i="3"/>
  <c r="H75" i="4" s="1"/>
  <c r="H75" i="1"/>
  <c r="H75" i="2" s="1"/>
  <c r="H75" i="5" s="1"/>
  <c r="G75" i="3"/>
  <c r="G75" i="4" s="1"/>
  <c r="G75" i="1" s="1"/>
  <c r="G75" i="2"/>
  <c r="G75" i="5" s="1"/>
  <c r="F75" i="3"/>
  <c r="F75" i="4" s="1"/>
  <c r="F75" i="1" s="1"/>
  <c r="F75" i="2" s="1"/>
  <c r="F75" i="5" s="1"/>
  <c r="AA74" i="3"/>
  <c r="AA74" i="4"/>
  <c r="AA74" i="1" s="1"/>
  <c r="AA74" i="2" s="1"/>
  <c r="AA74" i="5" s="1"/>
  <c r="AA74" i="9" s="1"/>
  <c r="AA74" i="10" s="1"/>
  <c r="AA74" i="11" s="1"/>
  <c r="AA74" i="12" s="1"/>
  <c r="AA74" i="13" s="1"/>
  <c r="AA74" i="17" s="1"/>
  <c r="Z74" i="3"/>
  <c r="Z74" i="4" s="1"/>
  <c r="Z74" i="1" s="1"/>
  <c r="Z74" i="2" s="1"/>
  <c r="Z74" i="5" s="1"/>
  <c r="Z74" i="9" s="1"/>
  <c r="Y74" i="3"/>
  <c r="Y74" i="4" s="1"/>
  <c r="Y74" i="1" s="1"/>
  <c r="Y74" i="2" s="1"/>
  <c r="Y74" i="5" s="1"/>
  <c r="Y74" i="9" s="1"/>
  <c r="Y74" i="10" s="1"/>
  <c r="Y74" i="11" s="1"/>
  <c r="Y74" i="12" s="1"/>
  <c r="Y74" i="13" s="1"/>
  <c r="X74" i="3"/>
  <c r="X74" i="4" s="1"/>
  <c r="X74" i="1" s="1"/>
  <c r="X74" i="2" s="1"/>
  <c r="X74" i="5" s="1"/>
  <c r="W74" i="3"/>
  <c r="W74" i="4" s="1"/>
  <c r="W74" i="1" s="1"/>
  <c r="W74" i="2" s="1"/>
  <c r="W74" i="5" s="1"/>
  <c r="W74" i="9" s="1"/>
  <c r="W74" i="10" s="1"/>
  <c r="W74" i="11" s="1"/>
  <c r="W74" i="12" s="1"/>
  <c r="W74" i="13" s="1"/>
  <c r="W74" i="17" s="1"/>
  <c r="V74" i="3"/>
  <c r="V74" i="4" s="1"/>
  <c r="V74" i="1" s="1"/>
  <c r="V74" i="2" s="1"/>
  <c r="V74" i="5" s="1"/>
  <c r="U74" i="3"/>
  <c r="U74" i="4" s="1"/>
  <c r="U74" i="1" s="1"/>
  <c r="U74" i="2"/>
  <c r="U74" i="5" s="1"/>
  <c r="T74" i="3"/>
  <c r="T74" i="4" s="1"/>
  <c r="T74" i="1" s="1"/>
  <c r="T74" i="2" s="1"/>
  <c r="T74" i="5" s="1"/>
  <c r="S74" i="3"/>
  <c r="S74" i="4" s="1"/>
  <c r="S74" i="1" s="1"/>
  <c r="S74" i="2" s="1"/>
  <c r="S74" i="5" s="1"/>
  <c r="R74" i="3"/>
  <c r="R74" i="4" s="1"/>
  <c r="R74" i="1" s="1"/>
  <c r="R74" i="2" s="1"/>
  <c r="R74" i="5" s="1"/>
  <c r="Q74" i="3"/>
  <c r="Q74" i="4"/>
  <c r="Q74" i="1" s="1"/>
  <c r="Q74" i="2" s="1"/>
  <c r="Q74" i="5" s="1"/>
  <c r="P74" i="3"/>
  <c r="P74" i="4" s="1"/>
  <c r="P74" i="1" s="1"/>
  <c r="P74" i="2"/>
  <c r="P74" i="5" s="1"/>
  <c r="P74" i="9" s="1"/>
  <c r="P74" i="10" s="1"/>
  <c r="P74" i="11" s="1"/>
  <c r="P74" i="12" s="1"/>
  <c r="P74" i="13" s="1"/>
  <c r="P74" i="14" s="1"/>
  <c r="O74" i="3"/>
  <c r="O74" i="4" s="1"/>
  <c r="O74" i="1" s="1"/>
  <c r="O74" i="2" s="1"/>
  <c r="O74" i="5" s="1"/>
  <c r="N74" i="3"/>
  <c r="N74" i="4" s="1"/>
  <c r="N74" i="1" s="1"/>
  <c r="N74" i="2" s="1"/>
  <c r="N74" i="5" s="1"/>
  <c r="M74" i="3"/>
  <c r="M74" i="4" s="1"/>
  <c r="M74" i="1" s="1"/>
  <c r="M74" i="2" s="1"/>
  <c r="M74" i="5"/>
  <c r="M74" i="9" s="1"/>
  <c r="M74" i="10" s="1"/>
  <c r="M74" i="11" s="1"/>
  <c r="M74" i="12" s="1"/>
  <c r="M74" i="13" s="1"/>
  <c r="M74" i="14" s="1"/>
  <c r="M74" i="16" s="1"/>
  <c r="M74" i="17" s="1"/>
  <c r="L74" i="3"/>
  <c r="L74" i="4" s="1"/>
  <c r="L74" i="1" s="1"/>
  <c r="L74" i="2" s="1"/>
  <c r="L74" i="5" s="1"/>
  <c r="L74" i="9" s="1"/>
  <c r="K74" i="3"/>
  <c r="K74" i="4" s="1"/>
  <c r="K74" i="1" s="1"/>
  <c r="K74" i="2" s="1"/>
  <c r="K74" i="5" s="1"/>
  <c r="K74" i="9" s="1"/>
  <c r="K74" i="10" s="1"/>
  <c r="K74" i="11" s="1"/>
  <c r="K74" i="12" s="1"/>
  <c r="K74" i="13" s="1"/>
  <c r="K74" i="14" s="1"/>
  <c r="K74" i="16" s="1"/>
  <c r="K74" i="17" s="1"/>
  <c r="J74" i="3"/>
  <c r="J74" i="4" s="1"/>
  <c r="J74" i="1" s="1"/>
  <c r="J74" i="2"/>
  <c r="J74" i="5" s="1"/>
  <c r="J74" i="9" s="1"/>
  <c r="J74" i="10" s="1"/>
  <c r="I74" i="3"/>
  <c r="I74" i="4"/>
  <c r="I74" i="1" s="1"/>
  <c r="I74" i="2" s="1"/>
  <c r="I74" i="5" s="1"/>
  <c r="H74" i="3"/>
  <c r="H74" i="4" s="1"/>
  <c r="H74" i="1" s="1"/>
  <c r="H74" i="2" s="1"/>
  <c r="H74" i="5" s="1"/>
  <c r="G74" i="3"/>
  <c r="G74" i="4" s="1"/>
  <c r="G74" i="1" s="1"/>
  <c r="G74" i="2" s="1"/>
  <c r="G74" i="5" s="1"/>
  <c r="G74" i="9" s="1"/>
  <c r="G74" i="10" s="1"/>
  <c r="F74" i="3"/>
  <c r="F74" i="4" s="1"/>
  <c r="F74" i="1" s="1"/>
  <c r="F74" i="2" s="1"/>
  <c r="F74" i="5" s="1"/>
  <c r="E74" i="3"/>
  <c r="E74" i="4" s="1"/>
  <c r="E74" i="1" s="1"/>
  <c r="E74" i="2" s="1"/>
  <c r="E74" i="5" s="1"/>
  <c r="E74" i="9" s="1"/>
  <c r="E74" i="10" s="1"/>
  <c r="E74" i="11" s="1"/>
  <c r="E74" i="12" s="1"/>
  <c r="E74" i="13" s="1"/>
  <c r="E74" i="14" s="1"/>
  <c r="E74" i="16" s="1"/>
  <c r="E74" i="17" s="1"/>
  <c r="AA73" i="3"/>
  <c r="AA73" i="4" s="1"/>
  <c r="AA73" i="1" s="1"/>
  <c r="AA73" i="2" s="1"/>
  <c r="AA73" i="5" s="1"/>
  <c r="Z73" i="3"/>
  <c r="Z73" i="4" s="1"/>
  <c r="Z73" i="1" s="1"/>
  <c r="Z73" i="2"/>
  <c r="Z73" i="5" s="1"/>
  <c r="Z73" i="9" s="1"/>
  <c r="Z73" i="10" s="1"/>
  <c r="Z73" i="11" s="1"/>
  <c r="Y73" i="3"/>
  <c r="Y73" i="4"/>
  <c r="Y73" i="1" s="1"/>
  <c r="Y73" i="2" s="1"/>
  <c r="Y73" i="5" s="1"/>
  <c r="X73" i="3"/>
  <c r="X73" i="4"/>
  <c r="X73" i="1" s="1"/>
  <c r="X73" i="2" s="1"/>
  <c r="X73" i="5" s="1"/>
  <c r="X73" i="9" s="1"/>
  <c r="X73" i="10" s="1"/>
  <c r="X73" i="11" s="1"/>
  <c r="X73" i="12" s="1"/>
  <c r="X73" i="13" s="1"/>
  <c r="W73" i="3"/>
  <c r="W73" i="4"/>
  <c r="W73" i="1" s="1"/>
  <c r="W73" i="2" s="1"/>
  <c r="W73" i="5" s="1"/>
  <c r="W73" i="9" s="1"/>
  <c r="V73" i="3"/>
  <c r="V73" i="4" s="1"/>
  <c r="V73" i="1" s="1"/>
  <c r="V73" i="2" s="1"/>
  <c r="V73" i="5" s="1"/>
  <c r="V73" i="9" s="1"/>
  <c r="V73" i="10" s="1"/>
  <c r="V73" i="11" s="1"/>
  <c r="V73" i="12" s="1"/>
  <c r="V73" i="13" s="1"/>
  <c r="U73" i="3"/>
  <c r="U73" i="4" s="1"/>
  <c r="U73" i="1"/>
  <c r="U73" i="2" s="1"/>
  <c r="U73" i="5" s="1"/>
  <c r="T73" i="3"/>
  <c r="T73" i="4"/>
  <c r="T73" i="1" s="1"/>
  <c r="T73" i="2" s="1"/>
  <c r="T73" i="5" s="1"/>
  <c r="S73" i="3"/>
  <c r="S73" i="4" s="1"/>
  <c r="S73" i="1" s="1"/>
  <c r="S73" i="2" s="1"/>
  <c r="S73" i="5" s="1"/>
  <c r="S73" i="9" s="1"/>
  <c r="S73" i="10" s="1"/>
  <c r="S73" i="11" s="1"/>
  <c r="S73" i="12" s="1"/>
  <c r="S73" i="13" s="1"/>
  <c r="R73" i="3"/>
  <c r="R73" i="4"/>
  <c r="R73" i="1" s="1"/>
  <c r="R73" i="2" s="1"/>
  <c r="R73" i="5" s="1"/>
  <c r="R73" i="9" s="1"/>
  <c r="R73" i="10" s="1"/>
  <c r="R73" i="11" s="1"/>
  <c r="R73" i="12" s="1"/>
  <c r="R73" i="13" s="1"/>
  <c r="Q73" i="3"/>
  <c r="Q73" i="4" s="1"/>
  <c r="Q73" i="1" s="1"/>
  <c r="Q73" i="2" s="1"/>
  <c r="Q73" i="5" s="1"/>
  <c r="Q73" i="9" s="1"/>
  <c r="Q73" i="10" s="1"/>
  <c r="Q73" i="11" s="1"/>
  <c r="Q73" i="12" s="1"/>
  <c r="Q73" i="13" s="1"/>
  <c r="P73" i="3"/>
  <c r="P73" i="4" s="1"/>
  <c r="P73" i="1" s="1"/>
  <c r="P73" i="2" s="1"/>
  <c r="P73" i="5"/>
  <c r="O73" i="3"/>
  <c r="O73" i="4" s="1"/>
  <c r="O73" i="1"/>
  <c r="O73" i="2"/>
  <c r="O73" i="5" s="1"/>
  <c r="N73" i="3"/>
  <c r="N73" i="4" s="1"/>
  <c r="N73" i="1" s="1"/>
  <c r="N73" i="2" s="1"/>
  <c r="N73" i="5" s="1"/>
  <c r="N73" i="9" s="1"/>
  <c r="M73" i="3"/>
  <c r="M73" i="4" s="1"/>
  <c r="M73" i="1" s="1"/>
  <c r="M73" i="2" s="1"/>
  <c r="M73" i="5" s="1"/>
  <c r="L73" i="3"/>
  <c r="L73" i="4" s="1"/>
  <c r="L73" i="1" s="1"/>
  <c r="L73" i="2" s="1"/>
  <c r="L73" i="5" s="1"/>
  <c r="K73" i="3"/>
  <c r="K73" i="4" s="1"/>
  <c r="K73" i="1" s="1"/>
  <c r="K73" i="2" s="1"/>
  <c r="K73" i="5" s="1"/>
  <c r="J73" i="3"/>
  <c r="J73" i="4"/>
  <c r="J73" i="1" s="1"/>
  <c r="J73" i="2" s="1"/>
  <c r="J73" i="5" s="1"/>
  <c r="J73" i="9" s="1"/>
  <c r="J73" i="10" s="1"/>
  <c r="J73" i="11" s="1"/>
  <c r="J73" i="12" s="1"/>
  <c r="J73" i="13" s="1"/>
  <c r="J73" i="14" s="1"/>
  <c r="I73" i="3"/>
  <c r="I73" i="4" s="1"/>
  <c r="I73" i="1" s="1"/>
  <c r="I73" i="2" s="1"/>
  <c r="I73" i="5" s="1"/>
  <c r="I73" i="9" s="1"/>
  <c r="I73" i="10" s="1"/>
  <c r="I73" i="11" s="1"/>
  <c r="I73" i="12" s="1"/>
  <c r="I73" i="13" s="1"/>
  <c r="I73" i="14" s="1"/>
  <c r="I73" i="16" s="1"/>
  <c r="I73" i="17" s="1"/>
  <c r="H73" i="3"/>
  <c r="H73" i="4" s="1"/>
  <c r="H73" i="1" s="1"/>
  <c r="H73" i="2" s="1"/>
  <c r="H73" i="5" s="1"/>
  <c r="G73" i="3"/>
  <c r="G73" i="4" s="1"/>
  <c r="G73" i="1"/>
  <c r="G73" i="2"/>
  <c r="G73" i="5" s="1"/>
  <c r="G73" i="9" s="1"/>
  <c r="F73" i="3"/>
  <c r="F73" i="4"/>
  <c r="F73" i="1" s="1"/>
  <c r="F73" i="2" s="1"/>
  <c r="F73" i="5" s="1"/>
  <c r="F73" i="9" s="1"/>
  <c r="AA72" i="3"/>
  <c r="AA72" i="4" s="1"/>
  <c r="AA72" i="1" s="1"/>
  <c r="AA72" i="2" s="1"/>
  <c r="AA72" i="5" s="1"/>
  <c r="Z72" i="3"/>
  <c r="Z72" i="4" s="1"/>
  <c r="Z72" i="1" s="1"/>
  <c r="Z72" i="2" s="1"/>
  <c r="Z72" i="5" s="1"/>
  <c r="Z72" i="9" s="1"/>
  <c r="Z72" i="10" s="1"/>
  <c r="Z72" i="11" s="1"/>
  <c r="Z72" i="12" s="1"/>
  <c r="Z72" i="13" s="1"/>
  <c r="Z72" i="17" s="1"/>
  <c r="Y72" i="3"/>
  <c r="Y72" i="4" s="1"/>
  <c r="Y72" i="1" s="1"/>
  <c r="Y72" i="2" s="1"/>
  <c r="Y72" i="5" s="1"/>
  <c r="Y72" i="9" s="1"/>
  <c r="X72" i="3"/>
  <c r="X72" i="4" s="1"/>
  <c r="X72" i="1" s="1"/>
  <c r="X72" i="2" s="1"/>
  <c r="X72" i="5" s="1"/>
  <c r="X72" i="9" s="1"/>
  <c r="X72" i="10" s="1"/>
  <c r="X72" i="11" s="1"/>
  <c r="X72" i="12" s="1"/>
  <c r="X72" i="13" s="1"/>
  <c r="W72" i="3"/>
  <c r="W72" i="4" s="1"/>
  <c r="W72" i="1" s="1"/>
  <c r="W72" i="2" s="1"/>
  <c r="W72" i="5" s="1"/>
  <c r="V72" i="3"/>
  <c r="V72" i="4" s="1"/>
  <c r="V72" i="1" s="1"/>
  <c r="V72" i="2" s="1"/>
  <c r="V72" i="5" s="1"/>
  <c r="V72" i="9" s="1"/>
  <c r="V72" i="10" s="1"/>
  <c r="V72" i="11" s="1"/>
  <c r="V72" i="12" s="1"/>
  <c r="V72" i="13" s="1"/>
  <c r="U72" i="3"/>
  <c r="U72" i="4" s="1"/>
  <c r="U72" i="1" s="1"/>
  <c r="U72" i="2" s="1"/>
  <c r="U72" i="5" s="1"/>
  <c r="T72" i="3"/>
  <c r="T72" i="4" s="1"/>
  <c r="T72" i="1" s="1"/>
  <c r="T72" i="2" s="1"/>
  <c r="T72" i="5" s="1"/>
  <c r="S72" i="3"/>
  <c r="S72" i="4" s="1"/>
  <c r="S72" i="1" s="1"/>
  <c r="S72" i="2" s="1"/>
  <c r="S72" i="5" s="1"/>
  <c r="R72" i="3"/>
  <c r="R72" i="4" s="1"/>
  <c r="R72" i="1" s="1"/>
  <c r="R72" i="2" s="1"/>
  <c r="R72" i="5" s="1"/>
  <c r="Q72" i="3"/>
  <c r="Q72" i="4" s="1"/>
  <c r="Q72" i="1" s="1"/>
  <c r="Q72" i="2" s="1"/>
  <c r="Q72" i="5" s="1"/>
  <c r="Q72" i="9" s="1"/>
  <c r="Q72" i="10" s="1"/>
  <c r="Q72" i="11" s="1"/>
  <c r="Q72" i="12" s="1"/>
  <c r="Q72" i="13" s="1"/>
  <c r="P72" i="3"/>
  <c r="P72" i="4" s="1"/>
  <c r="P72" i="1" s="1"/>
  <c r="P72" i="2" s="1"/>
  <c r="P72" i="5" s="1"/>
  <c r="P72" i="9" s="1"/>
  <c r="P72" i="10" s="1"/>
  <c r="P72" i="11" s="1"/>
  <c r="P72" i="12" s="1"/>
  <c r="P72" i="13" s="1"/>
  <c r="O72" i="3"/>
  <c r="O72" i="4" s="1"/>
  <c r="O72" i="1" s="1"/>
  <c r="O72" i="2"/>
  <c r="O72" i="5" s="1"/>
  <c r="O72" i="9" s="1"/>
  <c r="O72" i="10" s="1"/>
  <c r="O72" i="11" s="1"/>
  <c r="O72" i="12" s="1"/>
  <c r="O72" i="13" s="1"/>
  <c r="N72" i="3"/>
  <c r="N72" i="4" s="1"/>
  <c r="N72" i="1" s="1"/>
  <c r="N72" i="2" s="1"/>
  <c r="N72" i="5" s="1"/>
  <c r="M72" i="3"/>
  <c r="M72" i="4" s="1"/>
  <c r="M72" i="1" s="1"/>
  <c r="M72" i="2" s="1"/>
  <c r="M72" i="5" s="1"/>
  <c r="M72" i="9" s="1"/>
  <c r="M72" i="10" s="1"/>
  <c r="M72" i="11" s="1"/>
  <c r="M72" i="12" s="1"/>
  <c r="M72" i="13" s="1"/>
  <c r="M72" i="14" s="1"/>
  <c r="M72" i="16" s="1"/>
  <c r="M72" i="17" s="1"/>
  <c r="L72" i="3"/>
  <c r="L72" i="4"/>
  <c r="L72" i="1" s="1"/>
  <c r="L72" i="2" s="1"/>
  <c r="L72" i="5" s="1"/>
  <c r="K72" i="3"/>
  <c r="K72" i="4" s="1"/>
  <c r="K72" i="1" s="1"/>
  <c r="K72" i="2" s="1"/>
  <c r="K72" i="5" s="1"/>
  <c r="K72" i="9" s="1"/>
  <c r="K72" i="10" s="1"/>
  <c r="J72" i="3"/>
  <c r="J72" i="4"/>
  <c r="J72" i="1" s="1"/>
  <c r="J72" i="2" s="1"/>
  <c r="J72" i="5" s="1"/>
  <c r="J72" i="9" s="1"/>
  <c r="I72" i="3"/>
  <c r="I72" i="4"/>
  <c r="I72" i="1" s="1"/>
  <c r="I72" i="2" s="1"/>
  <c r="I72" i="5" s="1"/>
  <c r="H72" i="3"/>
  <c r="G72" i="3"/>
  <c r="G72" i="4" s="1"/>
  <c r="G72" i="1" s="1"/>
  <c r="G72" i="2" s="1"/>
  <c r="G72" i="5" s="1"/>
  <c r="G72" i="9" s="1"/>
  <c r="G72" i="10" s="1"/>
  <c r="G72" i="11" s="1"/>
  <c r="G72" i="12" s="1"/>
  <c r="G72" i="13" s="1"/>
  <c r="F72" i="3"/>
  <c r="F72" i="4" s="1"/>
  <c r="F72" i="1" s="1"/>
  <c r="F72" i="2" s="1"/>
  <c r="F72" i="5" s="1"/>
  <c r="F72" i="9" s="1"/>
  <c r="F72" i="10" s="1"/>
  <c r="F72" i="11" s="1"/>
  <c r="F72" i="12" s="1"/>
  <c r="F72" i="13" s="1"/>
  <c r="F72" i="14" s="1"/>
  <c r="F72" i="16" s="1"/>
  <c r="F72" i="17" s="1"/>
  <c r="E72" i="3"/>
  <c r="E72" i="4" s="1"/>
  <c r="E72" i="1" s="1"/>
  <c r="E72" i="2" s="1"/>
  <c r="E72" i="5" s="1"/>
  <c r="E72" i="9" s="1"/>
  <c r="E72" i="10" s="1"/>
  <c r="E72" i="11" s="1"/>
  <c r="E72" i="12" s="1"/>
  <c r="E72" i="13" s="1"/>
  <c r="E72" i="14" s="1"/>
  <c r="E72" i="16" s="1"/>
  <c r="E72" i="17" s="1"/>
  <c r="AA71" i="3"/>
  <c r="AA71" i="4" s="1"/>
  <c r="AA71" i="1" s="1"/>
  <c r="AA71" i="2" s="1"/>
  <c r="AA71" i="5" s="1"/>
  <c r="Z71" i="3"/>
  <c r="Z71" i="4" s="1"/>
  <c r="Z71" i="1" s="1"/>
  <c r="Z71" i="2" s="1"/>
  <c r="Z71" i="5" s="1"/>
  <c r="Y71" i="3"/>
  <c r="Y71" i="4" s="1"/>
  <c r="Y71" i="1" s="1"/>
  <c r="Y71" i="2" s="1"/>
  <c r="Y71" i="5" s="1"/>
  <c r="X71" i="3"/>
  <c r="X71" i="4"/>
  <c r="X71" i="1" s="1"/>
  <c r="X71" i="2" s="1"/>
  <c r="X71" i="5" s="1"/>
  <c r="X71" i="9" s="1"/>
  <c r="X71" i="10" s="1"/>
  <c r="X71" i="11" s="1"/>
  <c r="X71" i="12" s="1"/>
  <c r="X71" i="13" s="1"/>
  <c r="X71" i="17" s="1"/>
  <c r="W71" i="3"/>
  <c r="W71" i="4" s="1"/>
  <c r="W71" i="1" s="1"/>
  <c r="W71" i="2" s="1"/>
  <c r="W71" i="5" s="1"/>
  <c r="V71" i="3"/>
  <c r="V71" i="4" s="1"/>
  <c r="V71" i="1"/>
  <c r="V71" i="2" s="1"/>
  <c r="V71" i="5" s="1"/>
  <c r="V71" i="9" s="1"/>
  <c r="V71" i="10" s="1"/>
  <c r="U71" i="3"/>
  <c r="U71" i="4" s="1"/>
  <c r="U71" i="1"/>
  <c r="U71" i="2"/>
  <c r="U71" i="5" s="1"/>
  <c r="U71" i="9" s="1"/>
  <c r="T71" i="3"/>
  <c r="T71" i="4" s="1"/>
  <c r="T71" i="1" s="1"/>
  <c r="T71" i="2" s="1"/>
  <c r="T71" i="5"/>
  <c r="T71" i="9" s="1"/>
  <c r="S71" i="3"/>
  <c r="S71" i="4" s="1"/>
  <c r="S71" i="1" s="1"/>
  <c r="S71" i="2" s="1"/>
  <c r="S71" i="5" s="1"/>
  <c r="R71" i="3"/>
  <c r="R71" i="4" s="1"/>
  <c r="R71" i="1"/>
  <c r="R71" i="2" s="1"/>
  <c r="R71" i="5" s="1"/>
  <c r="R71" i="9" s="1"/>
  <c r="R71" i="10" s="1"/>
  <c r="R71" i="11" s="1"/>
  <c r="R71" i="12" s="1"/>
  <c r="R71" i="13" s="1"/>
  <c r="Q71" i="3"/>
  <c r="Q71" i="4"/>
  <c r="Q71" i="1" s="1"/>
  <c r="Q71" i="2" s="1"/>
  <c r="Q71" i="5" s="1"/>
  <c r="Q71" i="9" s="1"/>
  <c r="P71" i="3"/>
  <c r="P71" i="4" s="1"/>
  <c r="P71" i="1" s="1"/>
  <c r="P71" i="2" s="1"/>
  <c r="P71" i="5" s="1"/>
  <c r="O71" i="3"/>
  <c r="O71" i="4" s="1"/>
  <c r="O71" i="1" s="1"/>
  <c r="O71" i="2" s="1"/>
  <c r="O71" i="5" s="1"/>
  <c r="N71" i="3"/>
  <c r="N71" i="4" s="1"/>
  <c r="N71" i="1" s="1"/>
  <c r="N71" i="2" s="1"/>
  <c r="N71" i="5" s="1"/>
  <c r="N71" i="9" s="1"/>
  <c r="N71" i="10" s="1"/>
  <c r="N71" i="11" s="1"/>
  <c r="N71" i="12" s="1"/>
  <c r="N71" i="13" s="1"/>
  <c r="N71" i="14" s="1"/>
  <c r="N71" i="16" s="1"/>
  <c r="N71" i="17" s="1"/>
  <c r="M71" i="3"/>
  <c r="M71" i="4" s="1"/>
  <c r="M71" i="1" s="1"/>
  <c r="M71" i="2" s="1"/>
  <c r="M71" i="5" s="1"/>
  <c r="M71" i="9" s="1"/>
  <c r="L71" i="3"/>
  <c r="L71" i="4" s="1"/>
  <c r="L71" i="1"/>
  <c r="L71" i="2" s="1"/>
  <c r="L71" i="5" s="1"/>
  <c r="L71" i="9" s="1"/>
  <c r="L71" i="10" s="1"/>
  <c r="L71" i="11" s="1"/>
  <c r="L71" i="12" s="1"/>
  <c r="L71" i="13" s="1"/>
  <c r="L71" i="14" s="1"/>
  <c r="L71" i="16" s="1"/>
  <c r="L71" i="17" s="1"/>
  <c r="K71" i="3"/>
  <c r="K71" i="4" s="1"/>
  <c r="K71" i="1" s="1"/>
  <c r="K71" i="2" s="1"/>
  <c r="K71" i="5" s="1"/>
  <c r="J71" i="3"/>
  <c r="J71" i="4" s="1"/>
  <c r="J71" i="1" s="1"/>
  <c r="J71" i="2"/>
  <c r="I71" i="3"/>
  <c r="I71" i="4"/>
  <c r="I71" i="1" s="1"/>
  <c r="I71" i="2" s="1"/>
  <c r="I71" i="5" s="1"/>
  <c r="I71" i="9" s="1"/>
  <c r="I71" i="10" s="1"/>
  <c r="I71" i="11" s="1"/>
  <c r="I71" i="12" s="1"/>
  <c r="I71" i="13" s="1"/>
  <c r="I71" i="14" s="1"/>
  <c r="I71" i="16" s="1"/>
  <c r="I71" i="17" s="1"/>
  <c r="H71" i="3"/>
  <c r="H71" i="4" s="1"/>
  <c r="H71" i="1" s="1"/>
  <c r="H71" i="2" s="1"/>
  <c r="H71" i="5" s="1"/>
  <c r="G71" i="3"/>
  <c r="G71" i="4" s="1"/>
  <c r="G71" i="1" s="1"/>
  <c r="G71" i="2" s="1"/>
  <c r="G71" i="5" s="1"/>
  <c r="G71" i="9" s="1"/>
  <c r="G71" i="10" s="1"/>
  <c r="G71" i="11" s="1"/>
  <c r="G71" i="12" s="1"/>
  <c r="G71" i="13" s="1"/>
  <c r="F71" i="3"/>
  <c r="F71" i="4" s="1"/>
  <c r="F71" i="1" s="1"/>
  <c r="F71" i="2" s="1"/>
  <c r="F71" i="5" s="1"/>
  <c r="F71" i="9" s="1"/>
  <c r="F71" i="10" s="1"/>
  <c r="F71" i="11" s="1"/>
  <c r="F71" i="12" s="1"/>
  <c r="F71" i="13" s="1"/>
  <c r="F71" i="14" s="1"/>
  <c r="F71" i="16" s="1"/>
  <c r="F71" i="17" s="1"/>
  <c r="E71" i="3"/>
  <c r="E71" i="4" s="1"/>
  <c r="E71" i="1" s="1"/>
  <c r="E71" i="2" s="1"/>
  <c r="E71" i="5" s="1"/>
  <c r="E71" i="9" s="1"/>
  <c r="E71" i="10" s="1"/>
  <c r="E71" i="11" s="1"/>
  <c r="E71" i="12" s="1"/>
  <c r="E71" i="13" s="1"/>
  <c r="E71" i="14" s="1"/>
  <c r="E71" i="16" s="1"/>
  <c r="E71" i="17" s="1"/>
  <c r="AA70" i="3"/>
  <c r="AA70" i="4"/>
  <c r="AA70" i="1" s="1"/>
  <c r="AA70" i="2" s="1"/>
  <c r="AA70" i="5" s="1"/>
  <c r="Z70" i="3"/>
  <c r="Z70" i="4" s="1"/>
  <c r="Z70" i="1" s="1"/>
  <c r="Z70" i="2"/>
  <c r="Z70" i="5" s="1"/>
  <c r="Z70" i="9" s="1"/>
  <c r="Z70" i="10" s="1"/>
  <c r="Y70" i="3"/>
  <c r="Y70" i="4"/>
  <c r="Y70" i="1" s="1"/>
  <c r="Y70" i="2" s="1"/>
  <c r="Y70" i="5" s="1"/>
  <c r="Y70" i="9" s="1"/>
  <c r="Y70" i="10" s="1"/>
  <c r="Y70" i="11" s="1"/>
  <c r="Y70" i="12" s="1"/>
  <c r="X70" i="3"/>
  <c r="X70" i="4" s="1"/>
  <c r="X70" i="1" s="1"/>
  <c r="X70" i="2" s="1"/>
  <c r="X70" i="5" s="1"/>
  <c r="X70" i="9" s="1"/>
  <c r="X70" i="10" s="1"/>
  <c r="X70" i="11" s="1"/>
  <c r="X70" i="12" s="1"/>
  <c r="X70" i="13" s="1"/>
  <c r="W70" i="3"/>
  <c r="W70" i="4"/>
  <c r="W70" i="1" s="1"/>
  <c r="W70" i="2" s="1"/>
  <c r="W70" i="5" s="1"/>
  <c r="V70" i="3"/>
  <c r="V70" i="4"/>
  <c r="V70" i="1" s="1"/>
  <c r="V70" i="2" s="1"/>
  <c r="V70" i="5" s="1"/>
  <c r="U70" i="3"/>
  <c r="U70" i="4"/>
  <c r="U70" i="1" s="1"/>
  <c r="U70" i="2" s="1"/>
  <c r="U70" i="5" s="1"/>
  <c r="T70" i="3"/>
  <c r="T70" i="4" s="1"/>
  <c r="T70" i="1" s="1"/>
  <c r="T70" i="2" s="1"/>
  <c r="T70" i="5" s="1"/>
  <c r="T70" i="9" s="1"/>
  <c r="T70" i="10" s="1"/>
  <c r="S70" i="3"/>
  <c r="S70" i="4" s="1"/>
  <c r="S70" i="1"/>
  <c r="S70" i="2" s="1"/>
  <c r="S70" i="5" s="1"/>
  <c r="R70" i="3"/>
  <c r="R70" i="4" s="1"/>
  <c r="R70" i="1" s="1"/>
  <c r="R70" i="2" s="1"/>
  <c r="R70" i="5" s="1"/>
  <c r="Q70" i="3"/>
  <c r="Q70" i="4" s="1"/>
  <c r="Q70" i="1" s="1"/>
  <c r="Q70" i="2" s="1"/>
  <c r="Q70" i="5" s="1"/>
  <c r="P70" i="3"/>
  <c r="P70" i="4" s="1"/>
  <c r="P70" i="1" s="1"/>
  <c r="P70" i="2" s="1"/>
  <c r="P70" i="5" s="1"/>
  <c r="O70" i="3"/>
  <c r="O70" i="4" s="1"/>
  <c r="O70" i="1" s="1"/>
  <c r="O70" i="2" s="1"/>
  <c r="O70" i="5" s="1"/>
  <c r="O70" i="9" s="1"/>
  <c r="O70" i="10" s="1"/>
  <c r="O70" i="11" s="1"/>
  <c r="O70" i="12" s="1"/>
  <c r="O70" i="13" s="1"/>
  <c r="N70" i="3"/>
  <c r="N70" i="4"/>
  <c r="N70" i="1" s="1"/>
  <c r="N70" i="2" s="1"/>
  <c r="N70" i="5" s="1"/>
  <c r="N70" i="9" s="1"/>
  <c r="M70" i="3"/>
  <c r="M70" i="4"/>
  <c r="M70" i="1" s="1"/>
  <c r="M70" i="2" s="1"/>
  <c r="M70" i="5" s="1"/>
  <c r="L70" i="3"/>
  <c r="L70" i="4" s="1"/>
  <c r="L70" i="1" s="1"/>
  <c r="L70" i="2" s="1"/>
  <c r="L70" i="5" s="1"/>
  <c r="L70" i="9"/>
  <c r="L70" i="10" s="1"/>
  <c r="L70" i="11" s="1"/>
  <c r="L70" i="12" s="1"/>
  <c r="L70" i="13" s="1"/>
  <c r="K70" i="3"/>
  <c r="K70" i="4"/>
  <c r="K70" i="1"/>
  <c r="K70" i="2" s="1"/>
  <c r="K70" i="5" s="1"/>
  <c r="K70" i="9" s="1"/>
  <c r="K70" i="10" s="1"/>
  <c r="K70" i="11" s="1"/>
  <c r="K70" i="12" s="1"/>
  <c r="J70" i="3"/>
  <c r="J70" i="4"/>
  <c r="J70" i="1" s="1"/>
  <c r="J70" i="2" s="1"/>
  <c r="J70" i="5" s="1"/>
  <c r="I70" i="3"/>
  <c r="I70" i="4" s="1"/>
  <c r="I70" i="1" s="1"/>
  <c r="I70" i="2" s="1"/>
  <c r="I70" i="5" s="1"/>
  <c r="H70" i="3"/>
  <c r="H70" i="4" s="1"/>
  <c r="H70" i="1"/>
  <c r="H70" i="2" s="1"/>
  <c r="H70" i="5" s="1"/>
  <c r="H70" i="9" s="1"/>
  <c r="H70" i="10" s="1"/>
  <c r="H70" i="11" s="1"/>
  <c r="H70" i="12" s="1"/>
  <c r="H70" i="13" s="1"/>
  <c r="H70" i="14" s="1"/>
  <c r="H70" i="16" s="1"/>
  <c r="H70" i="17" s="1"/>
  <c r="G70" i="3"/>
  <c r="G70" i="4"/>
  <c r="G70" i="1"/>
  <c r="G70" i="2" s="1"/>
  <c r="G70" i="5" s="1"/>
  <c r="G70" i="9" s="1"/>
  <c r="G70" i="10" s="1"/>
  <c r="F70" i="3"/>
  <c r="F70" i="4" s="1"/>
  <c r="F70" i="1" s="1"/>
  <c r="F70" i="2" s="1"/>
  <c r="F70" i="5"/>
  <c r="E70" i="3"/>
  <c r="E70" i="4" s="1"/>
  <c r="E70" i="1" s="1"/>
  <c r="E70" i="2" s="1"/>
  <c r="E70" i="5" s="1"/>
  <c r="E70" i="9" s="1"/>
  <c r="E70" i="10" s="1"/>
  <c r="E70" i="11" s="1"/>
  <c r="E70" i="12" s="1"/>
  <c r="E70" i="13" s="1"/>
  <c r="E70" i="14" s="1"/>
  <c r="E70" i="16" s="1"/>
  <c r="E70" i="17" s="1"/>
  <c r="AA69" i="3"/>
  <c r="AA69" i="4" s="1"/>
  <c r="AA69" i="1" s="1"/>
  <c r="AA69" i="2" s="1"/>
  <c r="AA69" i="5" s="1"/>
  <c r="AA69" i="9" s="1"/>
  <c r="AA69" i="10" s="1"/>
  <c r="AA69" i="11" s="1"/>
  <c r="AA69" i="12" s="1"/>
  <c r="AA69" i="13" s="1"/>
  <c r="AA69" i="17" s="1"/>
  <c r="Z69" i="3"/>
  <c r="Z69" i="4"/>
  <c r="Z69" i="1" s="1"/>
  <c r="Z69" i="2" s="1"/>
  <c r="Z69" i="5" s="1"/>
  <c r="Y69" i="3"/>
  <c r="Y69" i="4" s="1"/>
  <c r="Y69" i="1" s="1"/>
  <c r="Y69" i="2" s="1"/>
  <c r="Y69" i="5"/>
  <c r="X69" i="3"/>
  <c r="X69" i="4" s="1"/>
  <c r="X69" i="1" s="1"/>
  <c r="X69" i="2" s="1"/>
  <c r="X69" i="5" s="1"/>
  <c r="W69" i="3"/>
  <c r="W69" i="4" s="1"/>
  <c r="W69" i="1" s="1"/>
  <c r="W69" i="2" s="1"/>
  <c r="W69" i="5" s="1"/>
  <c r="V69" i="3"/>
  <c r="V69" i="4" s="1"/>
  <c r="V69" i="1" s="1"/>
  <c r="V69" i="2" s="1"/>
  <c r="V69" i="5" s="1"/>
  <c r="V69" i="9" s="1"/>
  <c r="V69" i="10" s="1"/>
  <c r="V69" i="11" s="1"/>
  <c r="V69" i="12" s="1"/>
  <c r="V69" i="13" s="1"/>
  <c r="V69" i="17" s="1"/>
  <c r="U69" i="3"/>
  <c r="U69" i="4" s="1"/>
  <c r="U69" i="1" s="1"/>
  <c r="U69" i="2" s="1"/>
  <c r="U69" i="5"/>
  <c r="U69" i="9" s="1"/>
  <c r="U69" i="10" s="1"/>
  <c r="U69" i="11" s="1"/>
  <c r="U69" i="12" s="1"/>
  <c r="U69" i="13" s="1"/>
  <c r="T69" i="3"/>
  <c r="T69" i="4"/>
  <c r="T69" i="1" s="1"/>
  <c r="T69" i="2"/>
  <c r="T69" i="5" s="1"/>
  <c r="T69" i="9" s="1"/>
  <c r="T69" i="10" s="1"/>
  <c r="T69" i="11" s="1"/>
  <c r="T69" i="12" s="1"/>
  <c r="T69" i="13" s="1"/>
  <c r="T69" i="17" s="1"/>
  <c r="S69" i="3"/>
  <c r="S69" i="4" s="1"/>
  <c r="S69" i="1" s="1"/>
  <c r="S69" i="2" s="1"/>
  <c r="S69" i="5" s="1"/>
  <c r="S69" i="9" s="1"/>
  <c r="R69" i="3"/>
  <c r="R69" i="4" s="1"/>
  <c r="R69" i="1" s="1"/>
  <c r="R69" i="2" s="1"/>
  <c r="R69" i="5" s="1"/>
  <c r="R69" i="9" s="1"/>
  <c r="R69" i="10" s="1"/>
  <c r="R69" i="11" s="1"/>
  <c r="R69" i="12" s="1"/>
  <c r="R69" i="13" s="1"/>
  <c r="Q69" i="3"/>
  <c r="Q69" i="4"/>
  <c r="Q69" i="1" s="1"/>
  <c r="Q69" i="2" s="1"/>
  <c r="Q69" i="5" s="1"/>
  <c r="P69" i="3"/>
  <c r="P69" i="4" s="1"/>
  <c r="P69" i="1" s="1"/>
  <c r="P69" i="2" s="1"/>
  <c r="P69" i="5" s="1"/>
  <c r="P69" i="9" s="1"/>
  <c r="P69" i="10" s="1"/>
  <c r="P69" i="11" s="1"/>
  <c r="P69" i="12" s="1"/>
  <c r="P69" i="13" s="1"/>
  <c r="O69" i="3"/>
  <c r="O69" i="4"/>
  <c r="O69" i="1" s="1"/>
  <c r="O69" i="2" s="1"/>
  <c r="O69" i="5" s="1"/>
  <c r="O69" i="9" s="1"/>
  <c r="N69" i="3"/>
  <c r="M69" i="3"/>
  <c r="M69" i="4" s="1"/>
  <c r="M69" i="1" s="1"/>
  <c r="M69" i="2" s="1"/>
  <c r="M69" i="5" s="1"/>
  <c r="M69" i="9" s="1"/>
  <c r="M69" i="10" s="1"/>
  <c r="M69" i="11" s="1"/>
  <c r="M69" i="12" s="1"/>
  <c r="M69" i="13" s="1"/>
  <c r="M69" i="14" s="1"/>
  <c r="M69" i="16" s="1"/>
  <c r="M69" i="17" s="1"/>
  <c r="L69" i="3"/>
  <c r="K69" i="3"/>
  <c r="K69" i="4"/>
  <c r="K69" i="1" s="1"/>
  <c r="K69" i="2" s="1"/>
  <c r="K69" i="5" s="1"/>
  <c r="J69" i="3"/>
  <c r="J69" i="4" s="1"/>
  <c r="J69" i="1" s="1"/>
  <c r="J69" i="2" s="1"/>
  <c r="J69" i="5" s="1"/>
  <c r="I69" i="3"/>
  <c r="I69" i="4"/>
  <c r="I69" i="1" s="1"/>
  <c r="I69" i="2" s="1"/>
  <c r="I69" i="5" s="1"/>
  <c r="I69" i="9" s="1"/>
  <c r="I69" i="10" s="1"/>
  <c r="I69" i="11" s="1"/>
  <c r="I69" i="12" s="1"/>
  <c r="I69" i="13" s="1"/>
  <c r="I69" i="14" s="1"/>
  <c r="I69" i="16" s="1"/>
  <c r="I69" i="17" s="1"/>
  <c r="H69" i="3"/>
  <c r="H69" i="4"/>
  <c r="G69" i="3"/>
  <c r="G69" i="4" s="1"/>
  <c r="G69" i="1" s="1"/>
  <c r="G69" i="2" s="1"/>
  <c r="G69" i="5"/>
  <c r="F69" i="3"/>
  <c r="F69" i="4" s="1"/>
  <c r="F69" i="1" s="1"/>
  <c r="F69" i="2" s="1"/>
  <c r="F69" i="5" s="1"/>
  <c r="F69" i="9" s="1"/>
  <c r="F69" i="10" s="1"/>
  <c r="F69" i="11" s="1"/>
  <c r="F69" i="12" s="1"/>
  <c r="F69" i="13" s="1"/>
  <c r="F69" i="14" s="1"/>
  <c r="F69" i="16" s="1"/>
  <c r="F69" i="17" s="1"/>
  <c r="E69" i="3"/>
  <c r="E69" i="4" s="1"/>
  <c r="E69" i="1" s="1"/>
  <c r="E69" i="2" s="1"/>
  <c r="E69" i="5" s="1"/>
  <c r="E69" i="9" s="1"/>
  <c r="E69" i="10" s="1"/>
  <c r="E69" i="11" s="1"/>
  <c r="E69" i="12" s="1"/>
  <c r="E69" i="13" s="1"/>
  <c r="E69" i="14" s="1"/>
  <c r="E69" i="16" s="1"/>
  <c r="E69" i="17" s="1"/>
  <c r="AA68" i="3"/>
  <c r="AA68" i="4" s="1"/>
  <c r="AA68" i="1" s="1"/>
  <c r="AA68" i="2" s="1"/>
  <c r="AA68" i="5" s="1"/>
  <c r="Z68" i="3"/>
  <c r="Z68" i="4" s="1"/>
  <c r="Z68" i="1" s="1"/>
  <c r="Z68" i="2"/>
  <c r="Z68" i="5" s="1"/>
  <c r="Z68" i="9" s="1"/>
  <c r="Z68" i="10" s="1"/>
  <c r="Z68" i="11" s="1"/>
  <c r="Z68" i="12" s="1"/>
  <c r="Z68" i="13" s="1"/>
  <c r="Z68" i="17" s="1"/>
  <c r="Y68" i="3"/>
  <c r="X68" i="3"/>
  <c r="X68" i="4" s="1"/>
  <c r="X68" i="1" s="1"/>
  <c r="X68" i="2" s="1"/>
  <c r="X68" i="5" s="1"/>
  <c r="X68" i="9" s="1"/>
  <c r="X68" i="10" s="1"/>
  <c r="X68" i="11" s="1"/>
  <c r="X68" i="12" s="1"/>
  <c r="X68" i="13" s="1"/>
  <c r="X68" i="14" s="1"/>
  <c r="W68" i="3"/>
  <c r="W68" i="4" s="1"/>
  <c r="W68" i="1" s="1"/>
  <c r="W68" i="2" s="1"/>
  <c r="W68" i="5" s="1"/>
  <c r="W68" i="9" s="1"/>
  <c r="W68" i="10" s="1"/>
  <c r="W68" i="11" s="1"/>
  <c r="W68" i="12" s="1"/>
  <c r="W68" i="13" s="1"/>
  <c r="W68" i="17" s="1"/>
  <c r="V68" i="3"/>
  <c r="U68" i="3"/>
  <c r="U68" i="4" s="1"/>
  <c r="U68" i="1" s="1"/>
  <c r="U68" i="2" s="1"/>
  <c r="U68" i="5" s="1"/>
  <c r="U68" i="9" s="1"/>
  <c r="U68" i="10" s="1"/>
  <c r="U68" i="11" s="1"/>
  <c r="U68" i="12" s="1"/>
  <c r="U68" i="13" s="1"/>
  <c r="U68" i="17" s="1"/>
  <c r="T68" i="3"/>
  <c r="T68" i="4" s="1"/>
  <c r="T68" i="1" s="1"/>
  <c r="T68" i="2" s="1"/>
  <c r="T68" i="5" s="1"/>
  <c r="S68" i="3"/>
  <c r="S68" i="4" s="1"/>
  <c r="S68" i="1" s="1"/>
  <c r="S68" i="2" s="1"/>
  <c r="S68" i="5" s="1"/>
  <c r="S68" i="9" s="1"/>
  <c r="S68" i="10" s="1"/>
  <c r="R68" i="3"/>
  <c r="R68" i="4" s="1"/>
  <c r="R68" i="1"/>
  <c r="R68" i="2" s="1"/>
  <c r="R68" i="5" s="1"/>
  <c r="R68" i="9" s="1"/>
  <c r="R68" i="10" s="1"/>
  <c r="R68" i="11" s="1"/>
  <c r="R68" i="12" s="1"/>
  <c r="R68" i="13" s="1"/>
  <c r="R68" i="16" s="1"/>
  <c r="R68" i="17" s="1"/>
  <c r="Q68" i="3"/>
  <c r="Q68" i="4" s="1"/>
  <c r="Q68" i="1" s="1"/>
  <c r="Q68" i="2" s="1"/>
  <c r="Q68" i="5" s="1"/>
  <c r="P68" i="3"/>
  <c r="P68" i="4" s="1"/>
  <c r="P68" i="1" s="1"/>
  <c r="P68" i="2" s="1"/>
  <c r="P68" i="5" s="1"/>
  <c r="P68" i="9" s="1"/>
  <c r="P68" i="10" s="1"/>
  <c r="P68" i="11" s="1"/>
  <c r="P68" i="12" s="1"/>
  <c r="P68" i="13" s="1"/>
  <c r="O68" i="3"/>
  <c r="O68" i="4" s="1"/>
  <c r="O68" i="1" s="1"/>
  <c r="O68" i="2" s="1"/>
  <c r="O68" i="5" s="1"/>
  <c r="O68" i="9" s="1"/>
  <c r="O68" i="10" s="1"/>
  <c r="O68" i="11" s="1"/>
  <c r="O68" i="12" s="1"/>
  <c r="O68" i="13" s="1"/>
  <c r="N68" i="3"/>
  <c r="N68" i="4"/>
  <c r="M68" i="3"/>
  <c r="M68" i="4" s="1"/>
  <c r="M68" i="1" s="1"/>
  <c r="M68" i="2" s="1"/>
  <c r="M68" i="5" s="1"/>
  <c r="M68" i="9" s="1"/>
  <c r="M68" i="10" s="1"/>
  <c r="M68" i="11" s="1"/>
  <c r="M68" i="12" s="1"/>
  <c r="M68" i="13" s="1"/>
  <c r="M68" i="14" s="1"/>
  <c r="M68" i="16" s="1"/>
  <c r="M68" i="17" s="1"/>
  <c r="L68" i="3"/>
  <c r="L68" i="4"/>
  <c r="L68" i="1" s="1"/>
  <c r="L68" i="2" s="1"/>
  <c r="L68" i="5" s="1"/>
  <c r="L68" i="9" s="1"/>
  <c r="L68" i="10" s="1"/>
  <c r="L68" i="11" s="1"/>
  <c r="L68" i="12" s="1"/>
  <c r="L68" i="13" s="1"/>
  <c r="K68" i="3"/>
  <c r="K68" i="4"/>
  <c r="K68" i="1" s="1"/>
  <c r="K68" i="2" s="1"/>
  <c r="K68" i="5" s="1"/>
  <c r="K68" i="9" s="1"/>
  <c r="K68" i="10" s="1"/>
  <c r="J68" i="3"/>
  <c r="J68" i="4" s="1"/>
  <c r="J68" i="1" s="1"/>
  <c r="J68" i="2" s="1"/>
  <c r="J68" i="5" s="1"/>
  <c r="J68" i="9" s="1"/>
  <c r="I68" i="3"/>
  <c r="I68" i="4"/>
  <c r="I68" i="1" s="1"/>
  <c r="I68" i="2" s="1"/>
  <c r="H68" i="3"/>
  <c r="H68" i="4" s="1"/>
  <c r="H68" i="1" s="1"/>
  <c r="H68" i="2"/>
  <c r="H68" i="5" s="1"/>
  <c r="H68" i="9" s="1"/>
  <c r="H68" i="10" s="1"/>
  <c r="H68" i="11" s="1"/>
  <c r="H68" i="12" s="1"/>
  <c r="H68" i="13" s="1"/>
  <c r="G68" i="3"/>
  <c r="G68" i="4" s="1"/>
  <c r="G68" i="1" s="1"/>
  <c r="G68" i="2"/>
  <c r="G68" i="5" s="1"/>
  <c r="F68" i="3"/>
  <c r="F68" i="4" s="1"/>
  <c r="F68" i="1" s="1"/>
  <c r="F68" i="2" s="1"/>
  <c r="F68" i="5" s="1"/>
  <c r="F68" i="9" s="1"/>
  <c r="F68" i="10" s="1"/>
  <c r="F68" i="11" s="1"/>
  <c r="F68" i="12" s="1"/>
  <c r="F68" i="13" s="1"/>
  <c r="E68" i="3"/>
  <c r="E68" i="4" s="1"/>
  <c r="E68" i="1" s="1"/>
  <c r="E68" i="2" s="1"/>
  <c r="E68" i="5" s="1"/>
  <c r="E68" i="9" s="1"/>
  <c r="E68" i="10" s="1"/>
  <c r="E68" i="11" s="1"/>
  <c r="E68" i="12" s="1"/>
  <c r="E68" i="13" s="1"/>
  <c r="E68" i="14" s="1"/>
  <c r="E68" i="16" s="1"/>
  <c r="E68" i="17" s="1"/>
  <c r="AA67" i="3"/>
  <c r="AA67" i="4" s="1"/>
  <c r="AA67" i="1" s="1"/>
  <c r="AA67" i="2" s="1"/>
  <c r="AA67" i="5" s="1"/>
  <c r="Z67" i="3"/>
  <c r="Z67" i="4" s="1"/>
  <c r="Z67" i="1" s="1"/>
  <c r="Z67" i="2" s="1"/>
  <c r="Z67" i="5" s="1"/>
  <c r="Y67" i="3"/>
  <c r="Y67" i="4" s="1"/>
  <c r="Y67" i="1" s="1"/>
  <c r="Y67" i="2" s="1"/>
  <c r="Y67" i="5" s="1"/>
  <c r="Y67" i="9" s="1"/>
  <c r="Y67" i="10" s="1"/>
  <c r="Y67" i="11" s="1"/>
  <c r="Y67" i="12" s="1"/>
  <c r="Y67" i="13" s="1"/>
  <c r="Y67" i="17" s="1"/>
  <c r="X67" i="3"/>
  <c r="X67" i="4" s="1"/>
  <c r="X67" i="1" s="1"/>
  <c r="X67" i="2" s="1"/>
  <c r="X67" i="5" s="1"/>
  <c r="X67" i="9" s="1"/>
  <c r="W67" i="3"/>
  <c r="W67" i="4" s="1"/>
  <c r="W67" i="1" s="1"/>
  <c r="W67" i="2" s="1"/>
  <c r="W67" i="5" s="1"/>
  <c r="W67" i="9" s="1"/>
  <c r="W67" i="10" s="1"/>
  <c r="W67" i="11" s="1"/>
  <c r="W67" i="12" s="1"/>
  <c r="W67" i="13" s="1"/>
  <c r="W67" i="17" s="1"/>
  <c r="V67" i="3"/>
  <c r="V67" i="4"/>
  <c r="V67" i="1" s="1"/>
  <c r="V67" i="2"/>
  <c r="V67" i="5" s="1"/>
  <c r="U67" i="3"/>
  <c r="U67" i="4"/>
  <c r="T67" i="3"/>
  <c r="T67" i="4" s="1"/>
  <c r="T67" i="1" s="1"/>
  <c r="T67" i="2" s="1"/>
  <c r="T67" i="5" s="1"/>
  <c r="T67" i="9" s="1"/>
  <c r="S67" i="3"/>
  <c r="S67" i="4" s="1"/>
  <c r="S67" i="1" s="1"/>
  <c r="S67" i="2" s="1"/>
  <c r="S67" i="5" s="1"/>
  <c r="S67" i="9" s="1"/>
  <c r="S67" i="10" s="1"/>
  <c r="S67" i="11" s="1"/>
  <c r="S67" i="12" s="1"/>
  <c r="S67" i="13" s="1"/>
  <c r="R67" i="3"/>
  <c r="R67" i="4" s="1"/>
  <c r="R67" i="1" s="1"/>
  <c r="R67" i="2" s="1"/>
  <c r="R67" i="5" s="1"/>
  <c r="R67" i="9" s="1"/>
  <c r="R67" i="10" s="1"/>
  <c r="R67" i="11" s="1"/>
  <c r="R67" i="12" s="1"/>
  <c r="R67" i="13" s="1"/>
  <c r="Q67" i="3"/>
  <c r="Q67" i="4" s="1"/>
  <c r="Q67" i="1" s="1"/>
  <c r="P67" i="3"/>
  <c r="P67" i="4" s="1"/>
  <c r="P67" i="1" s="1"/>
  <c r="P67" i="2" s="1"/>
  <c r="P67" i="5" s="1"/>
  <c r="P67" i="9" s="1"/>
  <c r="P67" i="10" s="1"/>
  <c r="P67" i="11" s="1"/>
  <c r="P67" i="12" s="1"/>
  <c r="P67" i="13" s="1"/>
  <c r="O67" i="3"/>
  <c r="O67" i="4" s="1"/>
  <c r="O67" i="1" s="1"/>
  <c r="O67" i="2" s="1"/>
  <c r="O67" i="5" s="1"/>
  <c r="N67" i="3"/>
  <c r="N67" i="4" s="1"/>
  <c r="N67" i="1"/>
  <c r="N67" i="2" s="1"/>
  <c r="N67" i="5" s="1"/>
  <c r="N67" i="9" s="1"/>
  <c r="N67" i="10" s="1"/>
  <c r="M67" i="3"/>
  <c r="M67" i="4" s="1"/>
  <c r="M67" i="1" s="1"/>
  <c r="M67" i="2" s="1"/>
  <c r="M67" i="5" s="1"/>
  <c r="M67" i="9" s="1"/>
  <c r="M67" i="10" s="1"/>
  <c r="M67" i="11" s="1"/>
  <c r="M67" i="12" s="1"/>
  <c r="M67" i="13" s="1"/>
  <c r="M67" i="14" s="1"/>
  <c r="M67" i="16" s="1"/>
  <c r="M67" i="17" s="1"/>
  <c r="L67" i="3"/>
  <c r="L67" i="4"/>
  <c r="L67" i="1" s="1"/>
  <c r="L67" i="2" s="1"/>
  <c r="L67" i="5" s="1"/>
  <c r="L67" i="9" s="1"/>
  <c r="L67" i="10" s="1"/>
  <c r="L67" i="11" s="1"/>
  <c r="L67" i="12" s="1"/>
  <c r="L67" i="13" s="1"/>
  <c r="L67" i="14" s="1"/>
  <c r="L67" i="16" s="1"/>
  <c r="L67" i="17" s="1"/>
  <c r="K67" i="3"/>
  <c r="J67" i="3"/>
  <c r="J67" i="4"/>
  <c r="J67" i="1" s="1"/>
  <c r="J67" i="2" s="1"/>
  <c r="J67" i="5" s="1"/>
  <c r="J67" i="9" s="1"/>
  <c r="J67" i="10" s="1"/>
  <c r="J67" i="11" s="1"/>
  <c r="J67" i="12" s="1"/>
  <c r="J67" i="13" s="1"/>
  <c r="J67" i="14" s="1"/>
  <c r="J67" i="16" s="1"/>
  <c r="J67" i="17" s="1"/>
  <c r="I67" i="3"/>
  <c r="I67" i="4" s="1"/>
  <c r="I67" i="1" s="1"/>
  <c r="I67" i="2" s="1"/>
  <c r="I67" i="5" s="1"/>
  <c r="H67" i="3"/>
  <c r="H67" i="4" s="1"/>
  <c r="H67" i="1" s="1"/>
  <c r="H67" i="2" s="1"/>
  <c r="H67" i="5" s="1"/>
  <c r="H67" i="9" s="1"/>
  <c r="G67" i="3"/>
  <c r="G67" i="4"/>
  <c r="G67" i="1" s="1"/>
  <c r="G67" i="2" s="1"/>
  <c r="G67" i="5" s="1"/>
  <c r="G67" i="9" s="1"/>
  <c r="G67" i="10" s="1"/>
  <c r="G67" i="11" s="1"/>
  <c r="G67" i="12" s="1"/>
  <c r="G67" i="13" s="1"/>
  <c r="G67" i="14" s="1"/>
  <c r="G67" i="16" s="1"/>
  <c r="G67" i="17" s="1"/>
  <c r="F67" i="3"/>
  <c r="F67" i="4" s="1"/>
  <c r="F67" i="1" s="1"/>
  <c r="F67" i="2" s="1"/>
  <c r="E67" i="3"/>
  <c r="E67" i="4" s="1"/>
  <c r="AA66" i="3"/>
  <c r="AA66" i="4" s="1"/>
  <c r="AA66" i="1" s="1"/>
  <c r="AA66" i="2"/>
  <c r="AA66" i="5" s="1"/>
  <c r="Z66" i="3"/>
  <c r="Z66" i="4" s="1"/>
  <c r="Z66" i="1" s="1"/>
  <c r="Z66" i="2" s="1"/>
  <c r="Z66" i="5" s="1"/>
  <c r="Z66" i="9" s="1"/>
  <c r="Z66" i="10" s="1"/>
  <c r="Z66" i="11" s="1"/>
  <c r="Z66" i="12" s="1"/>
  <c r="Z66" i="13" s="1"/>
  <c r="Z66" i="17" s="1"/>
  <c r="Y66" i="3"/>
  <c r="Y66" i="4"/>
  <c r="Y66" i="1" s="1"/>
  <c r="Y66" i="2" s="1"/>
  <c r="Y66" i="5" s="1"/>
  <c r="Y66" i="9" s="1"/>
  <c r="Y66" i="10" s="1"/>
  <c r="Y66" i="11" s="1"/>
  <c r="Y66" i="12" s="1"/>
  <c r="Y66" i="13" s="1"/>
  <c r="Y66" i="17" s="1"/>
  <c r="X66" i="3"/>
  <c r="X66" i="4"/>
  <c r="X66" i="1" s="1"/>
  <c r="X66" i="2" s="1"/>
  <c r="X66" i="5" s="1"/>
  <c r="X66" i="9" s="1"/>
  <c r="X66" i="10" s="1"/>
  <c r="X66" i="11" s="1"/>
  <c r="X66" i="12" s="1"/>
  <c r="X66" i="13" s="1"/>
  <c r="X66" i="16" s="1"/>
  <c r="W66" i="3"/>
  <c r="W66" i="4" s="1"/>
  <c r="W66" i="1" s="1"/>
  <c r="W66" i="2"/>
  <c r="W66" i="5" s="1"/>
  <c r="W66" i="9" s="1"/>
  <c r="W66" i="10" s="1"/>
  <c r="W66" i="11" s="1"/>
  <c r="W66" i="12" s="1"/>
  <c r="W66" i="13" s="1"/>
  <c r="V66" i="3"/>
  <c r="V66" i="4" s="1"/>
  <c r="V66" i="1" s="1"/>
  <c r="V66" i="2" s="1"/>
  <c r="V66" i="5" s="1"/>
  <c r="V66" i="9" s="1"/>
  <c r="V66" i="10" s="1"/>
  <c r="V66" i="11" s="1"/>
  <c r="U66" i="3"/>
  <c r="U66" i="4" s="1"/>
  <c r="T66" i="3"/>
  <c r="T66" i="4"/>
  <c r="T66" i="1" s="1"/>
  <c r="T66" i="2" s="1"/>
  <c r="T66" i="5" s="1"/>
  <c r="T66" i="9" s="1"/>
  <c r="T66" i="10" s="1"/>
  <c r="T66" i="11" s="1"/>
  <c r="T66" i="12" s="1"/>
  <c r="T66" i="13" s="1"/>
  <c r="T66" i="17" s="1"/>
  <c r="S66" i="3"/>
  <c r="S66" i="4"/>
  <c r="S66" i="1" s="1"/>
  <c r="S66" i="2" s="1"/>
  <c r="S66" i="5" s="1"/>
  <c r="S66" i="9" s="1"/>
  <c r="S66" i="10" s="1"/>
  <c r="S66" i="11" s="1"/>
  <c r="S66" i="12" s="1"/>
  <c r="S66" i="13" s="1"/>
  <c r="S66" i="17" s="1"/>
  <c r="R66" i="3"/>
  <c r="Q66" i="3"/>
  <c r="Q66" i="4"/>
  <c r="Q66" i="1" s="1"/>
  <c r="Q66" i="2" s="1"/>
  <c r="Q66" i="5" s="1"/>
  <c r="Q66" i="9" s="1"/>
  <c r="P66" i="3"/>
  <c r="P66" i="4" s="1"/>
  <c r="P66" i="1"/>
  <c r="P66" i="2" s="1"/>
  <c r="P66" i="5" s="1"/>
  <c r="P66" i="9" s="1"/>
  <c r="O66" i="3"/>
  <c r="O66" i="4" s="1"/>
  <c r="O66" i="1" s="1"/>
  <c r="O66" i="2" s="1"/>
  <c r="O66" i="5"/>
  <c r="N66" i="3"/>
  <c r="N66" i="4"/>
  <c r="N66" i="1"/>
  <c r="N66" i="2" s="1"/>
  <c r="N66" i="5" s="1"/>
  <c r="M66" i="3"/>
  <c r="M66" i="4" s="1"/>
  <c r="M66" i="1" s="1"/>
  <c r="M66" i="2" s="1"/>
  <c r="M66" i="5" s="1"/>
  <c r="M66" i="9" s="1"/>
  <c r="M66" i="10" s="1"/>
  <c r="M66" i="11" s="1"/>
  <c r="M66" i="12" s="1"/>
  <c r="M66" i="13" s="1"/>
  <c r="M66" i="14" s="1"/>
  <c r="M66" i="16" s="1"/>
  <c r="M66" i="17" s="1"/>
  <c r="L66" i="3"/>
  <c r="L66" i="4" s="1"/>
  <c r="L66" i="1" s="1"/>
  <c r="L66" i="2"/>
  <c r="L66" i="5" s="1"/>
  <c r="L66" i="9" s="1"/>
  <c r="L66" i="10" s="1"/>
  <c r="L66" i="11" s="1"/>
  <c r="K66" i="3"/>
  <c r="K66" i="4" s="1"/>
  <c r="K66" i="1" s="1"/>
  <c r="K66" i="2" s="1"/>
  <c r="K66" i="5" s="1"/>
  <c r="K66" i="9" s="1"/>
  <c r="K66" i="10" s="1"/>
  <c r="K66" i="11" s="1"/>
  <c r="K66" i="12" s="1"/>
  <c r="J66" i="3"/>
  <c r="J66" i="4"/>
  <c r="J66" i="1" s="1"/>
  <c r="J66" i="2" s="1"/>
  <c r="J66" i="5" s="1"/>
  <c r="J66" i="9" s="1"/>
  <c r="J66" i="10" s="1"/>
  <c r="J66" i="11" s="1"/>
  <c r="J66" i="12" s="1"/>
  <c r="J66" i="13" s="1"/>
  <c r="J66" i="14" s="1"/>
  <c r="J66" i="16" s="1"/>
  <c r="J66" i="17" s="1"/>
  <c r="I66" i="3"/>
  <c r="I66" i="4" s="1"/>
  <c r="I66" i="1" s="1"/>
  <c r="I66" i="2" s="1"/>
  <c r="I66" i="5" s="1"/>
  <c r="I66" i="9" s="1"/>
  <c r="I66" i="10" s="1"/>
  <c r="I66" i="11" s="1"/>
  <c r="I66" i="12" s="1"/>
  <c r="I66" i="13" s="1"/>
  <c r="I66" i="14" s="1"/>
  <c r="I66" i="16" s="1"/>
  <c r="I66" i="17" s="1"/>
  <c r="H66" i="3"/>
  <c r="H66" i="4"/>
  <c r="H66" i="1"/>
  <c r="H66" i="2" s="1"/>
  <c r="H66" i="5" s="1"/>
  <c r="H66" i="9" s="1"/>
  <c r="H66" i="10" s="1"/>
  <c r="H66" i="11" s="1"/>
  <c r="H66" i="12" s="1"/>
  <c r="H66" i="13" s="1"/>
  <c r="G66" i="3"/>
  <c r="F66" i="3"/>
  <c r="F66" i="4" s="1"/>
  <c r="F66" i="1" s="1"/>
  <c r="F66" i="2" s="1"/>
  <c r="F66" i="5" s="1"/>
  <c r="F66" i="9" s="1"/>
  <c r="F66" i="10" s="1"/>
  <c r="F66" i="11" s="1"/>
  <c r="F66" i="12" s="1"/>
  <c r="F66" i="13" s="1"/>
  <c r="E66" i="3"/>
  <c r="E66" i="4" s="1"/>
  <c r="E73" i="3"/>
  <c r="E73" i="4" s="1"/>
  <c r="E73" i="1" s="1"/>
  <c r="E73" i="2" s="1"/>
  <c r="E73" i="5" s="1"/>
  <c r="E73" i="9" s="1"/>
  <c r="E73" i="10" s="1"/>
  <c r="E73" i="11" s="1"/>
  <c r="E73" i="12" s="1"/>
  <c r="E73" i="13" s="1"/>
  <c r="E73" i="14" s="1"/>
  <c r="E73" i="16" s="1"/>
  <c r="E73" i="17" s="1"/>
  <c r="AA64" i="3"/>
  <c r="AA64" i="4" s="1"/>
  <c r="Z64" i="3"/>
  <c r="Y64" i="3"/>
  <c r="X64" i="3"/>
  <c r="X64" i="4" s="1"/>
  <c r="X64" i="1" s="1"/>
  <c r="W64" i="3"/>
  <c r="V64" i="3"/>
  <c r="U64" i="3"/>
  <c r="T64" i="3"/>
  <c r="T64" i="4" s="1"/>
  <c r="S64" i="3"/>
  <c r="R64" i="3"/>
  <c r="Q64" i="3"/>
  <c r="P64" i="3"/>
  <c r="P64" i="4" s="1"/>
  <c r="P64" i="1" s="1"/>
  <c r="O64" i="3"/>
  <c r="N64" i="3"/>
  <c r="M64" i="3"/>
  <c r="M64" i="4" s="1"/>
  <c r="M64" i="1" s="1"/>
  <c r="M64" i="2" s="1"/>
  <c r="M64" i="5" s="1"/>
  <c r="L64" i="3"/>
  <c r="L64" i="4" s="1"/>
  <c r="L64" i="1" s="1"/>
  <c r="K64" i="3"/>
  <c r="K64" i="4" s="1"/>
  <c r="J64" i="3"/>
  <c r="I64" i="3"/>
  <c r="I64" i="4"/>
  <c r="H64" i="3"/>
  <c r="G64" i="3"/>
  <c r="F64" i="3"/>
  <c r="E64" i="3"/>
  <c r="E64" i="4" s="1"/>
  <c r="L18" i="4"/>
  <c r="L17" i="4"/>
  <c r="H20" i="4"/>
  <c r="J18" i="4"/>
  <c r="J16" i="4"/>
  <c r="AA40" i="1"/>
  <c r="H24" i="1"/>
  <c r="Z40" i="1"/>
  <c r="Y40" i="1"/>
  <c r="X40" i="1"/>
  <c r="W40" i="1"/>
  <c r="V40" i="1"/>
  <c r="U40" i="1"/>
  <c r="T40" i="1"/>
  <c r="S40" i="1"/>
  <c r="N16" i="1" s="1"/>
  <c r="R40" i="1"/>
  <c r="Q40" i="1"/>
  <c r="L18" i="1" s="1"/>
  <c r="P40" i="1"/>
  <c r="O40" i="1"/>
  <c r="L16" i="1" s="1"/>
  <c r="N40" i="1"/>
  <c r="J20" i="1" s="1"/>
  <c r="M40" i="1"/>
  <c r="H20" i="1" s="1"/>
  <c r="L40" i="1"/>
  <c r="K40" i="1"/>
  <c r="J18" i="1" s="1"/>
  <c r="J40" i="1"/>
  <c r="I40" i="1"/>
  <c r="J16" i="1" s="1"/>
  <c r="H40" i="1"/>
  <c r="G40" i="1"/>
  <c r="H18" i="1" s="1"/>
  <c r="F40" i="1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L16" i="2" s="1"/>
  <c r="N40" i="2"/>
  <c r="M40" i="2"/>
  <c r="H20" i="2" s="1"/>
  <c r="L40" i="2"/>
  <c r="K40" i="2"/>
  <c r="J40" i="2"/>
  <c r="I40" i="2"/>
  <c r="H40" i="2"/>
  <c r="G40" i="2"/>
  <c r="H18" i="2" s="1"/>
  <c r="F40" i="2"/>
  <c r="AA40" i="5"/>
  <c r="Z40" i="5"/>
  <c r="Y40" i="5"/>
  <c r="X40" i="5"/>
  <c r="W40" i="5"/>
  <c r="V40" i="5"/>
  <c r="U40" i="5"/>
  <c r="N18" i="5" s="1"/>
  <c r="T40" i="5"/>
  <c r="S40" i="5"/>
  <c r="R40" i="5"/>
  <c r="Q40" i="5"/>
  <c r="P40" i="5"/>
  <c r="O40" i="5"/>
  <c r="N40" i="5"/>
  <c r="M40" i="5"/>
  <c r="H20" i="5" s="1"/>
  <c r="L40" i="5"/>
  <c r="K40" i="5"/>
  <c r="J40" i="5"/>
  <c r="H40" i="5"/>
  <c r="G40" i="5"/>
  <c r="F40" i="5"/>
  <c r="AA40" i="9"/>
  <c r="Z40" i="9"/>
  <c r="L22" i="9" s="1"/>
  <c r="Y40" i="9"/>
  <c r="X40" i="9"/>
  <c r="N20" i="9" s="1"/>
  <c r="W40" i="9"/>
  <c r="L20" i="9"/>
  <c r="V40" i="9"/>
  <c r="U40" i="9"/>
  <c r="T40" i="9"/>
  <c r="N17" i="9" s="1"/>
  <c r="S40" i="9"/>
  <c r="R40" i="9"/>
  <c r="Q40" i="9"/>
  <c r="L18" i="9" s="1"/>
  <c r="P40" i="9"/>
  <c r="O40" i="9"/>
  <c r="N40" i="9"/>
  <c r="M40" i="9"/>
  <c r="H20" i="9" s="1"/>
  <c r="L40" i="9"/>
  <c r="J19" i="9" s="1"/>
  <c r="K40" i="9"/>
  <c r="J40" i="9"/>
  <c r="J17" i="9"/>
  <c r="I40" i="9"/>
  <c r="J16" i="9" s="1"/>
  <c r="H40" i="9"/>
  <c r="G40" i="9"/>
  <c r="F40" i="9"/>
  <c r="AA40" i="11"/>
  <c r="H24" i="11" s="1"/>
  <c r="Z40" i="11"/>
  <c r="Y40" i="11"/>
  <c r="H22" i="11"/>
  <c r="X40" i="11"/>
  <c r="W40" i="11"/>
  <c r="L20" i="11" s="1"/>
  <c r="V40" i="11"/>
  <c r="U40" i="11"/>
  <c r="T40" i="11"/>
  <c r="S40" i="11"/>
  <c r="N16" i="11"/>
  <c r="R40" i="11"/>
  <c r="Q40" i="11"/>
  <c r="P40" i="11"/>
  <c r="O40" i="11"/>
  <c r="N40" i="11"/>
  <c r="J20" i="11" s="1"/>
  <c r="L40" i="11"/>
  <c r="K40" i="11"/>
  <c r="J40" i="11"/>
  <c r="H40" i="11"/>
  <c r="G40" i="11"/>
  <c r="F40" i="11"/>
  <c r="AA40" i="12"/>
  <c r="Z40" i="12"/>
  <c r="Y40" i="12"/>
  <c r="H22" i="12" s="1"/>
  <c r="X40" i="12"/>
  <c r="N20" i="12"/>
  <c r="W40" i="12"/>
  <c r="V40" i="12"/>
  <c r="U40" i="12"/>
  <c r="T40" i="12"/>
  <c r="S40" i="12"/>
  <c r="R40" i="12"/>
  <c r="L19" i="12" s="1"/>
  <c r="Q40" i="12"/>
  <c r="L18" i="12"/>
  <c r="P40" i="12"/>
  <c r="L17" i="12" s="1"/>
  <c r="O40" i="12"/>
  <c r="L16" i="12" s="1"/>
  <c r="N40" i="12"/>
  <c r="J20" i="12"/>
  <c r="L40" i="12"/>
  <c r="K40" i="12"/>
  <c r="J18" i="12" s="1"/>
  <c r="J40" i="12"/>
  <c r="J17" i="12"/>
  <c r="H40" i="12"/>
  <c r="H19" i="12" s="1"/>
  <c r="G40" i="12"/>
  <c r="F40" i="12"/>
  <c r="H17" i="12"/>
  <c r="AA40" i="13"/>
  <c r="H24" i="13"/>
  <c r="Z40" i="13"/>
  <c r="L22" i="13"/>
  <c r="Y40" i="13"/>
  <c r="X40" i="13"/>
  <c r="W40" i="13"/>
  <c r="V40" i="13"/>
  <c r="U40" i="13"/>
  <c r="T40" i="13"/>
  <c r="N17" i="13" s="1"/>
  <c r="S40" i="13"/>
  <c r="R40" i="13"/>
  <c r="Q40" i="13"/>
  <c r="L18" i="13" s="1"/>
  <c r="P40" i="13"/>
  <c r="O40" i="13"/>
  <c r="N40" i="13"/>
  <c r="L40" i="13"/>
  <c r="K40" i="13"/>
  <c r="J18" i="13" s="1"/>
  <c r="J40" i="13"/>
  <c r="J16" i="13"/>
  <c r="H40" i="13"/>
  <c r="H19" i="13" s="1"/>
  <c r="G40" i="13"/>
  <c r="H18" i="13" s="1"/>
  <c r="F40" i="13"/>
  <c r="AA40" i="14"/>
  <c r="Z40" i="14"/>
  <c r="Y40" i="14"/>
  <c r="H22" i="14" s="1"/>
  <c r="X40" i="14"/>
  <c r="W40" i="14"/>
  <c r="L20" i="14"/>
  <c r="V40" i="14"/>
  <c r="U40" i="14"/>
  <c r="T40" i="14"/>
  <c r="S40" i="14"/>
  <c r="N16" i="14" s="1"/>
  <c r="R40" i="14"/>
  <c r="L19" i="14" s="1"/>
  <c r="Q40" i="14"/>
  <c r="P40" i="14"/>
  <c r="O40" i="14"/>
  <c r="N40" i="14"/>
  <c r="M40" i="14"/>
  <c r="H20" i="14" s="1"/>
  <c r="L40" i="14"/>
  <c r="K40" i="14"/>
  <c r="J40" i="14"/>
  <c r="J17" i="14" s="1"/>
  <c r="I40" i="14"/>
  <c r="J16" i="14" s="1"/>
  <c r="H40" i="14"/>
  <c r="H19" i="14"/>
  <c r="G40" i="14"/>
  <c r="F40" i="14"/>
  <c r="H20" i="3"/>
  <c r="AA65" i="3"/>
  <c r="AA65" i="4" s="1"/>
  <c r="AA65" i="1" s="1"/>
  <c r="Z65" i="3"/>
  <c r="Z65" i="4" s="1"/>
  <c r="Z63" i="4" s="1"/>
  <c r="Y65" i="3"/>
  <c r="Y65" i="4"/>
  <c r="X65" i="3"/>
  <c r="X65" i="4"/>
  <c r="X65" i="1" s="1"/>
  <c r="X65" i="2" s="1"/>
  <c r="X65" i="5" s="1"/>
  <c r="X65" i="9" s="1"/>
  <c r="X65" i="10" s="1"/>
  <c r="X65" i="11" s="1"/>
  <c r="X65" i="12" s="1"/>
  <c r="W65" i="3"/>
  <c r="W65" i="4" s="1"/>
  <c r="W65" i="1" s="1"/>
  <c r="W65" i="2" s="1"/>
  <c r="W65" i="5" s="1"/>
  <c r="W65" i="9" s="1"/>
  <c r="W65" i="10" s="1"/>
  <c r="W65" i="11" s="1"/>
  <c r="V65" i="3"/>
  <c r="V65" i="4"/>
  <c r="V65" i="1" s="1"/>
  <c r="V65" i="2" s="1"/>
  <c r="V65" i="5" s="1"/>
  <c r="V65" i="9" s="1"/>
  <c r="V65" i="10" s="1"/>
  <c r="V65" i="11" s="1"/>
  <c r="V65" i="12" s="1"/>
  <c r="V65" i="13" s="1"/>
  <c r="U65" i="4"/>
  <c r="U65" i="1"/>
  <c r="U65" i="2" s="1"/>
  <c r="U65" i="5" s="1"/>
  <c r="T65" i="3"/>
  <c r="T65" i="4"/>
  <c r="T65" i="1" s="1"/>
  <c r="T65" i="2" s="1"/>
  <c r="T65" i="5" s="1"/>
  <c r="T65" i="9" s="1"/>
  <c r="S65" i="3"/>
  <c r="S65" i="4"/>
  <c r="S65" i="1" s="1"/>
  <c r="R65" i="3"/>
  <c r="Q65" i="3"/>
  <c r="Q65" i="4"/>
  <c r="Q65" i="1" s="1"/>
  <c r="Q65" i="2" s="1"/>
  <c r="Q65" i="5" s="1"/>
  <c r="Q65" i="9" s="1"/>
  <c r="Q65" i="10" s="1"/>
  <c r="Q65" i="11" s="1"/>
  <c r="Q65" i="12" s="1"/>
  <c r="Q65" i="13" s="1"/>
  <c r="Q65" i="14" s="1"/>
  <c r="P65" i="3"/>
  <c r="P65" i="4" s="1"/>
  <c r="O65" i="3"/>
  <c r="O65" i="4" s="1"/>
  <c r="N65" i="3"/>
  <c r="N65" i="4" s="1"/>
  <c r="N65" i="1" s="1"/>
  <c r="N65" i="2" s="1"/>
  <c r="N65" i="5" s="1"/>
  <c r="N65" i="9" s="1"/>
  <c r="N65" i="10" s="1"/>
  <c r="N65" i="11" s="1"/>
  <c r="N65" i="12" s="1"/>
  <c r="N65" i="13" s="1"/>
  <c r="N65" i="14" s="1"/>
  <c r="N65" i="16" s="1"/>
  <c r="N65" i="17" s="1"/>
  <c r="M65" i="3"/>
  <c r="M65" i="4" s="1"/>
  <c r="L65" i="3"/>
  <c r="L65" i="4"/>
  <c r="L65" i="1" s="1"/>
  <c r="L65" i="2" s="1"/>
  <c r="L65" i="5" s="1"/>
  <c r="L65" i="9" s="1"/>
  <c r="L65" i="10" s="1"/>
  <c r="L65" i="11" s="1"/>
  <c r="L65" i="12" s="1"/>
  <c r="L65" i="13" s="1"/>
  <c r="L65" i="14" s="1"/>
  <c r="L65" i="16" s="1"/>
  <c r="L65" i="17" s="1"/>
  <c r="K65" i="3"/>
  <c r="K65" i="4" s="1"/>
  <c r="K65" i="1" s="1"/>
  <c r="K65" i="2"/>
  <c r="J65" i="3"/>
  <c r="J65" i="4" s="1"/>
  <c r="J65" i="1" s="1"/>
  <c r="J65" i="2" s="1"/>
  <c r="J65" i="5" s="1"/>
  <c r="J65" i="9" s="1"/>
  <c r="J65" i="10" s="1"/>
  <c r="J65" i="11" s="1"/>
  <c r="J65" i="12" s="1"/>
  <c r="J65" i="13" s="1"/>
  <c r="J65" i="14" s="1"/>
  <c r="J65" i="16" s="1"/>
  <c r="J65" i="17" s="1"/>
  <c r="I65" i="3"/>
  <c r="I65" i="4" s="1"/>
  <c r="H65" i="3"/>
  <c r="H65" i="4"/>
  <c r="H65" i="1"/>
  <c r="H65" i="2" s="1"/>
  <c r="H65" i="5" s="1"/>
  <c r="G65" i="3"/>
  <c r="G65" i="4"/>
  <c r="G65" i="1" s="1"/>
  <c r="G65" i="2" s="1"/>
  <c r="G65" i="5" s="1"/>
  <c r="G65" i="9" s="1"/>
  <c r="G65" i="10" s="1"/>
  <c r="G65" i="11" s="1"/>
  <c r="G65" i="12" s="1"/>
  <c r="G65" i="13" s="1"/>
  <c r="F65" i="3"/>
  <c r="F65" i="4" s="1"/>
  <c r="F65" i="1" s="1"/>
  <c r="F65" i="2" s="1"/>
  <c r="F65" i="5" s="1"/>
  <c r="F65" i="9" s="1"/>
  <c r="F65" i="10" s="1"/>
  <c r="F65" i="11" s="1"/>
  <c r="F65" i="12" s="1"/>
  <c r="F65" i="13" s="1"/>
  <c r="E65" i="3"/>
  <c r="A31" i="2"/>
  <c r="A31" i="11"/>
  <c r="B31" i="3"/>
  <c r="A31" i="4"/>
  <c r="A31" i="9"/>
  <c r="A31" i="1"/>
  <c r="A31" i="5"/>
  <c r="A31" i="14"/>
  <c r="A31" i="13"/>
  <c r="A31" i="12"/>
  <c r="H19" i="10"/>
  <c r="J19" i="10"/>
  <c r="F6" i="14"/>
  <c r="F8" i="14"/>
  <c r="F6" i="2"/>
  <c r="F8" i="10"/>
  <c r="F6" i="10"/>
  <c r="N20" i="10"/>
  <c r="G64" i="4"/>
  <c r="G64" i="1" s="1"/>
  <c r="Q64" i="4"/>
  <c r="Q64" i="1" s="1"/>
  <c r="U64" i="4"/>
  <c r="W64" i="4"/>
  <c r="W64" i="1" s="1"/>
  <c r="W63" i="1" s="1"/>
  <c r="M20" i="1" s="1"/>
  <c r="Y64" i="4"/>
  <c r="Y64" i="1" s="1"/>
  <c r="I78" i="14"/>
  <c r="I78" i="16"/>
  <c r="J78" i="14"/>
  <c r="J78" i="16"/>
  <c r="K78" i="14"/>
  <c r="K78" i="16"/>
  <c r="O78" i="14"/>
  <c r="S78" i="16"/>
  <c r="L78" i="14"/>
  <c r="L78" i="16"/>
  <c r="P78" i="16"/>
  <c r="T78" i="14"/>
  <c r="X78" i="14"/>
  <c r="X78" i="16"/>
  <c r="H64" i="4"/>
  <c r="H64" i="1"/>
  <c r="H64" i="2" s="1"/>
  <c r="H64" i="5" s="1"/>
  <c r="H64" i="9" s="1"/>
  <c r="H64" i="10" s="1"/>
  <c r="H64" i="11" s="1"/>
  <c r="H64" i="12" s="1"/>
  <c r="H64" i="13" s="1"/>
  <c r="J64" i="4"/>
  <c r="J64" i="1"/>
  <c r="N64" i="4"/>
  <c r="R64" i="4"/>
  <c r="R64" i="1" s="1"/>
  <c r="T63" i="3"/>
  <c r="O17" i="3" s="1"/>
  <c r="V64" i="4"/>
  <c r="Z64" i="4"/>
  <c r="Z64" i="1"/>
  <c r="E78" i="14"/>
  <c r="E78" i="16"/>
  <c r="G78" i="14"/>
  <c r="G78" i="16"/>
  <c r="M78" i="14"/>
  <c r="M78" i="16"/>
  <c r="U78" i="14"/>
  <c r="U78" i="16"/>
  <c r="R78" i="14"/>
  <c r="R78" i="16"/>
  <c r="V78" i="16"/>
  <c r="F77" i="14"/>
  <c r="F77" i="16"/>
  <c r="F77" i="17" s="1"/>
  <c r="N77" i="14"/>
  <c r="N77" i="16" s="1"/>
  <c r="N77" i="17" s="1"/>
  <c r="T77" i="14"/>
  <c r="T77" i="16"/>
  <c r="U77" i="14"/>
  <c r="U77" i="16"/>
  <c r="X77" i="14"/>
  <c r="X77" i="16"/>
  <c r="Y77" i="14"/>
  <c r="Y77" i="16"/>
  <c r="Z77" i="14"/>
  <c r="Z77" i="16"/>
  <c r="K77" i="16"/>
  <c r="K77" i="17" s="1"/>
  <c r="S77" i="14"/>
  <c r="S77" i="16"/>
  <c r="AA77" i="14"/>
  <c r="AA77" i="16"/>
  <c r="U64" i="1"/>
  <c r="J77" i="14"/>
  <c r="J77" i="16" s="1"/>
  <c r="J77" i="17" s="1"/>
  <c r="P77" i="16"/>
  <c r="P77" i="17" s="1"/>
  <c r="Q77" i="14"/>
  <c r="Q77" i="16"/>
  <c r="Q77" i="17" s="1"/>
  <c r="G77" i="14"/>
  <c r="G77" i="16" s="1"/>
  <c r="G77" i="17" s="1"/>
  <c r="O77" i="14"/>
  <c r="O77" i="16"/>
  <c r="O77" i="17" s="1"/>
  <c r="E66" i="1"/>
  <c r="E66" i="2" s="1"/>
  <c r="E66" i="5" s="1"/>
  <c r="E65" i="4"/>
  <c r="E65" i="1" s="1"/>
  <c r="E65" i="2" s="1"/>
  <c r="E65" i="5" s="1"/>
  <c r="E65" i="9" s="1"/>
  <c r="E65" i="10" s="1"/>
  <c r="E65" i="11" s="1"/>
  <c r="E65" i="12" s="1"/>
  <c r="E65" i="13" s="1"/>
  <c r="L66" i="12"/>
  <c r="L66" i="13" s="1"/>
  <c r="Z74" i="10"/>
  <c r="Z74" i="11" s="1"/>
  <c r="Z74" i="12" s="1"/>
  <c r="Z74" i="13" s="1"/>
  <c r="Z74" i="16" s="1"/>
  <c r="K66" i="13"/>
  <c r="F70" i="9"/>
  <c r="F70" i="10" s="1"/>
  <c r="F70" i="11" s="1"/>
  <c r="F70" i="12" s="1"/>
  <c r="F70" i="13" s="1"/>
  <c r="V70" i="9"/>
  <c r="V70" i="10" s="1"/>
  <c r="V70" i="11" s="1"/>
  <c r="V70" i="12" s="1"/>
  <c r="V70" i="13" s="1"/>
  <c r="V70" i="17" s="1"/>
  <c r="AA72" i="9"/>
  <c r="AA72" i="10" s="1"/>
  <c r="AA72" i="11" s="1"/>
  <c r="AA72" i="12" s="1"/>
  <c r="AA72" i="13" s="1"/>
  <c r="AA72" i="17" s="1"/>
  <c r="J74" i="11"/>
  <c r="J74" i="12" s="1"/>
  <c r="J74" i="13"/>
  <c r="Y75" i="10"/>
  <c r="Y75" i="11"/>
  <c r="Y75" i="12" s="1"/>
  <c r="Y75" i="13" s="1"/>
  <c r="Y75" i="17" s="1"/>
  <c r="Y70" i="13"/>
  <c r="Y70" i="17" s="1"/>
  <c r="X67" i="10"/>
  <c r="X67" i="11" s="1"/>
  <c r="X67" i="12" s="1"/>
  <c r="X67" i="13" s="1"/>
  <c r="X67" i="17" s="1"/>
  <c r="S68" i="11"/>
  <c r="S68" i="12" s="1"/>
  <c r="S68" i="13" s="1"/>
  <c r="J69" i="9"/>
  <c r="J69" i="10" s="1"/>
  <c r="J69" i="11" s="1"/>
  <c r="J69" i="12" s="1"/>
  <c r="J69" i="13" s="1"/>
  <c r="Q69" i="9"/>
  <c r="Q69" i="10"/>
  <c r="Q69" i="11"/>
  <c r="Q69" i="12" s="1"/>
  <c r="Q69" i="13" s="1"/>
  <c r="Y69" i="9"/>
  <c r="Y69" i="10"/>
  <c r="Y69" i="11" s="1"/>
  <c r="Y69" i="12" s="1"/>
  <c r="Y69" i="13" s="1"/>
  <c r="Y69" i="17" s="1"/>
  <c r="G70" i="11"/>
  <c r="G70" i="12" s="1"/>
  <c r="G70" i="13" s="1"/>
  <c r="G70" i="14" s="1"/>
  <c r="G70" i="16" s="1"/>
  <c r="G70" i="17" s="1"/>
  <c r="K70" i="13"/>
  <c r="S70" i="9"/>
  <c r="S70" i="10" s="1"/>
  <c r="S70" i="11" s="1"/>
  <c r="S70" i="12" s="1"/>
  <c r="S70" i="13" s="1"/>
  <c r="S70" i="17" s="1"/>
  <c r="W70" i="9"/>
  <c r="W70" i="10" s="1"/>
  <c r="W70" i="11" s="1"/>
  <c r="W70" i="12" s="1"/>
  <c r="W70" i="13" s="1"/>
  <c r="AA70" i="9"/>
  <c r="AA70" i="10" s="1"/>
  <c r="AA70" i="11" s="1"/>
  <c r="AA70" i="12" s="1"/>
  <c r="AA70" i="13" s="1"/>
  <c r="AA70" i="17" s="1"/>
  <c r="H71" i="9"/>
  <c r="H71" i="10" s="1"/>
  <c r="H71" i="11" s="1"/>
  <c r="H71" i="12" s="1"/>
  <c r="H71" i="13" s="1"/>
  <c r="K71" i="9"/>
  <c r="K71" i="10"/>
  <c r="K71" i="11" s="1"/>
  <c r="K71" i="12" s="1"/>
  <c r="K71" i="13" s="1"/>
  <c r="K71" i="14" s="1"/>
  <c r="K71" i="16" s="1"/>
  <c r="K71" i="17" s="1"/>
  <c r="O71" i="9"/>
  <c r="O71" i="10" s="1"/>
  <c r="O71" i="11" s="1"/>
  <c r="O71" i="12" s="1"/>
  <c r="O71" i="13" s="1"/>
  <c r="O71" i="14" s="1"/>
  <c r="S71" i="9"/>
  <c r="S71" i="10"/>
  <c r="S71" i="11" s="1"/>
  <c r="S71" i="12" s="1"/>
  <c r="S71" i="13" s="1"/>
  <c r="S71" i="17" s="1"/>
  <c r="W71" i="9"/>
  <c r="W71" i="10" s="1"/>
  <c r="W71" i="11" s="1"/>
  <c r="W71" i="12" s="1"/>
  <c r="W71" i="13" s="1"/>
  <c r="AA71" i="9"/>
  <c r="AA71" i="10" s="1"/>
  <c r="AA71" i="11" s="1"/>
  <c r="AA71" i="12" s="1"/>
  <c r="AA71" i="13" s="1"/>
  <c r="AA71" i="17" s="1"/>
  <c r="K72" i="11"/>
  <c r="K72" i="12" s="1"/>
  <c r="K72" i="13" s="1"/>
  <c r="Y72" i="10"/>
  <c r="Y72" i="11" s="1"/>
  <c r="Y72" i="12" s="1"/>
  <c r="Y72" i="13" s="1"/>
  <c r="F73" i="10"/>
  <c r="F73" i="11" s="1"/>
  <c r="F73" i="12" s="1"/>
  <c r="F73" i="13" s="1"/>
  <c r="F73" i="14" s="1"/>
  <c r="F73" i="16" s="1"/>
  <c r="F73" i="17" s="1"/>
  <c r="N73" i="10"/>
  <c r="N73" i="11"/>
  <c r="N73" i="12" s="1"/>
  <c r="N73" i="13" s="1"/>
  <c r="Z73" i="12"/>
  <c r="Z73" i="13" s="1"/>
  <c r="Z73" i="17" s="1"/>
  <c r="G74" i="11"/>
  <c r="G74" i="12" s="1"/>
  <c r="G74" i="13"/>
  <c r="G74" i="14" s="1"/>
  <c r="G74" i="16" s="1"/>
  <c r="G74" i="17" s="1"/>
  <c r="R74" i="9"/>
  <c r="R74" i="10" s="1"/>
  <c r="R74" i="11" s="1"/>
  <c r="R74" i="12" s="1"/>
  <c r="R74" i="13" s="1"/>
  <c r="R74" i="14" s="1"/>
  <c r="G75" i="9"/>
  <c r="G75" i="10"/>
  <c r="G75" i="11"/>
  <c r="G75" i="12" s="1"/>
  <c r="G75" i="13" s="1"/>
  <c r="G75" i="14" s="1"/>
  <c r="G75" i="16" s="1"/>
  <c r="G75" i="17" s="1"/>
  <c r="K76" i="9"/>
  <c r="K76" i="10"/>
  <c r="K76" i="11" s="1"/>
  <c r="K76" i="12" s="1"/>
  <c r="K76" i="13" s="1"/>
  <c r="U65" i="9"/>
  <c r="U65" i="10" s="1"/>
  <c r="U65" i="11" s="1"/>
  <c r="U65" i="12" s="1"/>
  <c r="U65" i="13" s="1"/>
  <c r="U65" i="17" s="1"/>
  <c r="Q66" i="10"/>
  <c r="Q66" i="11" s="1"/>
  <c r="Q66" i="12" s="1"/>
  <c r="Q66" i="13" s="1"/>
  <c r="Q66" i="14" s="1"/>
  <c r="T67" i="10"/>
  <c r="T67" i="11" s="1"/>
  <c r="T67" i="12" s="1"/>
  <c r="T67" i="13"/>
  <c r="T67" i="17" s="1"/>
  <c r="Z69" i="9"/>
  <c r="Z69" i="10" s="1"/>
  <c r="Z69" i="11" s="1"/>
  <c r="Z69" i="12" s="1"/>
  <c r="Z69" i="13" s="1"/>
  <c r="Z69" i="17" s="1"/>
  <c r="N70" i="10"/>
  <c r="N70" i="11" s="1"/>
  <c r="N70" i="12" s="1"/>
  <c r="N70" i="13" s="1"/>
  <c r="N70" i="14" s="1"/>
  <c r="N70" i="16" s="1"/>
  <c r="N70" i="17" s="1"/>
  <c r="Z70" i="11"/>
  <c r="Z70" i="12" s="1"/>
  <c r="Z70" i="13" s="1"/>
  <c r="Z70" i="17" s="1"/>
  <c r="Z71" i="9"/>
  <c r="Z71" i="10" s="1"/>
  <c r="Z71" i="11" s="1"/>
  <c r="Z71" i="12" s="1"/>
  <c r="Z71" i="13" s="1"/>
  <c r="Z71" i="17" s="1"/>
  <c r="U73" i="9"/>
  <c r="U73" i="10" s="1"/>
  <c r="U73" i="11" s="1"/>
  <c r="U73" i="12" s="1"/>
  <c r="U73" i="13" s="1"/>
  <c r="U73" i="17" s="1"/>
  <c r="F74" i="9"/>
  <c r="F74" i="10" s="1"/>
  <c r="F74" i="11" s="1"/>
  <c r="F74" i="12" s="1"/>
  <c r="F74" i="13" s="1"/>
  <c r="J75" i="9"/>
  <c r="J75" i="10"/>
  <c r="J75" i="11" s="1"/>
  <c r="J75" i="12" s="1"/>
  <c r="J75" i="13" s="1"/>
  <c r="U75" i="10"/>
  <c r="U75" i="11" s="1"/>
  <c r="U75" i="12" s="1"/>
  <c r="U75" i="13" s="1"/>
  <c r="U75" i="17" s="1"/>
  <c r="V66" i="12"/>
  <c r="V66" i="13" s="1"/>
  <c r="V66" i="17" s="1"/>
  <c r="O66" i="9"/>
  <c r="O66" i="10" s="1"/>
  <c r="O66" i="11" s="1"/>
  <c r="O66" i="12" s="1"/>
  <c r="O66" i="13" s="1"/>
  <c r="O66" i="16" s="1"/>
  <c r="O66" i="17" s="1"/>
  <c r="W66" i="17"/>
  <c r="AA66" i="9"/>
  <c r="AA66" i="10" s="1"/>
  <c r="AA66" i="11" s="1"/>
  <c r="AA66" i="12" s="1"/>
  <c r="AA66" i="13" s="1"/>
  <c r="AA66" i="17" s="1"/>
  <c r="H67" i="10"/>
  <c r="H67" i="11" s="1"/>
  <c r="H67" i="12" s="1"/>
  <c r="H67" i="13" s="1"/>
  <c r="Q68" i="9"/>
  <c r="Q68" i="10" s="1"/>
  <c r="Q68" i="11" s="1"/>
  <c r="Q68" i="12"/>
  <c r="Q68" i="13" s="1"/>
  <c r="Q68" i="14" s="1"/>
  <c r="T68" i="9"/>
  <c r="T68" i="10"/>
  <c r="T68" i="11" s="1"/>
  <c r="T68" i="12" s="1"/>
  <c r="T68" i="13" s="1"/>
  <c r="T68" i="17" s="1"/>
  <c r="P71" i="9"/>
  <c r="P71" i="10" s="1"/>
  <c r="P71" i="11" s="1"/>
  <c r="P71" i="12" s="1"/>
  <c r="P71" i="13" s="1"/>
  <c r="T71" i="10"/>
  <c r="T71" i="11" s="1"/>
  <c r="T71" i="12" s="1"/>
  <c r="T71" i="13" s="1"/>
  <c r="T71" i="17" s="1"/>
  <c r="L72" i="9"/>
  <c r="L72" i="10" s="1"/>
  <c r="L72" i="11" s="1"/>
  <c r="L72" i="12" s="1"/>
  <c r="L72" i="13" s="1"/>
  <c r="L72" i="14" s="1"/>
  <c r="L72" i="16" s="1"/>
  <c r="L72" i="17" s="1"/>
  <c r="S72" i="9"/>
  <c r="S72" i="10" s="1"/>
  <c r="S72" i="11" s="1"/>
  <c r="S72" i="12" s="1"/>
  <c r="S72" i="13" s="1"/>
  <c r="S72" i="17" s="1"/>
  <c r="G73" i="10"/>
  <c r="G73" i="11"/>
  <c r="G73" i="12" s="1"/>
  <c r="G73" i="13" s="1"/>
  <c r="G73" i="14" s="1"/>
  <c r="G73" i="16" s="1"/>
  <c r="G73" i="17" s="1"/>
  <c r="W73" i="10"/>
  <c r="W73" i="11" s="1"/>
  <c r="W73" i="12" s="1"/>
  <c r="W73" i="13" s="1"/>
  <c r="W73" i="17" s="1"/>
  <c r="U74" i="9"/>
  <c r="U74" i="10" s="1"/>
  <c r="U74" i="11" s="1"/>
  <c r="U74" i="12" s="1"/>
  <c r="U74" i="13"/>
  <c r="U74" i="17" s="1"/>
  <c r="Y74" i="17"/>
  <c r="H75" i="9"/>
  <c r="H75" i="10"/>
  <c r="H75" i="11" s="1"/>
  <c r="H75" i="12" s="1"/>
  <c r="H75" i="13" s="1"/>
  <c r="H75" i="14" s="1"/>
  <c r="H75" i="16" s="1"/>
  <c r="H75" i="17" s="1"/>
  <c r="K75" i="9"/>
  <c r="K75" i="10" s="1"/>
  <c r="K75" i="11" s="1"/>
  <c r="K75" i="12" s="1"/>
  <c r="K75" i="13"/>
  <c r="O75" i="9"/>
  <c r="O75" i="10" s="1"/>
  <c r="O75" i="11" s="1"/>
  <c r="O75" i="12" s="1"/>
  <c r="O75" i="13" s="1"/>
  <c r="O75" i="14" s="1"/>
  <c r="H76" i="10"/>
  <c r="H76" i="11" s="1"/>
  <c r="H76" i="12" s="1"/>
  <c r="H76" i="13" s="1"/>
  <c r="H76" i="14" s="1"/>
  <c r="H76" i="16" s="1"/>
  <c r="H76" i="17" s="1"/>
  <c r="X74" i="9"/>
  <c r="X74" i="10" s="1"/>
  <c r="X74" i="11" s="1"/>
  <c r="X74" i="12" s="1"/>
  <c r="X74" i="13" s="1"/>
  <c r="X74" i="17" s="1"/>
  <c r="H74" i="9"/>
  <c r="H74" i="10" s="1"/>
  <c r="H74" i="11" s="1"/>
  <c r="H74" i="12" s="1"/>
  <c r="H74" i="13" s="1"/>
  <c r="H74" i="14" s="1"/>
  <c r="H74" i="16" s="1"/>
  <c r="H74" i="17" s="1"/>
  <c r="O73" i="9"/>
  <c r="O73" i="10"/>
  <c r="O73" i="11" s="1"/>
  <c r="O73" i="12" s="1"/>
  <c r="O73" i="13" s="1"/>
  <c r="T70" i="11"/>
  <c r="T70" i="12" s="1"/>
  <c r="T70" i="13" s="1"/>
  <c r="T70" i="17" s="1"/>
  <c r="K69" i="9"/>
  <c r="K69" i="10" s="1"/>
  <c r="K69" i="11" s="1"/>
  <c r="K69" i="12" s="1"/>
  <c r="K69" i="13" s="1"/>
  <c r="K69" i="14" s="1"/>
  <c r="K69" i="16" s="1"/>
  <c r="K69" i="17" s="1"/>
  <c r="W65" i="12"/>
  <c r="W65" i="13" s="1"/>
  <c r="W65" i="17" s="1"/>
  <c r="N66" i="9"/>
  <c r="N66" i="10" s="1"/>
  <c r="N66" i="11" s="1"/>
  <c r="N66" i="12" s="1"/>
  <c r="N66" i="13" s="1"/>
  <c r="N66" i="14" s="1"/>
  <c r="N66" i="16" s="1"/>
  <c r="N66" i="17" s="1"/>
  <c r="AA67" i="9"/>
  <c r="AA67" i="10" s="1"/>
  <c r="AA67" i="11" s="1"/>
  <c r="AA67" i="12" s="1"/>
  <c r="AA67" i="13" s="1"/>
  <c r="AA67" i="17" s="1"/>
  <c r="K68" i="11"/>
  <c r="K68" i="12" s="1"/>
  <c r="K68" i="13"/>
  <c r="K68" i="14" s="1"/>
  <c r="K68" i="16" s="1"/>
  <c r="K68" i="17" s="1"/>
  <c r="X69" i="9"/>
  <c r="X69" i="10" s="1"/>
  <c r="X69" i="11" s="1"/>
  <c r="X69" i="12" s="1"/>
  <c r="X69" i="13" s="1"/>
  <c r="J70" i="9"/>
  <c r="J70" i="10" s="1"/>
  <c r="J70" i="11" s="1"/>
  <c r="J70" i="12" s="1"/>
  <c r="J70" i="13" s="1"/>
  <c r="J70" i="14" s="1"/>
  <c r="J70" i="16" s="1"/>
  <c r="J70" i="17" s="1"/>
  <c r="R70" i="9"/>
  <c r="R70" i="10" s="1"/>
  <c r="R70" i="11" s="1"/>
  <c r="R70" i="12" s="1"/>
  <c r="R70" i="13" s="1"/>
  <c r="R70" i="16" s="1"/>
  <c r="R70" i="17" s="1"/>
  <c r="V71" i="11"/>
  <c r="V71" i="12" s="1"/>
  <c r="V71" i="13" s="1"/>
  <c r="V71" i="17" s="1"/>
  <c r="J72" i="10"/>
  <c r="J72" i="11" s="1"/>
  <c r="J72" i="12" s="1"/>
  <c r="J72" i="13" s="1"/>
  <c r="J72" i="14" s="1"/>
  <c r="J72" i="16" s="1"/>
  <c r="J72" i="17" s="1"/>
  <c r="U72" i="9"/>
  <c r="U72" i="10" s="1"/>
  <c r="U72" i="11" s="1"/>
  <c r="U72" i="12" s="1"/>
  <c r="U72" i="13" s="1"/>
  <c r="M73" i="9"/>
  <c r="M73" i="10"/>
  <c r="M73" i="11" s="1"/>
  <c r="M73" i="12" s="1"/>
  <c r="M73" i="13" s="1"/>
  <c r="M73" i="14" s="1"/>
  <c r="M73" i="16" s="1"/>
  <c r="M73" i="17" s="1"/>
  <c r="Y73" i="9"/>
  <c r="Y73" i="10" s="1"/>
  <c r="Y73" i="11" s="1"/>
  <c r="Y73" i="12" s="1"/>
  <c r="Y73" i="13" s="1"/>
  <c r="Y73" i="17" s="1"/>
  <c r="O74" i="9"/>
  <c r="O74" i="10"/>
  <c r="O74" i="11" s="1"/>
  <c r="O74" i="12"/>
  <c r="O74" i="13" s="1"/>
  <c r="F75" i="9"/>
  <c r="F75" i="10" s="1"/>
  <c r="F75" i="11" s="1"/>
  <c r="F75" i="12" s="1"/>
  <c r="F75" i="13" s="1"/>
  <c r="F75" i="14" s="1"/>
  <c r="F75" i="16" s="1"/>
  <c r="F75" i="17" s="1"/>
  <c r="R76" i="9"/>
  <c r="R76" i="10"/>
  <c r="R76" i="11" s="1"/>
  <c r="R76" i="12" s="1"/>
  <c r="R76" i="13" s="1"/>
  <c r="N72" i="9"/>
  <c r="N72" i="10"/>
  <c r="N72" i="11" s="1"/>
  <c r="N72" i="12" s="1"/>
  <c r="N72" i="13" s="1"/>
  <c r="N72" i="14" s="1"/>
  <c r="N72" i="16" s="1"/>
  <c r="N72" i="17" s="1"/>
  <c r="AA68" i="9"/>
  <c r="AA68" i="10" s="1"/>
  <c r="AA68" i="11" s="1"/>
  <c r="AA68" i="12" s="1"/>
  <c r="AA68" i="13" s="1"/>
  <c r="H65" i="9"/>
  <c r="H65" i="10" s="1"/>
  <c r="H65" i="11" s="1"/>
  <c r="H65" i="12" s="1"/>
  <c r="H65" i="13" s="1"/>
  <c r="H65" i="14" s="1"/>
  <c r="H65" i="16" s="1"/>
  <c r="H65" i="17" s="1"/>
  <c r="T65" i="10"/>
  <c r="T65" i="11" s="1"/>
  <c r="T65" i="12" s="1"/>
  <c r="T65" i="13" s="1"/>
  <c r="P66" i="10"/>
  <c r="P66" i="11" s="1"/>
  <c r="P66" i="12" s="1"/>
  <c r="P66" i="13" s="1"/>
  <c r="O67" i="9"/>
  <c r="O67" i="10" s="1"/>
  <c r="O67" i="11" s="1"/>
  <c r="O67" i="12" s="1"/>
  <c r="O67" i="13" s="1"/>
  <c r="V67" i="9"/>
  <c r="V67" i="10" s="1"/>
  <c r="V67" i="11" s="1"/>
  <c r="V67" i="12" s="1"/>
  <c r="V67" i="13" s="1"/>
  <c r="V67" i="17" s="1"/>
  <c r="Z67" i="9"/>
  <c r="Z67" i="10" s="1"/>
  <c r="Z67" i="11" s="1"/>
  <c r="Z67" i="12" s="1"/>
  <c r="Z67" i="13" s="1"/>
  <c r="G68" i="9"/>
  <c r="G68" i="10" s="1"/>
  <c r="G68" i="11" s="1"/>
  <c r="G68" i="12" s="1"/>
  <c r="G68" i="13" s="1"/>
  <c r="G68" i="14" s="1"/>
  <c r="G68" i="16" s="1"/>
  <c r="G68" i="17" s="1"/>
  <c r="J68" i="10"/>
  <c r="J68" i="11" s="1"/>
  <c r="J68" i="12" s="1"/>
  <c r="J68" i="13" s="1"/>
  <c r="J68" i="14" s="1"/>
  <c r="J68" i="16" s="1"/>
  <c r="J68" i="17" s="1"/>
  <c r="O69" i="10"/>
  <c r="O69" i="11"/>
  <c r="O69" i="12" s="1"/>
  <c r="S69" i="10"/>
  <c r="S69" i="11" s="1"/>
  <c r="S69" i="12" s="1"/>
  <c r="S69" i="13" s="1"/>
  <c r="S69" i="17" s="1"/>
  <c r="I70" i="9"/>
  <c r="I70" i="10" s="1"/>
  <c r="I70" i="11" s="1"/>
  <c r="I70" i="12" s="1"/>
  <c r="I70" i="13" s="1"/>
  <c r="I70" i="14" s="1"/>
  <c r="I70" i="16" s="1"/>
  <c r="I70" i="17" s="1"/>
  <c r="M70" i="9"/>
  <c r="M70" i="10" s="1"/>
  <c r="M70" i="11" s="1"/>
  <c r="M70" i="12" s="1"/>
  <c r="M70" i="13" s="1"/>
  <c r="M70" i="14" s="1"/>
  <c r="M70" i="16" s="1"/>
  <c r="M70" i="17" s="1"/>
  <c r="Q70" i="9"/>
  <c r="Q70" i="10" s="1"/>
  <c r="Q70" i="11" s="1"/>
  <c r="Q70" i="12" s="1"/>
  <c r="Q70" i="13" s="1"/>
  <c r="Q70" i="14" s="1"/>
  <c r="U70" i="9"/>
  <c r="U70" i="10" s="1"/>
  <c r="U70" i="11" s="1"/>
  <c r="U70" i="12" s="1"/>
  <c r="U70" i="13" s="1"/>
  <c r="M71" i="10"/>
  <c r="M71" i="11" s="1"/>
  <c r="M71" i="12" s="1"/>
  <c r="M71" i="13"/>
  <c r="M71" i="14" s="1"/>
  <c r="M71" i="16" s="1"/>
  <c r="M71" i="17" s="1"/>
  <c r="Q71" i="10"/>
  <c r="Q71" i="11" s="1"/>
  <c r="Q71" i="12" s="1"/>
  <c r="Q71" i="13" s="1"/>
  <c r="U71" i="10"/>
  <c r="U71" i="11" s="1"/>
  <c r="U71" i="12" s="1"/>
  <c r="U71" i="13" s="1"/>
  <c r="I72" i="9"/>
  <c r="I72" i="10" s="1"/>
  <c r="I72" i="11" s="1"/>
  <c r="I72" i="12" s="1"/>
  <c r="I72" i="13" s="1"/>
  <c r="T72" i="9"/>
  <c r="T72" i="10" s="1"/>
  <c r="T72" i="11" s="1"/>
  <c r="T72" i="12" s="1"/>
  <c r="T72" i="13" s="1"/>
  <c r="W72" i="9"/>
  <c r="W72" i="10" s="1"/>
  <c r="W72" i="11" s="1"/>
  <c r="W72" i="12" s="1"/>
  <c r="W72" i="13" s="1"/>
  <c r="W72" i="17" s="1"/>
  <c r="H73" i="9"/>
  <c r="H73" i="10" s="1"/>
  <c r="H73" i="11" s="1"/>
  <c r="H73" i="12" s="1"/>
  <c r="H73" i="13" s="1"/>
  <c r="H73" i="14" s="1"/>
  <c r="H73" i="16" s="1"/>
  <c r="H73" i="17" s="1"/>
  <c r="L73" i="9"/>
  <c r="L73" i="10" s="1"/>
  <c r="L73" i="11" s="1"/>
  <c r="L73" i="12"/>
  <c r="L73" i="13" s="1"/>
  <c r="L73" i="14" s="1"/>
  <c r="L73" i="16" s="1"/>
  <c r="L73" i="17" s="1"/>
  <c r="P73" i="9"/>
  <c r="P73" i="10" s="1"/>
  <c r="P73" i="11" s="1"/>
  <c r="P73" i="12" s="1"/>
  <c r="P73" i="13" s="1"/>
  <c r="T73" i="9"/>
  <c r="T73" i="10" s="1"/>
  <c r="T73" i="11" s="1"/>
  <c r="T73" i="12" s="1"/>
  <c r="T73" i="13" s="1"/>
  <c r="T73" i="16" s="1"/>
  <c r="I74" i="9"/>
  <c r="I74" i="10"/>
  <c r="I74" i="11"/>
  <c r="I74" i="12" s="1"/>
  <c r="I74" i="13" s="1"/>
  <c r="I74" i="14" s="1"/>
  <c r="L74" i="10"/>
  <c r="L74" i="11" s="1"/>
  <c r="L74" i="12" s="1"/>
  <c r="L74" i="13" s="1"/>
  <c r="L74" i="14" s="1"/>
  <c r="L74" i="16" s="1"/>
  <c r="L74" i="17" s="1"/>
  <c r="N74" i="9"/>
  <c r="N74" i="10"/>
  <c r="N74" i="11" s="1"/>
  <c r="N74" i="12" s="1"/>
  <c r="N74" i="13" s="1"/>
  <c r="N74" i="14" s="1"/>
  <c r="N74" i="16" s="1"/>
  <c r="N74" i="17" s="1"/>
  <c r="Q74" i="9"/>
  <c r="Q74" i="10" s="1"/>
  <c r="Q74" i="11" s="1"/>
  <c r="Q74" i="12" s="1"/>
  <c r="Q74" i="13" s="1"/>
  <c r="S74" i="9"/>
  <c r="S74" i="10" s="1"/>
  <c r="S74" i="11"/>
  <c r="S74" i="12" s="1"/>
  <c r="S74" i="13"/>
  <c r="V74" i="9"/>
  <c r="V74" i="10" s="1"/>
  <c r="V74" i="11" s="1"/>
  <c r="V74" i="12" s="1"/>
  <c r="V74" i="13" s="1"/>
  <c r="I75" i="10"/>
  <c r="I75" i="11" s="1"/>
  <c r="I75" i="12" s="1"/>
  <c r="I75" i="13" s="1"/>
  <c r="AA76" i="9"/>
  <c r="AA76" i="10" s="1"/>
  <c r="AA76" i="11" s="1"/>
  <c r="AA76" i="12" s="1"/>
  <c r="AA76" i="13" s="1"/>
  <c r="T74" i="9"/>
  <c r="T74" i="10"/>
  <c r="T74" i="11" s="1"/>
  <c r="T74" i="12" s="1"/>
  <c r="T74" i="13" s="1"/>
  <c r="AA73" i="9"/>
  <c r="AA73" i="10" s="1"/>
  <c r="AA73" i="11" s="1"/>
  <c r="AA73" i="12" s="1"/>
  <c r="AA73" i="13" s="1"/>
  <c r="K73" i="9"/>
  <c r="K73" i="10" s="1"/>
  <c r="K73" i="11" s="1"/>
  <c r="K73" i="12" s="1"/>
  <c r="K73" i="13" s="1"/>
  <c r="K73" i="14" s="1"/>
  <c r="K73" i="16" s="1"/>
  <c r="K73" i="17" s="1"/>
  <c r="R72" i="9"/>
  <c r="R72" i="10" s="1"/>
  <c r="R72" i="11" s="1"/>
  <c r="R72" i="12" s="1"/>
  <c r="R72" i="13" s="1"/>
  <c r="Y71" i="9"/>
  <c r="Y71" i="10" s="1"/>
  <c r="Y71" i="11" s="1"/>
  <c r="Y71" i="12" s="1"/>
  <c r="Y71" i="13" s="1"/>
  <c r="P70" i="9"/>
  <c r="P70" i="10" s="1"/>
  <c r="P70" i="11" s="1"/>
  <c r="P70" i="12" s="1"/>
  <c r="P70" i="13" s="1"/>
  <c r="W69" i="9"/>
  <c r="W69" i="10" s="1"/>
  <c r="W69" i="11" s="1"/>
  <c r="W69" i="12"/>
  <c r="W69" i="13" s="1"/>
  <c r="W69" i="17" s="1"/>
  <c r="G69" i="9"/>
  <c r="G69" i="10"/>
  <c r="G69" i="11" s="1"/>
  <c r="G69" i="12" s="1"/>
  <c r="G69" i="13" s="1"/>
  <c r="G69" i="14" s="1"/>
  <c r="G69" i="16" s="1"/>
  <c r="G69" i="17" s="1"/>
  <c r="F76" i="10"/>
  <c r="F76" i="11"/>
  <c r="F76" i="12" s="1"/>
  <c r="F76" i="13" s="1"/>
  <c r="F76" i="14" s="1"/>
  <c r="F76" i="16" s="1"/>
  <c r="F76" i="17" s="1"/>
  <c r="V76" i="10"/>
  <c r="V76" i="11"/>
  <c r="V76" i="12" s="1"/>
  <c r="V76" i="13" s="1"/>
  <c r="I76" i="9"/>
  <c r="I76" i="10" s="1"/>
  <c r="I76" i="11" s="1"/>
  <c r="I76" i="12" s="1"/>
  <c r="I76" i="13" s="1"/>
  <c r="I76" i="14" s="1"/>
  <c r="I76" i="16" s="1"/>
  <c r="I76" i="17" s="1"/>
  <c r="L75" i="10"/>
  <c r="L75" i="11"/>
  <c r="L75" i="12" s="1"/>
  <c r="L75" i="13" s="1"/>
  <c r="L75" i="14" s="1"/>
  <c r="L75" i="16" s="1"/>
  <c r="L75" i="17" s="1"/>
  <c r="P76" i="9"/>
  <c r="P76" i="10"/>
  <c r="P76" i="11" s="1"/>
  <c r="P76" i="12"/>
  <c r="P76" i="13" s="1"/>
  <c r="P76" i="14" s="1"/>
  <c r="L76" i="9"/>
  <c r="L76" i="10" s="1"/>
  <c r="L76" i="11" s="1"/>
  <c r="L76" i="12" s="1"/>
  <c r="L76" i="13" s="1"/>
  <c r="L76" i="14" s="1"/>
  <c r="L76" i="16" s="1"/>
  <c r="L76" i="17" s="1"/>
  <c r="W75" i="9"/>
  <c r="W75" i="10" s="1"/>
  <c r="W75" i="11" s="1"/>
  <c r="W75" i="12" s="1"/>
  <c r="W75" i="13" s="1"/>
  <c r="W75" i="17" s="1"/>
  <c r="S75" i="9"/>
  <c r="S75" i="10"/>
  <c r="S75" i="11" s="1"/>
  <c r="S75" i="12"/>
  <c r="S75" i="13" s="1"/>
  <c r="P75" i="10"/>
  <c r="P75" i="11" s="1"/>
  <c r="P75" i="12" s="1"/>
  <c r="P75" i="13" s="1"/>
  <c r="X75" i="10"/>
  <c r="X75" i="11" s="1"/>
  <c r="X75" i="12" s="1"/>
  <c r="X75" i="13" s="1"/>
  <c r="AA75" i="10"/>
  <c r="AA75" i="11"/>
  <c r="AA75" i="12"/>
  <c r="AA75" i="13" s="1"/>
  <c r="M76" i="11"/>
  <c r="M76" i="12" s="1"/>
  <c r="M76" i="13" s="1"/>
  <c r="M76" i="14" s="1"/>
  <c r="M76" i="16" s="1"/>
  <c r="M76" i="17" s="1"/>
  <c r="Q76" i="10"/>
  <c r="Q76" i="11"/>
  <c r="Q76" i="12" s="1"/>
  <c r="Q76" i="13" s="1"/>
  <c r="T76" i="10"/>
  <c r="T76" i="11"/>
  <c r="T76" i="12" s="1"/>
  <c r="T76" i="13"/>
  <c r="T76" i="17" s="1"/>
  <c r="X76" i="10"/>
  <c r="X76" i="11" s="1"/>
  <c r="X76" i="12" s="1"/>
  <c r="X76" i="13" s="1"/>
  <c r="Z76" i="10"/>
  <c r="Z76" i="11"/>
  <c r="Z76" i="12" s="1"/>
  <c r="Z76" i="13" s="1"/>
  <c r="Z76" i="17" s="1"/>
  <c r="S76" i="9"/>
  <c r="S76" i="10"/>
  <c r="S76" i="11" s="1"/>
  <c r="S76" i="12" s="1"/>
  <c r="S76" i="13" s="1"/>
  <c r="O76" i="9"/>
  <c r="O76" i="10" s="1"/>
  <c r="O76" i="11" s="1"/>
  <c r="O76" i="12" s="1"/>
  <c r="O76" i="13" s="1"/>
  <c r="G76" i="9"/>
  <c r="G76" i="10" s="1"/>
  <c r="G76" i="11" s="1"/>
  <c r="G76" i="12" s="1"/>
  <c r="G76" i="13" s="1"/>
  <c r="G76" i="14" s="1"/>
  <c r="G76" i="16" s="1"/>
  <c r="G76" i="17" s="1"/>
  <c r="V75" i="9"/>
  <c r="V75" i="10" s="1"/>
  <c r="V75" i="11" s="1"/>
  <c r="V75" i="12" s="1"/>
  <c r="V75" i="13" s="1"/>
  <c r="V75" i="17" s="1"/>
  <c r="Z65" i="1"/>
  <c r="Z65" i="2" s="1"/>
  <c r="Z65" i="5" s="1"/>
  <c r="Z65" i="9" s="1"/>
  <c r="Z65" i="10" s="1"/>
  <c r="Z65" i="11" s="1"/>
  <c r="Z65" i="12" s="1"/>
  <c r="Z65" i="13" s="1"/>
  <c r="Z65" i="16" s="1"/>
  <c r="AA65" i="2"/>
  <c r="AA65" i="5"/>
  <c r="AA65" i="9" s="1"/>
  <c r="AA65" i="10" s="1"/>
  <c r="AA65" i="11" s="1"/>
  <c r="AA65" i="12" s="1"/>
  <c r="AA65" i="13" s="1"/>
  <c r="AA65" i="16" s="1"/>
  <c r="N64" i="1"/>
  <c r="E64" i="1"/>
  <c r="E64" i="2"/>
  <c r="E64" i="5" s="1"/>
  <c r="E64" i="9" s="1"/>
  <c r="E64" i="10" s="1"/>
  <c r="E64" i="11" s="1"/>
  <c r="E64" i="12" s="1"/>
  <c r="E64" i="13" s="1"/>
  <c r="U66" i="1"/>
  <c r="F67" i="5"/>
  <c r="J19" i="3"/>
  <c r="H17" i="3"/>
  <c r="N17" i="3"/>
  <c r="N18" i="3"/>
  <c r="N20" i="3"/>
  <c r="L20" i="3"/>
  <c r="J16" i="3"/>
  <c r="J17" i="3"/>
  <c r="F7" i="3"/>
  <c r="N19" i="3"/>
  <c r="H24" i="3"/>
  <c r="H22" i="3"/>
  <c r="H19" i="3"/>
  <c r="N16" i="3"/>
  <c r="F6" i="3"/>
  <c r="H18" i="3"/>
  <c r="L16" i="3"/>
  <c r="L22" i="3"/>
  <c r="J18" i="3"/>
  <c r="F8" i="3"/>
  <c r="J20" i="3"/>
  <c r="L17" i="3"/>
  <c r="L18" i="3"/>
  <c r="H16" i="3"/>
  <c r="L19" i="3"/>
  <c r="Q67" i="2"/>
  <c r="Q67" i="5"/>
  <c r="Q67" i="9" s="1"/>
  <c r="K65" i="5"/>
  <c r="K65" i="9" s="1"/>
  <c r="K65" i="10" s="1"/>
  <c r="K65" i="11" s="1"/>
  <c r="K65" i="12" s="1"/>
  <c r="K65" i="13" s="1"/>
  <c r="K65" i="14" s="1"/>
  <c r="K65" i="16" s="1"/>
  <c r="N17" i="5"/>
  <c r="L19" i="5"/>
  <c r="J19" i="5"/>
  <c r="N19" i="5"/>
  <c r="J20" i="5"/>
  <c r="H17" i="5"/>
  <c r="J17" i="5"/>
  <c r="L17" i="5"/>
  <c r="N20" i="5"/>
  <c r="J18" i="5"/>
  <c r="N16" i="5"/>
  <c r="L20" i="5"/>
  <c r="H22" i="5"/>
  <c r="H19" i="5"/>
  <c r="F6" i="5"/>
  <c r="F8" i="5"/>
  <c r="L18" i="5"/>
  <c r="H24" i="5"/>
  <c r="L22" i="5"/>
  <c r="L16" i="5"/>
  <c r="F7" i="5"/>
  <c r="J16" i="5"/>
  <c r="J15" i="5" s="1"/>
  <c r="H18" i="5"/>
  <c r="N17" i="2"/>
  <c r="H19" i="2"/>
  <c r="J20" i="2"/>
  <c r="N19" i="2"/>
  <c r="J17" i="2"/>
  <c r="J18" i="2"/>
  <c r="H17" i="2"/>
  <c r="N18" i="2"/>
  <c r="L19" i="2"/>
  <c r="J19" i="2"/>
  <c r="J16" i="2"/>
  <c r="L18" i="2"/>
  <c r="N16" i="2"/>
  <c r="H24" i="2"/>
  <c r="N20" i="2"/>
  <c r="F8" i="2"/>
  <c r="F7" i="2"/>
  <c r="L22" i="2"/>
  <c r="L17" i="9"/>
  <c r="H19" i="1"/>
  <c r="N19" i="1"/>
  <c r="J19" i="1"/>
  <c r="H17" i="1"/>
  <c r="L19" i="1"/>
  <c r="N17" i="1"/>
  <c r="J17" i="1"/>
  <c r="L20" i="1"/>
  <c r="N20" i="1"/>
  <c r="N18" i="1"/>
  <c r="F6" i="1"/>
  <c r="H22" i="1"/>
  <c r="F8" i="1"/>
  <c r="L17" i="1"/>
  <c r="F7" i="1"/>
  <c r="L19" i="9"/>
  <c r="R65" i="4"/>
  <c r="R65" i="1" s="1"/>
  <c r="R65" i="2" s="1"/>
  <c r="R65" i="5" s="1"/>
  <c r="R65" i="9" s="1"/>
  <c r="R65" i="10" s="1"/>
  <c r="R65" i="11" s="1"/>
  <c r="R65" i="12" s="1"/>
  <c r="R65" i="13" s="1"/>
  <c r="N19" i="12"/>
  <c r="H18" i="12"/>
  <c r="N16" i="12"/>
  <c r="N17" i="12"/>
  <c r="L22" i="12"/>
  <c r="F7" i="12"/>
  <c r="H24" i="12"/>
  <c r="H16" i="12"/>
  <c r="J19" i="12"/>
  <c r="F8" i="12"/>
  <c r="L20" i="12"/>
  <c r="N18" i="12"/>
  <c r="F6" i="12"/>
  <c r="N19" i="4"/>
  <c r="J19" i="4"/>
  <c r="H17" i="4"/>
  <c r="N17" i="4"/>
  <c r="J17" i="4"/>
  <c r="J20" i="4"/>
  <c r="H18" i="4"/>
  <c r="L19" i="4"/>
  <c r="H19" i="4"/>
  <c r="H24" i="4"/>
  <c r="N18" i="4"/>
  <c r="L16" i="4"/>
  <c r="N20" i="4"/>
  <c r="F6" i="4"/>
  <c r="L20" i="4"/>
  <c r="H22" i="4"/>
  <c r="F8" i="4"/>
  <c r="L22" i="4"/>
  <c r="N16" i="4"/>
  <c r="F7" i="4"/>
  <c r="H22" i="2"/>
  <c r="L20" i="2"/>
  <c r="O65" i="1"/>
  <c r="O65" i="2" s="1"/>
  <c r="S65" i="2"/>
  <c r="S65" i="5" s="1"/>
  <c r="S65" i="9" s="1"/>
  <c r="S65" i="10" s="1"/>
  <c r="S65" i="11" s="1"/>
  <c r="H18" i="9"/>
  <c r="H17" i="9"/>
  <c r="J18" i="9"/>
  <c r="N19" i="9"/>
  <c r="H16" i="9"/>
  <c r="H22" i="9"/>
  <c r="L16" i="9"/>
  <c r="N18" i="9"/>
  <c r="H19" i="9"/>
  <c r="N16" i="9"/>
  <c r="J20" i="9"/>
  <c r="F6" i="9"/>
  <c r="H24" i="9"/>
  <c r="F8" i="9"/>
  <c r="L17" i="2"/>
  <c r="F7" i="9"/>
  <c r="H17" i="13"/>
  <c r="N16" i="13"/>
  <c r="N19" i="13"/>
  <c r="L20" i="13"/>
  <c r="J17" i="13"/>
  <c r="J19" i="13"/>
  <c r="L16" i="13"/>
  <c r="N18" i="13"/>
  <c r="H22" i="13"/>
  <c r="F7" i="13"/>
  <c r="L19" i="13"/>
  <c r="F6" i="13"/>
  <c r="F8" i="13"/>
  <c r="N20" i="13"/>
  <c r="L17" i="13"/>
  <c r="J20" i="13"/>
  <c r="L22" i="1"/>
  <c r="I64" i="1"/>
  <c r="I64" i="2" s="1"/>
  <c r="I64" i="5" s="1"/>
  <c r="I64" i="9" s="1"/>
  <c r="I64" i="10" s="1"/>
  <c r="I64" i="11" s="1"/>
  <c r="I64" i="12" s="1"/>
  <c r="I64" i="13" s="1"/>
  <c r="H17" i="14"/>
  <c r="L22" i="14"/>
  <c r="L16" i="14"/>
  <c r="L17" i="14"/>
  <c r="L18" i="14"/>
  <c r="J20" i="14"/>
  <c r="F7" i="14"/>
  <c r="N17" i="14"/>
  <c r="N18" i="14"/>
  <c r="J19" i="14"/>
  <c r="J18" i="14"/>
  <c r="N20" i="14"/>
  <c r="H24" i="14"/>
  <c r="N19" i="14"/>
  <c r="H18" i="14"/>
  <c r="Y65" i="1"/>
  <c r="Y65" i="2" s="1"/>
  <c r="Y65" i="5" s="1"/>
  <c r="Y65" i="9" s="1"/>
  <c r="Y65" i="10" s="1"/>
  <c r="Y65" i="11" s="1"/>
  <c r="Y65" i="12" s="1"/>
  <c r="Y65" i="13" s="1"/>
  <c r="Y65" i="17" s="1"/>
  <c r="H19" i="11"/>
  <c r="L16" i="11"/>
  <c r="H18" i="11"/>
  <c r="N20" i="11"/>
  <c r="N18" i="11"/>
  <c r="L18" i="11"/>
  <c r="J17" i="11"/>
  <c r="F6" i="11"/>
  <c r="J19" i="11"/>
  <c r="J18" i="11"/>
  <c r="J16" i="11"/>
  <c r="H17" i="11"/>
  <c r="F7" i="11"/>
  <c r="F8" i="11"/>
  <c r="N19" i="11"/>
  <c r="L17" i="11"/>
  <c r="N17" i="11"/>
  <c r="L22" i="11"/>
  <c r="L19" i="11"/>
  <c r="H20" i="13"/>
  <c r="H24" i="10"/>
  <c r="N17" i="10"/>
  <c r="F7" i="10"/>
  <c r="H22" i="10"/>
  <c r="V64" i="1"/>
  <c r="V64" i="2" s="1"/>
  <c r="X63" i="4"/>
  <c r="O20" i="4" s="1"/>
  <c r="W63" i="4"/>
  <c r="M20" i="4" s="1"/>
  <c r="T64" i="1"/>
  <c r="P71" i="14"/>
  <c r="P71" i="16"/>
  <c r="P71" i="17" s="1"/>
  <c r="I74" i="16"/>
  <c r="I74" i="17" s="1"/>
  <c r="T65" i="16"/>
  <c r="T70" i="14"/>
  <c r="T70" i="16"/>
  <c r="K75" i="14"/>
  <c r="K75" i="16" s="1"/>
  <c r="K75" i="17" s="1"/>
  <c r="AA74" i="14"/>
  <c r="AA74" i="16"/>
  <c r="U74" i="16"/>
  <c r="S72" i="14"/>
  <c r="S72" i="16"/>
  <c r="X71" i="14"/>
  <c r="X71" i="16"/>
  <c r="T68" i="14"/>
  <c r="T68" i="16"/>
  <c r="H67" i="14"/>
  <c r="H67" i="16" s="1"/>
  <c r="H67" i="17" s="1"/>
  <c r="W66" i="14"/>
  <c r="W66" i="16"/>
  <c r="O66" i="14"/>
  <c r="F66" i="14"/>
  <c r="F66" i="16"/>
  <c r="F66" i="17" s="1"/>
  <c r="N76" i="14"/>
  <c r="J75" i="14"/>
  <c r="J75" i="16" s="1"/>
  <c r="J75" i="17" s="1"/>
  <c r="U73" i="14"/>
  <c r="Z69" i="14"/>
  <c r="T67" i="16"/>
  <c r="K76" i="14"/>
  <c r="K76" i="16" s="1"/>
  <c r="K76" i="17" s="1"/>
  <c r="P74" i="16"/>
  <c r="P74" i="17" s="1"/>
  <c r="G72" i="14"/>
  <c r="G72" i="16" s="1"/>
  <c r="G72" i="17" s="1"/>
  <c r="H71" i="14"/>
  <c r="H71" i="16" s="1"/>
  <c r="H71" i="17" s="1"/>
  <c r="O70" i="14"/>
  <c r="O70" i="16"/>
  <c r="O70" i="17" s="1"/>
  <c r="Z68" i="14"/>
  <c r="L68" i="14"/>
  <c r="L68" i="16"/>
  <c r="L68" i="17" s="1"/>
  <c r="Z66" i="14"/>
  <c r="Z66" i="16"/>
  <c r="H66" i="14"/>
  <c r="H66" i="16"/>
  <c r="H66" i="17" s="1"/>
  <c r="Y75" i="14"/>
  <c r="Y75" i="16"/>
  <c r="J74" i="14"/>
  <c r="J74" i="16" s="1"/>
  <c r="J74" i="17" s="1"/>
  <c r="AA72" i="14"/>
  <c r="AA72" i="16"/>
  <c r="G71" i="14"/>
  <c r="G71" i="16" s="1"/>
  <c r="G71" i="17" s="1"/>
  <c r="F70" i="14"/>
  <c r="F70" i="16" s="1"/>
  <c r="F70" i="17" s="1"/>
  <c r="W67" i="14"/>
  <c r="W67" i="16"/>
  <c r="Y66" i="14"/>
  <c r="Y66" i="16"/>
  <c r="P68" i="14"/>
  <c r="P68" i="16"/>
  <c r="P68" i="17" s="1"/>
  <c r="L66" i="14"/>
  <c r="L66" i="16" s="1"/>
  <c r="L66" i="17" s="1"/>
  <c r="L64" i="2"/>
  <c r="J64" i="2"/>
  <c r="Y64" i="2"/>
  <c r="X64" i="2"/>
  <c r="X64" i="5" s="1"/>
  <c r="X63" i="1"/>
  <c r="O20" i="1" s="1"/>
  <c r="T76" i="16"/>
  <c r="X75" i="14"/>
  <c r="V76" i="14"/>
  <c r="W69" i="14"/>
  <c r="W69" i="16"/>
  <c r="T74" i="14"/>
  <c r="AA76" i="16"/>
  <c r="W72" i="14"/>
  <c r="W72" i="16"/>
  <c r="V67" i="16"/>
  <c r="T66" i="14"/>
  <c r="T66" i="16"/>
  <c r="AA68" i="16"/>
  <c r="Y73" i="14"/>
  <c r="Y73" i="16"/>
  <c r="V71" i="14"/>
  <c r="V71" i="16"/>
  <c r="AA67" i="14"/>
  <c r="AA67" i="16"/>
  <c r="G65" i="14"/>
  <c r="G65" i="16" s="1"/>
  <c r="G65" i="17" s="1"/>
  <c r="Y67" i="14"/>
  <c r="Y67" i="16"/>
  <c r="AA69" i="14"/>
  <c r="AA69" i="16"/>
  <c r="O75" i="16"/>
  <c r="O75" i="17" s="1"/>
  <c r="Y74" i="14"/>
  <c r="Y74" i="16"/>
  <c r="W73" i="14"/>
  <c r="W73" i="16"/>
  <c r="L70" i="14"/>
  <c r="L70" i="16" s="1"/>
  <c r="L70" i="17" s="1"/>
  <c r="V69" i="14"/>
  <c r="V69" i="16"/>
  <c r="F68" i="14"/>
  <c r="F68" i="16" s="1"/>
  <c r="F68" i="17" s="1"/>
  <c r="AA66" i="14"/>
  <c r="AA66" i="16"/>
  <c r="V66" i="16"/>
  <c r="U75" i="14"/>
  <c r="F74" i="14"/>
  <c r="F74" i="16" s="1"/>
  <c r="F74" i="17" s="1"/>
  <c r="H68" i="14"/>
  <c r="H68" i="16" s="1"/>
  <c r="H68" i="17" s="1"/>
  <c r="Q66" i="16"/>
  <c r="Q66" i="17" s="1"/>
  <c r="N75" i="14"/>
  <c r="N75" i="16" s="1"/>
  <c r="N75" i="17" s="1"/>
  <c r="R74" i="16"/>
  <c r="R74" i="17" s="1"/>
  <c r="Z73" i="14"/>
  <c r="Z73" i="16"/>
  <c r="R73" i="14"/>
  <c r="R73" i="16"/>
  <c r="R73" i="17" s="1"/>
  <c r="J73" i="16"/>
  <c r="J73" i="17" s="1"/>
  <c r="K72" i="14"/>
  <c r="K72" i="16" s="1"/>
  <c r="K72" i="17" s="1"/>
  <c r="AA71" i="14"/>
  <c r="AA71" i="16"/>
  <c r="S71" i="16"/>
  <c r="AA70" i="14"/>
  <c r="AA70" i="16"/>
  <c r="S70" i="16"/>
  <c r="K70" i="14"/>
  <c r="K70" i="16" s="1"/>
  <c r="K70" i="17" s="1"/>
  <c r="Q69" i="14"/>
  <c r="Q69" i="16"/>
  <c r="Q69" i="17" s="1"/>
  <c r="J69" i="14"/>
  <c r="J69" i="16" s="1"/>
  <c r="J69" i="17" s="1"/>
  <c r="X67" i="14"/>
  <c r="Y70" i="14"/>
  <c r="Y70" i="16"/>
  <c r="W74" i="16"/>
  <c r="R71" i="14"/>
  <c r="R71" i="16"/>
  <c r="R71" i="17" s="1"/>
  <c r="V70" i="14"/>
  <c r="V70" i="16"/>
  <c r="T69" i="14"/>
  <c r="T69" i="16"/>
  <c r="P67" i="14"/>
  <c r="P67" i="16"/>
  <c r="P67" i="17" s="1"/>
  <c r="K66" i="14"/>
  <c r="K66" i="16" s="1"/>
  <c r="K66" i="17" s="1"/>
  <c r="U68" i="14"/>
  <c r="U68" i="16"/>
  <c r="U64" i="2"/>
  <c r="Z64" i="2"/>
  <c r="Z63" i="2" s="1"/>
  <c r="R64" i="2"/>
  <c r="R64" i="5" s="1"/>
  <c r="P64" i="2"/>
  <c r="Q64" i="2"/>
  <c r="Q63" i="2" s="1"/>
  <c r="M18" i="2" s="1"/>
  <c r="G64" i="2"/>
  <c r="G64" i="5" s="1"/>
  <c r="G64" i="9" s="1"/>
  <c r="G64" i="10" s="1"/>
  <c r="O69" i="13"/>
  <c r="O69" i="14" s="1"/>
  <c r="I75" i="14"/>
  <c r="I75" i="16" s="1"/>
  <c r="I75" i="17" s="1"/>
  <c r="I72" i="14"/>
  <c r="I72" i="16" s="1"/>
  <c r="I72" i="17" s="1"/>
  <c r="N73" i="14"/>
  <c r="N67" i="11"/>
  <c r="N67" i="12" s="1"/>
  <c r="N67" i="13" s="1"/>
  <c r="N67" i="14" s="1"/>
  <c r="N67" i="16" s="1"/>
  <c r="N67" i="17" s="1"/>
  <c r="F67" i="9"/>
  <c r="F67" i="10" s="1"/>
  <c r="F67" i="11" s="1"/>
  <c r="F67" i="12" s="1"/>
  <c r="F67" i="13" s="1"/>
  <c r="F67" i="14" s="1"/>
  <c r="F67" i="16" s="1"/>
  <c r="U66" i="2"/>
  <c r="U66" i="5" s="1"/>
  <c r="U66" i="9" s="1"/>
  <c r="U66" i="10" s="1"/>
  <c r="U66" i="11" s="1"/>
  <c r="U66" i="12" s="1"/>
  <c r="U66" i="13" s="1"/>
  <c r="Q67" i="10"/>
  <c r="Q67" i="11" s="1"/>
  <c r="Q67" i="12" s="1"/>
  <c r="Q67" i="13" s="1"/>
  <c r="Q67" i="14" s="1"/>
  <c r="N64" i="2"/>
  <c r="W64" i="2"/>
  <c r="T64" i="2"/>
  <c r="T63" i="2" s="1"/>
  <c r="O17" i="2" s="1"/>
  <c r="X65" i="13"/>
  <c r="M64" i="9"/>
  <c r="M64" i="10" s="1"/>
  <c r="M64" i="11" s="1"/>
  <c r="M64" i="12" s="1"/>
  <c r="M64" i="13" s="1"/>
  <c r="F65" i="14"/>
  <c r="F65" i="16" s="1"/>
  <c r="F65" i="17" s="1"/>
  <c r="N73" i="16"/>
  <c r="N73" i="17" s="1"/>
  <c r="N76" i="16"/>
  <c r="N76" i="17" s="1"/>
  <c r="P64" i="5"/>
  <c r="P64" i="9" s="1"/>
  <c r="P64" i="10" s="1"/>
  <c r="U64" i="5"/>
  <c r="Y64" i="5"/>
  <c r="Y64" i="9" s="1"/>
  <c r="J64" i="5"/>
  <c r="J64" i="9" s="1"/>
  <c r="J64" i="10" s="1"/>
  <c r="L64" i="5"/>
  <c r="L64" i="9" s="1"/>
  <c r="T64" i="5"/>
  <c r="T63" i="5" s="1"/>
  <c r="O17" i="5" s="1"/>
  <c r="P64" i="11"/>
  <c r="P64" i="12"/>
  <c r="P64" i="13" s="1"/>
  <c r="P64" i="16" s="1"/>
  <c r="P75" i="14" l="1"/>
  <c r="P75" i="16"/>
  <c r="P75" i="17" s="1"/>
  <c r="R75" i="16"/>
  <c r="R75" i="17" s="1"/>
  <c r="R75" i="14"/>
  <c r="Q74" i="16"/>
  <c r="Q74" i="17" s="1"/>
  <c r="Q74" i="14"/>
  <c r="Q71" i="14"/>
  <c r="Q71" i="16"/>
  <c r="Q71" i="17" s="1"/>
  <c r="V64" i="5"/>
  <c r="X64" i="9"/>
  <c r="X63" i="9" s="1"/>
  <c r="O20" i="9" s="1"/>
  <c r="X63" i="5"/>
  <c r="O20" i="5" s="1"/>
  <c r="R69" i="14"/>
  <c r="R69" i="16"/>
  <c r="R69" i="17" s="1"/>
  <c r="X70" i="17"/>
  <c r="X70" i="14"/>
  <c r="X70" i="16"/>
  <c r="S68" i="17"/>
  <c r="S68" i="16"/>
  <c r="S68" i="14"/>
  <c r="R67" i="14"/>
  <c r="R67" i="16"/>
  <c r="R67" i="17" s="1"/>
  <c r="O73" i="14"/>
  <c r="O73" i="16"/>
  <c r="O73" i="17" s="1"/>
  <c r="V65" i="17"/>
  <c r="V65" i="16"/>
  <c r="V65" i="14"/>
  <c r="W71" i="17"/>
  <c r="W71" i="14"/>
  <c r="W71" i="16"/>
  <c r="O68" i="14"/>
  <c r="O68" i="16"/>
  <c r="O68" i="17" s="1"/>
  <c r="R64" i="9"/>
  <c r="R72" i="16"/>
  <c r="R72" i="17" s="1"/>
  <c r="R72" i="14"/>
  <c r="P69" i="14"/>
  <c r="P69" i="16"/>
  <c r="P69" i="17" s="1"/>
  <c r="U69" i="17"/>
  <c r="U69" i="14"/>
  <c r="U69" i="16"/>
  <c r="V72" i="17"/>
  <c r="V72" i="14"/>
  <c r="V72" i="16"/>
  <c r="Q73" i="14"/>
  <c r="Q73" i="16"/>
  <c r="Q73" i="17" s="1"/>
  <c r="V73" i="17"/>
  <c r="V73" i="14"/>
  <c r="V73" i="16"/>
  <c r="W77" i="17"/>
  <c r="W77" i="16"/>
  <c r="Z78" i="17"/>
  <c r="Z78" i="14"/>
  <c r="Z78" i="16"/>
  <c r="Q78" i="17"/>
  <c r="Q78" i="16"/>
  <c r="N78" i="17"/>
  <c r="N78" i="16"/>
  <c r="Z74" i="14"/>
  <c r="S69" i="16"/>
  <c r="U74" i="14"/>
  <c r="F78" i="17"/>
  <c r="F78" i="14"/>
  <c r="F78" i="16"/>
  <c r="R68" i="14"/>
  <c r="S70" i="14"/>
  <c r="T71" i="16"/>
  <c r="S69" i="14"/>
  <c r="P76" i="16"/>
  <c r="P76" i="17" s="1"/>
  <c r="T76" i="14"/>
  <c r="T67" i="14"/>
  <c r="W65" i="14"/>
  <c r="J63" i="4"/>
  <c r="K17" i="4" s="1"/>
  <c r="N78" i="14"/>
  <c r="W78" i="17"/>
  <c r="W78" i="14"/>
  <c r="W78" i="16"/>
  <c r="Y78" i="17"/>
  <c r="Y78" i="14"/>
  <c r="V66" i="14"/>
  <c r="W65" i="16"/>
  <c r="Q64" i="5"/>
  <c r="Q63" i="5" s="1"/>
  <c r="M18" i="5" s="1"/>
  <c r="Q65" i="16"/>
  <c r="Q65" i="17" s="1"/>
  <c r="U65" i="16"/>
  <c r="T71" i="14"/>
  <c r="X74" i="16"/>
  <c r="Z76" i="16"/>
  <c r="Z72" i="16"/>
  <c r="O71" i="16"/>
  <c r="O71" i="17" s="1"/>
  <c r="Y78" i="16"/>
  <c r="R77" i="14"/>
  <c r="R77" i="16"/>
  <c r="R77" i="17" s="1"/>
  <c r="O78" i="17"/>
  <c r="O78" i="16"/>
  <c r="S78" i="17"/>
  <c r="S78" i="14"/>
  <c r="P78" i="17"/>
  <c r="P78" i="14"/>
  <c r="Q63" i="1"/>
  <c r="M18" i="1" s="1"/>
  <c r="X63" i="2"/>
  <c r="O20" i="2" s="1"/>
  <c r="N69" i="4"/>
  <c r="N69" i="1" s="1"/>
  <c r="N69" i="2" s="1"/>
  <c r="N69" i="5" s="1"/>
  <c r="N69" i="9" s="1"/>
  <c r="N69" i="10" s="1"/>
  <c r="N69" i="11" s="1"/>
  <c r="N69" i="12" s="1"/>
  <c r="N69" i="13" s="1"/>
  <c r="N69" i="14" s="1"/>
  <c r="N69" i="16" s="1"/>
  <c r="N69" i="17" s="1"/>
  <c r="N63" i="3"/>
  <c r="K20" i="3" s="1"/>
  <c r="U65" i="14"/>
  <c r="X74" i="14"/>
  <c r="Z76" i="14"/>
  <c r="J63" i="1"/>
  <c r="K17" i="1" s="1"/>
  <c r="Z72" i="14"/>
  <c r="Z68" i="16"/>
  <c r="Z70" i="16"/>
  <c r="Z74" i="17"/>
  <c r="J63" i="3"/>
  <c r="K17" i="3" s="1"/>
  <c r="AA78" i="17"/>
  <c r="AA78" i="14"/>
  <c r="AA78" i="16"/>
  <c r="H78" i="17"/>
  <c r="H78" i="14"/>
  <c r="H78" i="16"/>
  <c r="J14" i="17"/>
  <c r="Y69" i="16"/>
  <c r="Q68" i="16"/>
  <c r="Q68" i="17" s="1"/>
  <c r="Z70" i="14"/>
  <c r="V68" i="4"/>
  <c r="V68" i="1" s="1"/>
  <c r="V63" i="3"/>
  <c r="O19" i="3" s="1"/>
  <c r="Z63" i="1"/>
  <c r="W74" i="14"/>
  <c r="X67" i="16"/>
  <c r="Y69" i="14"/>
  <c r="S71" i="14"/>
  <c r="U75" i="16"/>
  <c r="U73" i="16"/>
  <c r="T63" i="1"/>
  <c r="O17" i="1" s="1"/>
  <c r="W77" i="14"/>
  <c r="Q78" i="14"/>
  <c r="V78" i="17"/>
  <c r="V78" i="14"/>
  <c r="X63" i="3"/>
  <c r="O20" i="3" s="1"/>
  <c r="R66" i="4"/>
  <c r="R63" i="3"/>
  <c r="M19" i="3" s="1"/>
  <c r="L69" i="4"/>
  <c r="L69" i="1" s="1"/>
  <c r="L63" i="3"/>
  <c r="K19" i="3" s="1"/>
  <c r="T63" i="4"/>
  <c r="O17" i="4" s="1"/>
  <c r="H15" i="17"/>
  <c r="H14" i="17" s="1"/>
  <c r="Q63" i="3"/>
  <c r="M18" i="3" s="1"/>
  <c r="N15" i="17"/>
  <c r="N14" i="17" s="1"/>
  <c r="K65" i="17"/>
  <c r="H64" i="17"/>
  <c r="H64" i="16"/>
  <c r="H64" i="14"/>
  <c r="M64" i="17"/>
  <c r="M64" i="16"/>
  <c r="M64" i="14"/>
  <c r="E64" i="17"/>
  <c r="E64" i="16"/>
  <c r="E64" i="14"/>
  <c r="U66" i="16"/>
  <c r="U66" i="17"/>
  <c r="U66" i="14"/>
  <c r="X64" i="10"/>
  <c r="F67" i="17"/>
  <c r="Y65" i="16"/>
  <c r="Y65" i="14"/>
  <c r="X65" i="14"/>
  <c r="X65" i="16"/>
  <c r="X65" i="17"/>
  <c r="R65" i="16"/>
  <c r="R65" i="17" s="1"/>
  <c r="R65" i="14"/>
  <c r="J64" i="11"/>
  <c r="Y64" i="10"/>
  <c r="G64" i="11"/>
  <c r="I64" i="17"/>
  <c r="I64" i="14"/>
  <c r="I64" i="16"/>
  <c r="P64" i="17"/>
  <c r="P64" i="14"/>
  <c r="Y71" i="17"/>
  <c r="Y71" i="14"/>
  <c r="Y71" i="16"/>
  <c r="Y72" i="17"/>
  <c r="Y72" i="14"/>
  <c r="Y72" i="16"/>
  <c r="H69" i="1"/>
  <c r="J71" i="5"/>
  <c r="J71" i="9" s="1"/>
  <c r="J63" i="2"/>
  <c r="K17" i="2" s="1"/>
  <c r="X76" i="16"/>
  <c r="X76" i="17"/>
  <c r="X76" i="14"/>
  <c r="Z67" i="14"/>
  <c r="Z67" i="16"/>
  <c r="Z67" i="17"/>
  <c r="O74" i="14"/>
  <c r="O74" i="16"/>
  <c r="O74" i="17" s="1"/>
  <c r="T75" i="17"/>
  <c r="T75" i="16"/>
  <c r="T75" i="14"/>
  <c r="Z65" i="14"/>
  <c r="Z65" i="17"/>
  <c r="Z64" i="5"/>
  <c r="Y76" i="17"/>
  <c r="Y76" i="16"/>
  <c r="Y76" i="14"/>
  <c r="S74" i="17"/>
  <c r="S74" i="14"/>
  <c r="S74" i="16"/>
  <c r="U72" i="17"/>
  <c r="U72" i="14"/>
  <c r="U72" i="16"/>
  <c r="W70" i="17"/>
  <c r="W70" i="14"/>
  <c r="W70" i="16"/>
  <c r="AA64" i="1"/>
  <c r="AA63" i="4"/>
  <c r="T64" i="9"/>
  <c r="J63" i="5"/>
  <c r="K17" i="5" s="1"/>
  <c r="Q67" i="16"/>
  <c r="Q67" i="17" s="1"/>
  <c r="W63" i="2"/>
  <c r="M20" i="2" s="1"/>
  <c r="W64" i="5"/>
  <c r="S67" i="14"/>
  <c r="S67" i="16"/>
  <c r="S67" i="17"/>
  <c r="AA68" i="17"/>
  <c r="AA68" i="14"/>
  <c r="T73" i="17"/>
  <c r="T73" i="14"/>
  <c r="V74" i="17"/>
  <c r="V74" i="14"/>
  <c r="V74" i="16"/>
  <c r="R76" i="14"/>
  <c r="R76" i="16"/>
  <c r="R76" i="17" s="1"/>
  <c r="L64" i="10"/>
  <c r="AA65" i="14"/>
  <c r="AA65" i="17"/>
  <c r="N64" i="5"/>
  <c r="R70" i="14"/>
  <c r="S76" i="17"/>
  <c r="S76" i="14"/>
  <c r="S76" i="16"/>
  <c r="V76" i="17"/>
  <c r="V76" i="16"/>
  <c r="T74" i="17"/>
  <c r="T74" i="16"/>
  <c r="X69" i="17"/>
  <c r="X69" i="14"/>
  <c r="X69" i="16"/>
  <c r="S73" i="17"/>
  <c r="S73" i="14"/>
  <c r="S73" i="16"/>
  <c r="X72" i="17"/>
  <c r="X72" i="14"/>
  <c r="X72" i="16"/>
  <c r="O67" i="14"/>
  <c r="O67" i="16"/>
  <c r="O67" i="17" s="1"/>
  <c r="U70" i="17"/>
  <c r="U70" i="14"/>
  <c r="U70" i="16"/>
  <c r="Q64" i="9"/>
  <c r="V64" i="9"/>
  <c r="U64" i="9"/>
  <c r="Z75" i="14"/>
  <c r="Z75" i="16"/>
  <c r="Z75" i="17"/>
  <c r="W76" i="17"/>
  <c r="W76" i="16"/>
  <c r="X75" i="16"/>
  <c r="X75" i="17"/>
  <c r="P70" i="16"/>
  <c r="P70" i="17" s="1"/>
  <c r="P70" i="14"/>
  <c r="AA76" i="17"/>
  <c r="AA76" i="14"/>
  <c r="X73" i="14"/>
  <c r="X73" i="16"/>
  <c r="X73" i="17"/>
  <c r="U71" i="14"/>
  <c r="U71" i="16"/>
  <c r="U71" i="17"/>
  <c r="T72" i="17"/>
  <c r="T72" i="14"/>
  <c r="X66" i="17"/>
  <c r="X66" i="14"/>
  <c r="T65" i="17"/>
  <c r="T65" i="14"/>
  <c r="O69" i="16"/>
  <c r="O69" i="17" s="1"/>
  <c r="S66" i="16"/>
  <c r="W68" i="16"/>
  <c r="Q70" i="16"/>
  <c r="Q70" i="17" s="1"/>
  <c r="W75" i="16"/>
  <c r="V75" i="16"/>
  <c r="Z71" i="16"/>
  <c r="AA75" i="14"/>
  <c r="AA75" i="17"/>
  <c r="AA75" i="16"/>
  <c r="X68" i="17"/>
  <c r="X68" i="16"/>
  <c r="S66" i="14"/>
  <c r="W68" i="14"/>
  <c r="W75" i="14"/>
  <c r="V75" i="14"/>
  <c r="Z71" i="14"/>
  <c r="P73" i="14"/>
  <c r="P73" i="16"/>
  <c r="P73" i="17" s="1"/>
  <c r="Q75" i="14"/>
  <c r="Q75" i="16"/>
  <c r="Q75" i="17" s="1"/>
  <c r="S75" i="16"/>
  <c r="S75" i="17"/>
  <c r="Q72" i="14"/>
  <c r="Q72" i="16"/>
  <c r="Q72" i="17" s="1"/>
  <c r="V67" i="14"/>
  <c r="T72" i="16"/>
  <c r="S75" i="14"/>
  <c r="Q76" i="14"/>
  <c r="Q76" i="16"/>
  <c r="Q76" i="17" s="1"/>
  <c r="AA73" i="14"/>
  <c r="AA73" i="16"/>
  <c r="AA73" i="17"/>
  <c r="P66" i="14"/>
  <c r="P66" i="16"/>
  <c r="P66" i="17" s="1"/>
  <c r="Z69" i="16"/>
  <c r="O76" i="14"/>
  <c r="O76" i="16"/>
  <c r="O76" i="17" s="1"/>
  <c r="K64" i="1"/>
  <c r="F63" i="3"/>
  <c r="I17" i="3" s="1"/>
  <c r="F64" i="4"/>
  <c r="K67" i="4"/>
  <c r="K67" i="1" s="1"/>
  <c r="K67" i="2" s="1"/>
  <c r="K67" i="5" s="1"/>
  <c r="K67" i="9" s="1"/>
  <c r="K67" i="10" s="1"/>
  <c r="K67" i="11" s="1"/>
  <c r="K67" i="12" s="1"/>
  <c r="K67" i="13" s="1"/>
  <c r="K67" i="14" s="1"/>
  <c r="K67" i="16" s="1"/>
  <c r="K67" i="17" s="1"/>
  <c r="K63" i="3"/>
  <c r="K18" i="3" s="1"/>
  <c r="U67" i="1"/>
  <c r="J14" i="5"/>
  <c r="V77" i="17"/>
  <c r="V77" i="14"/>
  <c r="V77" i="16"/>
  <c r="O63" i="3"/>
  <c r="M16" i="3" s="1"/>
  <c r="O64" i="4"/>
  <c r="W63" i="3"/>
  <c r="M20" i="3" s="1"/>
  <c r="P63" i="3"/>
  <c r="M17" i="3" s="1"/>
  <c r="N68" i="1"/>
  <c r="N68" i="2" s="1"/>
  <c r="N68" i="5" s="1"/>
  <c r="N68" i="9" s="1"/>
  <c r="N68" i="10" s="1"/>
  <c r="N68" i="11" s="1"/>
  <c r="N68" i="12" s="1"/>
  <c r="N68" i="13" s="1"/>
  <c r="N68" i="14" s="1"/>
  <c r="N68" i="16" s="1"/>
  <c r="N68" i="17" s="1"/>
  <c r="N63" i="4"/>
  <c r="K20" i="4" s="1"/>
  <c r="U76" i="4"/>
  <c r="U76" i="1" s="1"/>
  <c r="U76" i="2" s="1"/>
  <c r="U76" i="5" s="1"/>
  <c r="U76" i="9" s="1"/>
  <c r="U76" i="10" s="1"/>
  <c r="U76" i="11" s="1"/>
  <c r="U76" i="12" s="1"/>
  <c r="U76" i="13" s="1"/>
  <c r="U63" i="3"/>
  <c r="O18" i="3" s="1"/>
  <c r="O15" i="3" s="1"/>
  <c r="O14" i="3" s="1"/>
  <c r="Z63" i="3"/>
  <c r="Q63" i="4"/>
  <c r="M18" i="4" s="1"/>
  <c r="P63" i="4"/>
  <c r="M17" i="4" s="1"/>
  <c r="P65" i="1"/>
  <c r="G66" i="4"/>
  <c r="G63" i="3"/>
  <c r="I18" i="3" s="1"/>
  <c r="Y68" i="4"/>
  <c r="Y63" i="3"/>
  <c r="H72" i="4"/>
  <c r="H72" i="1" s="1"/>
  <c r="H72" i="2" s="1"/>
  <c r="H72" i="5" s="1"/>
  <c r="H72" i="9" s="1"/>
  <c r="H72" i="10" s="1"/>
  <c r="H72" i="11" s="1"/>
  <c r="H72" i="12" s="1"/>
  <c r="H72" i="13" s="1"/>
  <c r="H72" i="14" s="1"/>
  <c r="H72" i="16" s="1"/>
  <c r="H72" i="17" s="1"/>
  <c r="H63" i="3"/>
  <c r="I19" i="3" s="1"/>
  <c r="S63" i="3"/>
  <c r="O16" i="3" s="1"/>
  <c r="S64" i="4"/>
  <c r="AA63" i="3"/>
  <c r="V63" i="4"/>
  <c r="O19" i="4" s="1"/>
  <c r="T78" i="17"/>
  <c r="T78" i="16"/>
  <c r="L15" i="17"/>
  <c r="L14" i="17" s="1"/>
  <c r="I63" i="3"/>
  <c r="K16" i="3" s="1"/>
  <c r="O65" i="5"/>
  <c r="M63" i="3"/>
  <c r="I20" i="3" s="1"/>
  <c r="I65" i="1"/>
  <c r="I63" i="4"/>
  <c r="K16" i="4" s="1"/>
  <c r="P72" i="16"/>
  <c r="P72" i="17" s="1"/>
  <c r="M65" i="1"/>
  <c r="M63" i="4"/>
  <c r="I20" i="4" s="1"/>
  <c r="J15" i="4"/>
  <c r="J14" i="4" s="1"/>
  <c r="N15" i="5"/>
  <c r="N14" i="5" s="1"/>
  <c r="H15" i="4"/>
  <c r="H14" i="4" s="1"/>
  <c r="J15" i="3"/>
  <c r="J14" i="3" s="1"/>
  <c r="H15" i="2"/>
  <c r="H14" i="2" s="1"/>
  <c r="L15" i="3"/>
  <c r="L14" i="3" s="1"/>
  <c r="H15" i="3"/>
  <c r="H14" i="3" s="1"/>
  <c r="N15" i="3"/>
  <c r="N14" i="3" s="1"/>
  <c r="H15" i="5"/>
  <c r="H14" i="5" s="1"/>
  <c r="N15" i="4"/>
  <c r="N14" i="4" s="1"/>
  <c r="E63" i="4"/>
  <c r="I16" i="4" s="1"/>
  <c r="E67" i="1"/>
  <c r="L15" i="4"/>
  <c r="L14" i="4" s="1"/>
  <c r="L15" i="5"/>
  <c r="L14" i="5" s="1"/>
  <c r="E63" i="3"/>
  <c r="I16" i="3" s="1"/>
  <c r="L15" i="9"/>
  <c r="L14" i="9" s="1"/>
  <c r="N15" i="9"/>
  <c r="N14" i="9" s="1"/>
  <c r="E65" i="14"/>
  <c r="E65" i="16" s="1"/>
  <c r="E65" i="17" s="1"/>
  <c r="H15" i="16"/>
  <c r="H14" i="16" s="1"/>
  <c r="N15" i="16"/>
  <c r="N14" i="16" s="1"/>
  <c r="J15" i="16"/>
  <c r="J14" i="16" s="1"/>
  <c r="L15" i="16"/>
  <c r="L14" i="16" s="1"/>
  <c r="H15" i="14"/>
  <c r="H14" i="14" s="1"/>
  <c r="N15" i="14"/>
  <c r="N14" i="14" s="1"/>
  <c r="J15" i="14"/>
  <c r="J14" i="14" s="1"/>
  <c r="L15" i="14"/>
  <c r="L14" i="14" s="1"/>
  <c r="N15" i="13"/>
  <c r="N14" i="13" s="1"/>
  <c r="L15" i="13"/>
  <c r="L14" i="13" s="1"/>
  <c r="J15" i="13"/>
  <c r="J14" i="13" s="1"/>
  <c r="H15" i="13"/>
  <c r="H14" i="13" s="1"/>
  <c r="S65" i="12"/>
  <c r="P72" i="14"/>
  <c r="O72" i="16"/>
  <c r="O72" i="17" s="1"/>
  <c r="O72" i="14"/>
  <c r="L15" i="12"/>
  <c r="L14" i="12" s="1"/>
  <c r="H15" i="12"/>
  <c r="H14" i="12" s="1"/>
  <c r="N15" i="12"/>
  <c r="N14" i="12" s="1"/>
  <c r="J15" i="12"/>
  <c r="J14" i="12" s="1"/>
  <c r="J15" i="11"/>
  <c r="J14" i="11" s="1"/>
  <c r="N15" i="11"/>
  <c r="N14" i="11" s="1"/>
  <c r="H15" i="11"/>
  <c r="H14" i="11" s="1"/>
  <c r="L15" i="11"/>
  <c r="L14" i="11" s="1"/>
  <c r="N15" i="10"/>
  <c r="N14" i="10" s="1"/>
  <c r="H15" i="10"/>
  <c r="H14" i="10" s="1"/>
  <c r="J15" i="10"/>
  <c r="J14" i="10" s="1"/>
  <c r="L15" i="10"/>
  <c r="L14" i="10" s="1"/>
  <c r="H15" i="9"/>
  <c r="H14" i="9" s="1"/>
  <c r="J15" i="9"/>
  <c r="J14" i="9" s="1"/>
  <c r="N15" i="2"/>
  <c r="N14" i="2" s="1"/>
  <c r="L15" i="2"/>
  <c r="L14" i="2" s="1"/>
  <c r="J15" i="2"/>
  <c r="J14" i="2" s="1"/>
  <c r="L15" i="1"/>
  <c r="L14" i="1" s="1"/>
  <c r="I68" i="5"/>
  <c r="I68" i="9" s="1"/>
  <c r="I68" i="10" s="1"/>
  <c r="I68" i="11" s="1"/>
  <c r="I68" i="12" s="1"/>
  <c r="I68" i="13" s="1"/>
  <c r="I68" i="14" s="1"/>
  <c r="I68" i="16" s="1"/>
  <c r="I68" i="17" s="1"/>
  <c r="N15" i="1"/>
  <c r="N14" i="1" s="1"/>
  <c r="J15" i="1"/>
  <c r="J14" i="1" s="1"/>
  <c r="I67" i="9"/>
  <c r="H15" i="1"/>
  <c r="H14" i="1" s="1"/>
  <c r="E66" i="9"/>
  <c r="K15" i="3" l="1"/>
  <c r="K14" i="3" s="1"/>
  <c r="U63" i="4"/>
  <c r="O18" i="4" s="1"/>
  <c r="L63" i="4"/>
  <c r="K19" i="4" s="1"/>
  <c r="I15" i="3"/>
  <c r="I14" i="3" s="1"/>
  <c r="R66" i="1"/>
  <c r="R63" i="4"/>
  <c r="M19" i="4" s="1"/>
  <c r="V68" i="2"/>
  <c r="V63" i="1"/>
  <c r="O19" i="1" s="1"/>
  <c r="M15" i="3"/>
  <c r="M14" i="3" s="1"/>
  <c r="H63" i="4"/>
  <c r="I19" i="4" s="1"/>
  <c r="R64" i="10"/>
  <c r="G66" i="1"/>
  <c r="G63" i="4"/>
  <c r="I18" i="4" s="1"/>
  <c r="U67" i="2"/>
  <c r="U63" i="1"/>
  <c r="O18" i="1" s="1"/>
  <c r="Q63" i="9"/>
  <c r="M18" i="9" s="1"/>
  <c r="Q64" i="10"/>
  <c r="Z64" i="9"/>
  <c r="Z63" i="5"/>
  <c r="O64" i="1"/>
  <c r="O63" i="4"/>
  <c r="M16" i="4" s="1"/>
  <c r="N63" i="5"/>
  <c r="K20" i="5" s="1"/>
  <c r="N64" i="9"/>
  <c r="T63" i="9"/>
  <c r="O17" i="9" s="1"/>
  <c r="T64" i="10"/>
  <c r="Y64" i="11"/>
  <c r="K63" i="1"/>
  <c r="K18" i="1" s="1"/>
  <c r="K64" i="2"/>
  <c r="S64" i="1"/>
  <c r="S63" i="4"/>
  <c r="O16" i="4" s="1"/>
  <c r="O15" i="4" s="1"/>
  <c r="O14" i="4" s="1"/>
  <c r="V64" i="10"/>
  <c r="X64" i="11"/>
  <c r="X63" i="10"/>
  <c r="O20" i="10" s="1"/>
  <c r="F64" i="1"/>
  <c r="F63" i="4"/>
  <c r="I17" i="4" s="1"/>
  <c r="AA64" i="2"/>
  <c r="AA63" i="1"/>
  <c r="J71" i="10"/>
  <c r="J63" i="9"/>
  <c r="K17" i="9" s="1"/>
  <c r="J64" i="12"/>
  <c r="N63" i="2"/>
  <c r="K20" i="2" s="1"/>
  <c r="Y68" i="1"/>
  <c r="Y63" i="4"/>
  <c r="U76" i="14"/>
  <c r="U76" i="16"/>
  <c r="U76" i="17"/>
  <c r="N63" i="1"/>
  <c r="K20" i="1" s="1"/>
  <c r="W63" i="5"/>
  <c r="M20" i="5" s="1"/>
  <c r="W64" i="9"/>
  <c r="P65" i="2"/>
  <c r="P63" i="1"/>
  <c r="M17" i="1" s="1"/>
  <c r="H69" i="2"/>
  <c r="H63" i="1"/>
  <c r="I19" i="1" s="1"/>
  <c r="K63" i="4"/>
  <c r="K18" i="4" s="1"/>
  <c r="K15" i="4" s="1"/>
  <c r="K14" i="4" s="1"/>
  <c r="U64" i="10"/>
  <c r="L69" i="2"/>
  <c r="L63" i="1"/>
  <c r="K19" i="1" s="1"/>
  <c r="L64" i="11"/>
  <c r="G64" i="12"/>
  <c r="O65" i="9"/>
  <c r="I65" i="2"/>
  <c r="I63" i="1"/>
  <c r="K16" i="1" s="1"/>
  <c r="M65" i="2"/>
  <c r="M63" i="1"/>
  <c r="I20" i="1" s="1"/>
  <c r="E67" i="2"/>
  <c r="E63" i="1"/>
  <c r="I16" i="1" s="1"/>
  <c r="S65" i="13"/>
  <c r="I67" i="10"/>
  <c r="E66" i="10"/>
  <c r="M15" i="4" l="1"/>
  <c r="M14" i="4" s="1"/>
  <c r="V68" i="5"/>
  <c r="V63" i="2"/>
  <c r="O19" i="2" s="1"/>
  <c r="R66" i="2"/>
  <c r="R63" i="1"/>
  <c r="M19" i="1" s="1"/>
  <c r="R64" i="11"/>
  <c r="I15" i="4"/>
  <c r="I14" i="4" s="1"/>
  <c r="K15" i="1"/>
  <c r="K14" i="1" s="1"/>
  <c r="Y68" i="2"/>
  <c r="Y63" i="1"/>
  <c r="U64" i="11"/>
  <c r="Z64" i="10"/>
  <c r="Z63" i="9"/>
  <c r="F63" i="1"/>
  <c r="I17" i="1" s="1"/>
  <c r="F64" i="2"/>
  <c r="S63" i="1"/>
  <c r="O16" i="1" s="1"/>
  <c r="O15" i="1" s="1"/>
  <c r="O14" i="1" s="1"/>
  <c r="S64" i="2"/>
  <c r="Q64" i="11"/>
  <c r="Q63" i="10"/>
  <c r="M18" i="10" s="1"/>
  <c r="G64" i="13"/>
  <c r="K63" i="2"/>
  <c r="K18" i="2" s="1"/>
  <c r="K64" i="5"/>
  <c r="W63" i="9"/>
  <c r="M20" i="9" s="1"/>
  <c r="W64" i="10"/>
  <c r="N63" i="9"/>
  <c r="K20" i="9" s="1"/>
  <c r="N64" i="10"/>
  <c r="J64" i="13"/>
  <c r="L69" i="5"/>
  <c r="L63" i="2"/>
  <c r="K19" i="2" s="1"/>
  <c r="AA63" i="2"/>
  <c r="AA64" i="5"/>
  <c r="T64" i="11"/>
  <c r="T63" i="10"/>
  <c r="O17" i="10" s="1"/>
  <c r="L64" i="12"/>
  <c r="H69" i="5"/>
  <c r="H63" i="2"/>
  <c r="I19" i="2" s="1"/>
  <c r="O64" i="2"/>
  <c r="O63" i="1"/>
  <c r="M16" i="1" s="1"/>
  <c r="U67" i="5"/>
  <c r="U63" i="2"/>
  <c r="O18" i="2" s="1"/>
  <c r="J71" i="11"/>
  <c r="J63" i="10"/>
  <c r="K17" i="10" s="1"/>
  <c r="X64" i="12"/>
  <c r="X63" i="11"/>
  <c r="O20" i="11" s="1"/>
  <c r="P65" i="5"/>
  <c r="P63" i="2"/>
  <c r="M17" i="2" s="1"/>
  <c r="V64" i="11"/>
  <c r="Y64" i="12"/>
  <c r="G66" i="2"/>
  <c r="G63" i="1"/>
  <c r="I18" i="1" s="1"/>
  <c r="O65" i="10"/>
  <c r="I65" i="5"/>
  <c r="I63" i="2"/>
  <c r="K16" i="2" s="1"/>
  <c r="M63" i="2"/>
  <c r="I20" i="2" s="1"/>
  <c r="M65" i="5"/>
  <c r="E63" i="2"/>
  <c r="I16" i="2" s="1"/>
  <c r="E67" i="5"/>
  <c r="S65" i="16"/>
  <c r="S65" i="14"/>
  <c r="I67" i="11"/>
  <c r="E66" i="11"/>
  <c r="M15" i="1" l="1"/>
  <c r="M14" i="1" s="1"/>
  <c r="V68" i="9"/>
  <c r="V63" i="5"/>
  <c r="O19" i="5" s="1"/>
  <c r="R64" i="12"/>
  <c r="R66" i="5"/>
  <c r="R63" i="2"/>
  <c r="M19" i="2" s="1"/>
  <c r="I15" i="1"/>
  <c r="I14" i="1" s="1"/>
  <c r="X63" i="12"/>
  <c r="O20" i="12" s="1"/>
  <c r="X64" i="13"/>
  <c r="K64" i="9"/>
  <c r="K63" i="5"/>
  <c r="K18" i="5" s="1"/>
  <c r="L69" i="9"/>
  <c r="L63" i="5"/>
  <c r="K19" i="5" s="1"/>
  <c r="V64" i="12"/>
  <c r="J71" i="12"/>
  <c r="J63" i="11"/>
  <c r="K17" i="11" s="1"/>
  <c r="G64" i="17"/>
  <c r="G64" i="14"/>
  <c r="G64" i="16"/>
  <c r="G66" i="5"/>
  <c r="G63" i="2"/>
  <c r="I18" i="2" s="1"/>
  <c r="J64" i="17"/>
  <c r="J64" i="14"/>
  <c r="J64" i="16"/>
  <c r="Z64" i="11"/>
  <c r="Z63" i="10"/>
  <c r="H69" i="9"/>
  <c r="H63" i="5"/>
  <c r="I19" i="5" s="1"/>
  <c r="F64" i="5"/>
  <c r="F63" i="2"/>
  <c r="I17" i="2" s="1"/>
  <c r="Y64" i="13"/>
  <c r="L64" i="13"/>
  <c r="U67" i="9"/>
  <c r="U63" i="5"/>
  <c r="O18" i="5" s="1"/>
  <c r="N64" i="11"/>
  <c r="N63" i="10"/>
  <c r="K20" i="10" s="1"/>
  <c r="P65" i="9"/>
  <c r="P63" i="5"/>
  <c r="M17" i="5" s="1"/>
  <c r="T63" i="11"/>
  <c r="O17" i="11" s="1"/>
  <c r="T64" i="12"/>
  <c r="Q64" i="12"/>
  <c r="Q63" i="11"/>
  <c r="M18" i="11" s="1"/>
  <c r="U64" i="12"/>
  <c r="S65" i="17"/>
  <c r="K15" i="2"/>
  <c r="K14" i="2" s="1"/>
  <c r="O64" i="5"/>
  <c r="O63" i="2"/>
  <c r="M16" i="2" s="1"/>
  <c r="AA63" i="5"/>
  <c r="AA64" i="9"/>
  <c r="W63" i="10"/>
  <c r="M20" i="10" s="1"/>
  <c r="W64" i="11"/>
  <c r="S64" i="5"/>
  <c r="S63" i="2"/>
  <c r="O16" i="2" s="1"/>
  <c r="O15" i="2" s="1"/>
  <c r="O14" i="2" s="1"/>
  <c r="Y68" i="5"/>
  <c r="Y63" i="2"/>
  <c r="O65" i="11"/>
  <c r="I65" i="9"/>
  <c r="I63" i="5"/>
  <c r="K16" i="5" s="1"/>
  <c r="M65" i="9"/>
  <c r="M63" i="5"/>
  <c r="I20" i="5" s="1"/>
  <c r="E67" i="9"/>
  <c r="E63" i="5"/>
  <c r="I16" i="5" s="1"/>
  <c r="I67" i="12"/>
  <c r="E66" i="12"/>
  <c r="M15" i="2" l="1"/>
  <c r="M14" i="2" s="1"/>
  <c r="R66" i="9"/>
  <c r="R63" i="5"/>
  <c r="M19" i="5" s="1"/>
  <c r="R64" i="13"/>
  <c r="V68" i="10"/>
  <c r="V63" i="9"/>
  <c r="O19" i="9" s="1"/>
  <c r="I15" i="2"/>
  <c r="I14" i="2" s="1"/>
  <c r="K15" i="5"/>
  <c r="K14" i="5" s="1"/>
  <c r="Z63" i="11"/>
  <c r="Z64" i="12"/>
  <c r="W64" i="12"/>
  <c r="W63" i="11"/>
  <c r="M20" i="11" s="1"/>
  <c r="Y68" i="9"/>
  <c r="Y63" i="5"/>
  <c r="O64" i="9"/>
  <c r="O63" i="5"/>
  <c r="M16" i="5" s="1"/>
  <c r="Q63" i="12"/>
  <c r="M18" i="12" s="1"/>
  <c r="Q64" i="13"/>
  <c r="U67" i="10"/>
  <c r="U63" i="9"/>
  <c r="O18" i="9" s="1"/>
  <c r="H69" i="10"/>
  <c r="H63" i="9"/>
  <c r="I19" i="9" s="1"/>
  <c r="G66" i="9"/>
  <c r="G63" i="5"/>
  <c r="I18" i="5" s="1"/>
  <c r="T64" i="13"/>
  <c r="T63" i="12"/>
  <c r="O17" i="12" s="1"/>
  <c r="P65" i="10"/>
  <c r="P63" i="9"/>
  <c r="M17" i="9" s="1"/>
  <c r="Y64" i="17"/>
  <c r="Y64" i="16"/>
  <c r="Y64" i="14"/>
  <c r="AA64" i="10"/>
  <c r="AA63" i="9"/>
  <c r="U64" i="13"/>
  <c r="K63" i="9"/>
  <c r="K18" i="9" s="1"/>
  <c r="K64" i="10"/>
  <c r="L69" i="10"/>
  <c r="L63" i="9"/>
  <c r="K19" i="9" s="1"/>
  <c r="N64" i="12"/>
  <c r="N63" i="11"/>
  <c r="K20" i="11" s="1"/>
  <c r="F63" i="5"/>
  <c r="I17" i="5" s="1"/>
  <c r="F64" i="9"/>
  <c r="J71" i="13"/>
  <c r="J63" i="12"/>
  <c r="K17" i="12" s="1"/>
  <c r="X64" i="17"/>
  <c r="X63" i="17" s="1"/>
  <c r="O20" i="17" s="1"/>
  <c r="X64" i="16"/>
  <c r="X63" i="16" s="1"/>
  <c r="O20" i="16" s="1"/>
  <c r="X63" i="13"/>
  <c r="O20" i="13" s="1"/>
  <c r="X64" i="14"/>
  <c r="X63" i="14" s="1"/>
  <c r="O20" i="14" s="1"/>
  <c r="S64" i="9"/>
  <c r="S63" i="5"/>
  <c r="O16" i="5" s="1"/>
  <c r="O15" i="5" s="1"/>
  <c r="O14" i="5" s="1"/>
  <c r="L64" i="17"/>
  <c r="L64" i="16"/>
  <c r="L64" i="14"/>
  <c r="V64" i="13"/>
  <c r="O65" i="12"/>
  <c r="I65" i="10"/>
  <c r="I63" i="9"/>
  <c r="K16" i="9" s="1"/>
  <c r="M65" i="10"/>
  <c r="M63" i="9"/>
  <c r="I20" i="9" s="1"/>
  <c r="E67" i="10"/>
  <c r="E63" i="9"/>
  <c r="I16" i="9" s="1"/>
  <c r="I67" i="13"/>
  <c r="E66" i="13"/>
  <c r="M15" i="5" l="1"/>
  <c r="M14" i="5" s="1"/>
  <c r="V68" i="11"/>
  <c r="V63" i="10"/>
  <c r="O19" i="10" s="1"/>
  <c r="R64" i="17"/>
  <c r="R64" i="16"/>
  <c r="R64" i="14"/>
  <c r="R66" i="10"/>
  <c r="R63" i="9"/>
  <c r="M19" i="9" s="1"/>
  <c r="I15" i="5"/>
  <c r="I14" i="5" s="1"/>
  <c r="K15" i="9"/>
  <c r="K14" i="9" s="1"/>
  <c r="AA63" i="10"/>
  <c r="AA64" i="11"/>
  <c r="G66" i="10"/>
  <c r="G63" i="9"/>
  <c r="I18" i="9" s="1"/>
  <c r="O64" i="10"/>
  <c r="O63" i="9"/>
  <c r="M16" i="9" s="1"/>
  <c r="M15" i="9" s="1"/>
  <c r="M14" i="9" s="1"/>
  <c r="H69" i="11"/>
  <c r="H63" i="10"/>
  <c r="I19" i="10" s="1"/>
  <c r="L69" i="11"/>
  <c r="L63" i="10"/>
  <c r="K19" i="10" s="1"/>
  <c r="P65" i="11"/>
  <c r="P63" i="10"/>
  <c r="M17" i="10" s="1"/>
  <c r="Y68" i="10"/>
  <c r="Y63" i="9"/>
  <c r="J71" i="14"/>
  <c r="J63" i="13"/>
  <c r="K17" i="13" s="1"/>
  <c r="K64" i="11"/>
  <c r="K63" i="10"/>
  <c r="K18" i="10" s="1"/>
  <c r="U67" i="11"/>
  <c r="U63" i="10"/>
  <c r="O18" i="10" s="1"/>
  <c r="W63" i="12"/>
  <c r="M20" i="12" s="1"/>
  <c r="W64" i="13"/>
  <c r="Q64" i="17"/>
  <c r="Q63" i="17" s="1"/>
  <c r="M18" i="17" s="1"/>
  <c r="Q64" i="14"/>
  <c r="Q63" i="14" s="1"/>
  <c r="M18" i="14" s="1"/>
  <c r="Q63" i="13"/>
  <c r="M18" i="13" s="1"/>
  <c r="Q64" i="16"/>
  <c r="Q63" i="16" s="1"/>
  <c r="M18" i="16" s="1"/>
  <c r="Z63" i="12"/>
  <c r="Z64" i="13"/>
  <c r="N63" i="12"/>
  <c r="K20" i="12" s="1"/>
  <c r="N64" i="13"/>
  <c r="V64" i="17"/>
  <c r="V64" i="16"/>
  <c r="V64" i="14"/>
  <c r="S64" i="10"/>
  <c r="S63" i="9"/>
  <c r="O16" i="9" s="1"/>
  <c r="O15" i="9" s="1"/>
  <c r="O14" i="9" s="1"/>
  <c r="F63" i="9"/>
  <c r="I17" i="9" s="1"/>
  <c r="F64" i="10"/>
  <c r="U64" i="17"/>
  <c r="U64" i="16"/>
  <c r="U64" i="14"/>
  <c r="T64" i="17"/>
  <c r="T63" i="17" s="1"/>
  <c r="O17" i="17" s="1"/>
  <c r="T64" i="16"/>
  <c r="T63" i="16" s="1"/>
  <c r="O17" i="16" s="1"/>
  <c r="T63" i="13"/>
  <c r="O17" i="13" s="1"/>
  <c r="T64" i="14"/>
  <c r="T63" i="14" s="1"/>
  <c r="O17" i="14" s="1"/>
  <c r="O65" i="13"/>
  <c r="I65" i="11"/>
  <c r="I63" i="10"/>
  <c r="K16" i="10" s="1"/>
  <c r="M63" i="10"/>
  <c r="I20" i="10" s="1"/>
  <c r="M65" i="11"/>
  <c r="E67" i="11"/>
  <c r="E63" i="10"/>
  <c r="I16" i="10" s="1"/>
  <c r="I67" i="14"/>
  <c r="E66" i="14"/>
  <c r="R66" i="11" l="1"/>
  <c r="R63" i="10"/>
  <c r="M19" i="10" s="1"/>
  <c r="V68" i="12"/>
  <c r="V63" i="11"/>
  <c r="O19" i="11" s="1"/>
  <c r="I15" i="9"/>
  <c r="I14" i="9" s="1"/>
  <c r="H69" i="12"/>
  <c r="H63" i="11"/>
  <c r="I19" i="11" s="1"/>
  <c r="U67" i="12"/>
  <c r="U63" i="11"/>
  <c r="O18" i="11" s="1"/>
  <c r="Y68" i="11"/>
  <c r="Y63" i="10"/>
  <c r="O64" i="11"/>
  <c r="O63" i="10"/>
  <c r="M16" i="10" s="1"/>
  <c r="F63" i="10"/>
  <c r="I17" i="10" s="1"/>
  <c r="F64" i="11"/>
  <c r="G66" i="11"/>
  <c r="G63" i="10"/>
  <c r="I18" i="10" s="1"/>
  <c r="K64" i="12"/>
  <c r="K63" i="11"/>
  <c r="K18" i="11" s="1"/>
  <c r="N64" i="17"/>
  <c r="N63" i="17" s="1"/>
  <c r="K20" i="17" s="1"/>
  <c r="N64" i="16"/>
  <c r="N63" i="16" s="1"/>
  <c r="K20" i="16" s="1"/>
  <c r="N63" i="13"/>
  <c r="K20" i="13" s="1"/>
  <c r="N64" i="14"/>
  <c r="N63" i="14" s="1"/>
  <c r="K20" i="14" s="1"/>
  <c r="J71" i="16"/>
  <c r="J63" i="14"/>
  <c r="K17" i="14" s="1"/>
  <c r="W64" i="17"/>
  <c r="W63" i="17" s="1"/>
  <c r="M20" i="17" s="1"/>
  <c r="W63" i="13"/>
  <c r="M20" i="13" s="1"/>
  <c r="W64" i="16"/>
  <c r="W63" i="16" s="1"/>
  <c r="M20" i="16" s="1"/>
  <c r="W64" i="14"/>
  <c r="W63" i="14" s="1"/>
  <c r="M20" i="14" s="1"/>
  <c r="L69" i="12"/>
  <c r="L63" i="11"/>
  <c r="K19" i="11" s="1"/>
  <c r="AA64" i="12"/>
  <c r="AA63" i="11"/>
  <c r="P65" i="12"/>
  <c r="P63" i="11"/>
  <c r="M17" i="11" s="1"/>
  <c r="K15" i="10"/>
  <c r="K14" i="10" s="1"/>
  <c r="S63" i="10"/>
  <c r="O16" i="10" s="1"/>
  <c r="O15" i="10" s="1"/>
  <c r="O14" i="10" s="1"/>
  <c r="S64" i="11"/>
  <c r="Z64" i="17"/>
  <c r="Z63" i="17" s="1"/>
  <c r="Z64" i="16"/>
  <c r="Z63" i="16" s="1"/>
  <c r="Z64" i="14"/>
  <c r="Z63" i="14" s="1"/>
  <c r="Z63" i="13"/>
  <c r="O65" i="14"/>
  <c r="O65" i="16"/>
  <c r="I65" i="12"/>
  <c r="I63" i="11"/>
  <c r="K16" i="11" s="1"/>
  <c r="M63" i="11"/>
  <c r="I20" i="11" s="1"/>
  <c r="M65" i="12"/>
  <c r="E67" i="12"/>
  <c r="E63" i="11"/>
  <c r="I16" i="11" s="1"/>
  <c r="I67" i="16"/>
  <c r="I67" i="17" s="1"/>
  <c r="E66" i="16"/>
  <c r="M15" i="10" l="1"/>
  <c r="M14" i="10" s="1"/>
  <c r="V68" i="13"/>
  <c r="V63" i="12"/>
  <c r="O19" i="12" s="1"/>
  <c r="R66" i="12"/>
  <c r="R63" i="11"/>
  <c r="M19" i="11" s="1"/>
  <c r="K15" i="11"/>
  <c r="K14" i="11" s="1"/>
  <c r="I15" i="10"/>
  <c r="I14" i="10" s="1"/>
  <c r="K64" i="13"/>
  <c r="K63" i="12"/>
  <c r="K18" i="12" s="1"/>
  <c r="Y68" i="12"/>
  <c r="Y63" i="11"/>
  <c r="S64" i="12"/>
  <c r="S63" i="11"/>
  <c r="O16" i="11" s="1"/>
  <c r="O15" i="11" s="1"/>
  <c r="O14" i="11" s="1"/>
  <c r="AA63" i="12"/>
  <c r="AA64" i="13"/>
  <c r="J71" i="17"/>
  <c r="J63" i="17" s="1"/>
  <c r="K17" i="17" s="1"/>
  <c r="J63" i="16"/>
  <c r="K17" i="16" s="1"/>
  <c r="G66" i="12"/>
  <c r="G63" i="11"/>
  <c r="I18" i="11" s="1"/>
  <c r="U67" i="13"/>
  <c r="U63" i="12"/>
  <c r="O18" i="12" s="1"/>
  <c r="F64" i="12"/>
  <c r="F63" i="11"/>
  <c r="I17" i="11" s="1"/>
  <c r="L69" i="13"/>
  <c r="L63" i="12"/>
  <c r="K19" i="12" s="1"/>
  <c r="H69" i="13"/>
  <c r="H63" i="12"/>
  <c r="I19" i="12" s="1"/>
  <c r="P65" i="13"/>
  <c r="P63" i="12"/>
  <c r="M17" i="12" s="1"/>
  <c r="O64" i="12"/>
  <c r="O63" i="11"/>
  <c r="M16" i="11" s="1"/>
  <c r="M15" i="11" s="1"/>
  <c r="M14" i="11" s="1"/>
  <c r="O65" i="17"/>
  <c r="I65" i="13"/>
  <c r="I63" i="12"/>
  <c r="K16" i="12" s="1"/>
  <c r="M65" i="13"/>
  <c r="M63" i="12"/>
  <c r="I20" i="12" s="1"/>
  <c r="E67" i="13"/>
  <c r="E63" i="12"/>
  <c r="I16" i="12" s="1"/>
  <c r="E66" i="17"/>
  <c r="R66" i="13" l="1"/>
  <c r="R63" i="12"/>
  <c r="M19" i="12" s="1"/>
  <c r="V68" i="17"/>
  <c r="V63" i="17" s="1"/>
  <c r="O19" i="17" s="1"/>
  <c r="V68" i="14"/>
  <c r="V63" i="14" s="1"/>
  <c r="O19" i="14" s="1"/>
  <c r="V68" i="16"/>
  <c r="V63" i="16" s="1"/>
  <c r="O19" i="16" s="1"/>
  <c r="V63" i="13"/>
  <c r="O19" i="13" s="1"/>
  <c r="K15" i="12"/>
  <c r="K14" i="12" s="1"/>
  <c r="I15" i="11"/>
  <c r="I14" i="11" s="1"/>
  <c r="AA64" i="17"/>
  <c r="AA63" i="17" s="1"/>
  <c r="AA64" i="16"/>
  <c r="AA63" i="16" s="1"/>
  <c r="AA64" i="14"/>
  <c r="AA63" i="14" s="1"/>
  <c r="AA63" i="13"/>
  <c r="P65" i="16"/>
  <c r="P65" i="14"/>
  <c r="P63" i="14" s="1"/>
  <c r="M17" i="14" s="1"/>
  <c r="P63" i="13"/>
  <c r="M17" i="13" s="1"/>
  <c r="F64" i="13"/>
  <c r="F63" i="12"/>
  <c r="I17" i="12" s="1"/>
  <c r="S64" i="13"/>
  <c r="S63" i="12"/>
  <c r="O16" i="12" s="1"/>
  <c r="O15" i="12" s="1"/>
  <c r="O14" i="12" s="1"/>
  <c r="H69" i="14"/>
  <c r="H63" i="13"/>
  <c r="I19" i="13" s="1"/>
  <c r="L69" i="14"/>
  <c r="L63" i="13"/>
  <c r="K19" i="13" s="1"/>
  <c r="G66" i="13"/>
  <c r="G63" i="12"/>
  <c r="I18" i="12" s="1"/>
  <c r="Y68" i="13"/>
  <c r="Y63" i="12"/>
  <c r="U67" i="14"/>
  <c r="U63" i="14" s="1"/>
  <c r="O18" i="14" s="1"/>
  <c r="U67" i="16"/>
  <c r="U63" i="16" s="1"/>
  <c r="O18" i="16" s="1"/>
  <c r="U67" i="17"/>
  <c r="U63" i="17" s="1"/>
  <c r="O18" i="17" s="1"/>
  <c r="U63" i="13"/>
  <c r="O18" i="13" s="1"/>
  <c r="O64" i="13"/>
  <c r="O63" i="12"/>
  <c r="M16" i="12" s="1"/>
  <c r="M15" i="12" s="1"/>
  <c r="M14" i="12" s="1"/>
  <c r="K64" i="17"/>
  <c r="K63" i="17" s="1"/>
  <c r="K18" i="17" s="1"/>
  <c r="K64" i="14"/>
  <c r="K63" i="14" s="1"/>
  <c r="K18" i="14" s="1"/>
  <c r="K63" i="13"/>
  <c r="K18" i="13" s="1"/>
  <c r="K64" i="16"/>
  <c r="K63" i="16" s="1"/>
  <c r="K18" i="16" s="1"/>
  <c r="I65" i="14"/>
  <c r="I63" i="13"/>
  <c r="K16" i="13" s="1"/>
  <c r="M65" i="14"/>
  <c r="M63" i="13"/>
  <c r="I20" i="13" s="1"/>
  <c r="E67" i="14"/>
  <c r="E63" i="13"/>
  <c r="I16" i="13" s="1"/>
  <c r="R66" i="14" l="1"/>
  <c r="R63" i="14" s="1"/>
  <c r="M19" i="14" s="1"/>
  <c r="R66" i="16"/>
  <c r="R63" i="13"/>
  <c r="M19" i="13" s="1"/>
  <c r="I15" i="12"/>
  <c r="I14" i="12" s="1"/>
  <c r="H69" i="16"/>
  <c r="H63" i="14"/>
  <c r="I19" i="14" s="1"/>
  <c r="P63" i="16"/>
  <c r="M17" i="16" s="1"/>
  <c r="P65" i="17"/>
  <c r="P63" i="17" s="1"/>
  <c r="M17" i="17" s="1"/>
  <c r="Y68" i="17"/>
  <c r="Y63" i="17" s="1"/>
  <c r="Y68" i="14"/>
  <c r="Y63" i="14" s="1"/>
  <c r="Y68" i="16"/>
  <c r="Y63" i="16" s="1"/>
  <c r="Y63" i="13"/>
  <c r="L69" i="16"/>
  <c r="L63" i="14"/>
  <c r="K19" i="14" s="1"/>
  <c r="K15" i="13"/>
  <c r="K14" i="13" s="1"/>
  <c r="O64" i="17"/>
  <c r="O63" i="17" s="1"/>
  <c r="M16" i="17" s="1"/>
  <c r="O64" i="14"/>
  <c r="O63" i="14" s="1"/>
  <c r="M16" i="14" s="1"/>
  <c r="O64" i="16"/>
  <c r="O63" i="16" s="1"/>
  <c r="M16" i="16" s="1"/>
  <c r="O63" i="13"/>
  <c r="M16" i="13" s="1"/>
  <c r="M15" i="13" s="1"/>
  <c r="M14" i="13" s="1"/>
  <c r="G66" i="14"/>
  <c r="G63" i="13"/>
  <c r="I18" i="13" s="1"/>
  <c r="S64" i="17"/>
  <c r="S63" i="17" s="1"/>
  <c r="O16" i="17" s="1"/>
  <c r="O15" i="17" s="1"/>
  <c r="O14" i="17" s="1"/>
  <c r="S64" i="14"/>
  <c r="S63" i="14" s="1"/>
  <c r="O16" i="14" s="1"/>
  <c r="O15" i="14" s="1"/>
  <c r="O14" i="14" s="1"/>
  <c r="S64" i="16"/>
  <c r="S63" i="16" s="1"/>
  <c r="O16" i="16" s="1"/>
  <c r="O15" i="16" s="1"/>
  <c r="O14" i="16" s="1"/>
  <c r="S63" i="13"/>
  <c r="O16" i="13" s="1"/>
  <c r="O15" i="13" s="1"/>
  <c r="O14" i="13" s="1"/>
  <c r="F64" i="17"/>
  <c r="F63" i="17" s="1"/>
  <c r="I17" i="17" s="1"/>
  <c r="F64" i="14"/>
  <c r="F63" i="14" s="1"/>
  <c r="I17" i="14" s="1"/>
  <c r="F63" i="13"/>
  <c r="I17" i="13" s="1"/>
  <c r="F64" i="16"/>
  <c r="F63" i="16" s="1"/>
  <c r="I17" i="16" s="1"/>
  <c r="I65" i="16"/>
  <c r="I65" i="17" s="1"/>
  <c r="I63" i="14"/>
  <c r="K16" i="14" s="1"/>
  <c r="M65" i="16"/>
  <c r="M65" i="17" s="1"/>
  <c r="M63" i="14"/>
  <c r="I20" i="14" s="1"/>
  <c r="E67" i="16"/>
  <c r="E63" i="14"/>
  <c r="I16" i="14" s="1"/>
  <c r="M15" i="14" l="1"/>
  <c r="M14" i="14" s="1"/>
  <c r="R66" i="17"/>
  <c r="R63" i="17" s="1"/>
  <c r="M19" i="17" s="1"/>
  <c r="M15" i="17" s="1"/>
  <c r="M14" i="17" s="1"/>
  <c r="R63" i="16"/>
  <c r="M19" i="16" s="1"/>
  <c r="M15" i="16" s="1"/>
  <c r="M14" i="16" s="1"/>
  <c r="I15" i="13"/>
  <c r="I14" i="13" s="1"/>
  <c r="K15" i="14"/>
  <c r="K14" i="14" s="1"/>
  <c r="L69" i="17"/>
  <c r="L63" i="17" s="1"/>
  <c r="K19" i="17" s="1"/>
  <c r="L63" i="16"/>
  <c r="K19" i="16" s="1"/>
  <c r="H69" i="17"/>
  <c r="H63" i="17" s="1"/>
  <c r="I19" i="17" s="1"/>
  <c r="H63" i="16"/>
  <c r="I19" i="16" s="1"/>
  <c r="G66" i="16"/>
  <c r="G63" i="14"/>
  <c r="I18" i="14" s="1"/>
  <c r="I15" i="14" s="1"/>
  <c r="I14" i="14" s="1"/>
  <c r="I63" i="17"/>
  <c r="K16" i="17" s="1"/>
  <c r="I63" i="16"/>
  <c r="K16" i="16" s="1"/>
  <c r="M63" i="16"/>
  <c r="I20" i="16" s="1"/>
  <c r="M63" i="17"/>
  <c r="I20" i="17" s="1"/>
  <c r="E67" i="17"/>
  <c r="E63" i="17" s="1"/>
  <c r="I16" i="17" s="1"/>
  <c r="E63" i="16"/>
  <c r="I16" i="16" s="1"/>
  <c r="K15" i="17" l="1"/>
  <c r="K14" i="17" s="1"/>
  <c r="K15" i="16"/>
  <c r="K14" i="16" s="1"/>
  <c r="G66" i="17"/>
  <c r="G63" i="17" s="1"/>
  <c r="I18" i="17" s="1"/>
  <c r="I15" i="17" s="1"/>
  <c r="I14" i="17" s="1"/>
  <c r="G63" i="16"/>
  <c r="I18" i="16" s="1"/>
  <c r="I15" i="16" s="1"/>
  <c r="I14" i="16" s="1"/>
</calcChain>
</file>

<file path=xl/comments1.xml><?xml version="1.0" encoding="utf-8"?>
<comments xmlns="http://schemas.openxmlformats.org/spreadsheetml/2006/main">
  <authors>
    <author>Karina Rodriguez</author>
  </authors>
  <commentList>
    <comment ref="I42" authorId="0" shapeId="0">
      <text>
        <r>
          <rPr>
            <b/>
            <sz val="9"/>
            <color indexed="81"/>
            <rFont val="Tahoma"/>
            <family val="2"/>
          </rPr>
          <t>Karina Rodriguez:</t>
        </r>
        <r>
          <rPr>
            <sz val="9"/>
            <color indexed="81"/>
            <rFont val="Tahoma"/>
            <family val="2"/>
          </rPr>
          <t xml:space="preserve">
ES UN PACIENTE DEL INPE Y FUE DERIVADO</t>
        </r>
      </text>
    </comment>
  </commentList>
</comments>
</file>

<file path=xl/sharedStrings.xml><?xml version="1.0" encoding="utf-8"?>
<sst xmlns="http://schemas.openxmlformats.org/spreadsheetml/2006/main" count="2159" uniqueCount="100">
  <si>
    <t>DISA O DIRESA</t>
  </si>
  <si>
    <t>AÑO</t>
  </si>
  <si>
    <t>Red</t>
  </si>
  <si>
    <t>Microred</t>
  </si>
  <si>
    <t>TRIMESTRE</t>
  </si>
  <si>
    <t>Establecimiento de Salud</t>
  </si>
  <si>
    <t xml:space="preserve">MES </t>
  </si>
  <si>
    <t>ACTIVIDADES</t>
  </si>
  <si>
    <t>Baciloscopias</t>
  </si>
  <si>
    <t>Cultivos</t>
  </si>
  <si>
    <t>Realizados</t>
  </si>
  <si>
    <t>positivas</t>
  </si>
  <si>
    <t>Positivos</t>
  </si>
  <si>
    <t>Acumulado</t>
  </si>
  <si>
    <t>Total General (A+B)</t>
  </si>
  <si>
    <t>A</t>
  </si>
  <si>
    <t>En Sintomático Respiratorio</t>
  </si>
  <si>
    <t>En Rx Anormal</t>
  </si>
  <si>
    <t>En seguimiento diagnostico</t>
  </si>
  <si>
    <t>B</t>
  </si>
  <si>
    <t>C</t>
  </si>
  <si>
    <t>Nº de  Cultivos CONTAMINADOS</t>
  </si>
  <si>
    <t>Nº de Pruebas de Sensibilidad Realizadas</t>
  </si>
  <si>
    <t>FECHA</t>
  </si>
  <si>
    <r>
      <t>Baciloscopias:</t>
    </r>
    <r>
      <rPr>
        <sz val="10"/>
        <rFont val="Arial"/>
        <family val="2"/>
      </rPr>
      <t xml:space="preserve"> Los datos son informados solo por los establecimientos que cuentan con laboratorio y que procesan baciloscopias.</t>
    </r>
  </si>
  <si>
    <r>
      <t>Cultivos y sensibilidad</t>
    </r>
    <r>
      <rPr>
        <sz val="10"/>
        <rFont val="Arial"/>
        <family val="2"/>
      </rPr>
      <t>: Los datos son informados solo por los laboratorios que realizan cultivos y/o sensibilidad.</t>
    </r>
  </si>
  <si>
    <t>TOTAL DE  DIAGNOSTICO (1+2+3+4)</t>
  </si>
  <si>
    <t>En Localización Extrapulmonar</t>
  </si>
  <si>
    <t>D</t>
  </si>
  <si>
    <t>PRUEBAS  DE  SENSIBILIDAD</t>
  </si>
  <si>
    <t>Firma y sello del responsable de laboratorio</t>
  </si>
  <si>
    <t>Mensual</t>
  </si>
  <si>
    <t>CONTROL DE TRATAMIENTO</t>
  </si>
  <si>
    <t>DE DIAGNOSTICO</t>
  </si>
  <si>
    <t>DE CONTROL</t>
  </si>
  <si>
    <t>CULTIVOS CONTAMINADOS</t>
  </si>
  <si>
    <t xml:space="preserve">INFORME BACTERIOLOGICO </t>
  </si>
  <si>
    <t>ESTRATEGIA SANITARIA NACIONAL DE PREVENCION 
Y CONTROL DE LA TUBERCULOSIS</t>
  </si>
  <si>
    <t>ANEXO 27</t>
  </si>
  <si>
    <t>RED, ESTABLECIMIENTOS/</t>
  </si>
  <si>
    <t>* EN SINTOMATICO RESPIRATORIO</t>
  </si>
  <si>
    <t>* EN RAYOS X ANORMAL</t>
  </si>
  <si>
    <t>* EN SEGUIMIENTO DIAGNOSTICO</t>
  </si>
  <si>
    <t>* EN LOCALIZACION EXTRAPULMONAR</t>
  </si>
  <si>
    <t>ACUMULADOS</t>
  </si>
  <si>
    <t>BACILOSCOPIAS</t>
  </si>
  <si>
    <t>BACILOSCOPIAS POSITIVAS</t>
  </si>
  <si>
    <t>CULTIVOS DE BK</t>
  </si>
  <si>
    <t>CULTIVOS POSITIVOS</t>
  </si>
  <si>
    <t xml:space="preserve"> RED</t>
  </si>
  <si>
    <t>MICRO RED</t>
  </si>
  <si>
    <t xml:space="preserve">                SAN MARTIN</t>
  </si>
  <si>
    <t>De Diagnostico</t>
  </si>
  <si>
    <t>De Control</t>
  </si>
  <si>
    <t>Pruebas de Sesibiliza  cion</t>
  </si>
  <si>
    <t>BACILOSCOPIA DE CONTROL</t>
  </si>
  <si>
    <t>BACILOSCOPIA DE CONTROL POSITIVA</t>
  </si>
  <si>
    <t>CULTIVO DE CONTROL</t>
  </si>
  <si>
    <t>CULTIVO DE CONTROL POSITIVO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</si>
  <si>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</si>
  <si>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</si>
  <si>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</si>
  <si>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</si>
  <si>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</si>
  <si>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</si>
  <si>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</si>
  <si>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</si>
  <si>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</si>
  <si>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</si>
  <si>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</si>
  <si>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Hospital II-1 MOYOBAMBA MINSA</t>
  </si>
  <si>
    <t>C.S. LLUYLLUCUCHA</t>
  </si>
  <si>
    <t>C.S. CALZADA</t>
  </si>
  <si>
    <t>C.S. PUEBLO LIBRE</t>
  </si>
  <si>
    <t>C.S. SORITOR</t>
  </si>
  <si>
    <t>C.S. JEPELACIO</t>
  </si>
  <si>
    <t>C.S. ROQUE</t>
  </si>
  <si>
    <t>C.S. JERILLO</t>
  </si>
  <si>
    <t>P.S. YANTALO</t>
  </si>
  <si>
    <t>P.S. LAHUARPIA</t>
  </si>
  <si>
    <t>RED MOYOBAMBA</t>
  </si>
  <si>
    <t>P.S. HABANA</t>
  </si>
  <si>
    <t>P.S. SAN MIGUEL</t>
  </si>
  <si>
    <t>MOYOBAMBA</t>
  </si>
  <si>
    <t>LLUYLLUCUCHA</t>
  </si>
  <si>
    <t>CALZADA</t>
  </si>
  <si>
    <t>PUEBLO LIBRE</t>
  </si>
  <si>
    <t>SORITOR</t>
  </si>
  <si>
    <t>JEPELACIO</t>
  </si>
  <si>
    <t>JERILLO</t>
  </si>
  <si>
    <t>ROQUE</t>
  </si>
  <si>
    <t>YANTALO</t>
  </si>
  <si>
    <t>LAHUARPIA</t>
  </si>
  <si>
    <t>P.S.  NVO. SAN MIGUEL</t>
  </si>
  <si>
    <t>P.S. NVO. SAN MIGUEL</t>
  </si>
  <si>
    <t>Hospital Essalud Moyobamba</t>
  </si>
  <si>
    <t>P.S. SHUCSHUYACU</t>
  </si>
  <si>
    <t xml:space="preserve"> </t>
  </si>
  <si>
    <t>ANUAL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</si>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</sst>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&quot;-&quot;_ ;_ @_ "/>
    <numFmt numFmtId="165" formatCode="_(* #,##0_);_(* \(#,##0\);_(* &quot;-&quot;_);_(@_)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Tahoma"/>
      <family val="2"/>
    </font>
    <font>
      <b/>
      <sz val="12"/>
      <color indexed="10"/>
      <name val="Tahoma"/>
      <family val="2"/>
    </font>
    <font>
      <sz val="8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sz val="10"/>
      <color indexed="8"/>
      <name val="Arial"/>
      <family val="2"/>
    </font>
    <font>
      <b/>
      <sz val="9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7" fillId="0" borderId="0" xfId="0" applyFont="1" applyBorder="1"/>
    <xf numFmtId="0" fontId="1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2" fillId="2" borderId="6" xfId="0" applyFont="1" applyFill="1" applyBorder="1"/>
    <xf numFmtId="0" fontId="10" fillId="0" borderId="6" xfId="0" applyFont="1" applyBorder="1" applyAlignment="1">
      <alignment horizontal="right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>
      <alignment horizontal="left" vertical="center" wrapText="1"/>
    </xf>
    <xf numFmtId="0" fontId="7" fillId="3" borderId="3" xfId="0" applyFont="1" applyFill="1" applyBorder="1"/>
    <xf numFmtId="0" fontId="7" fillId="3" borderId="3" xfId="0" applyFont="1" applyFill="1" applyBorder="1" applyAlignment="1"/>
    <xf numFmtId="0" fontId="7" fillId="3" borderId="8" xfId="0" applyFont="1" applyFill="1" applyBorder="1" applyAlignment="1"/>
    <xf numFmtId="0" fontId="7" fillId="3" borderId="9" xfId="0" applyFont="1" applyFill="1" applyBorder="1" applyAlignment="1"/>
    <xf numFmtId="0" fontId="0" fillId="0" borderId="3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8" fillId="3" borderId="3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165" fontId="7" fillId="3" borderId="8" xfId="0" applyNumberFormat="1" applyFont="1" applyFill="1" applyBorder="1" applyAlignment="1"/>
    <xf numFmtId="165" fontId="0" fillId="0" borderId="0" xfId="0" applyNumberFormat="1" applyFill="1"/>
    <xf numFmtId="165" fontId="0" fillId="0" borderId="0" xfId="0" applyNumberFormat="1"/>
    <xf numFmtId="165" fontId="9" fillId="0" borderId="0" xfId="0" applyNumberFormat="1" applyFont="1" applyFill="1"/>
    <xf numFmtId="0" fontId="7" fillId="4" borderId="3" xfId="0" applyFont="1" applyFill="1" applyBorder="1"/>
    <xf numFmtId="0" fontId="10" fillId="0" borderId="10" xfId="0" applyFont="1" applyBorder="1" applyAlignment="1">
      <alignment horizontal="right"/>
    </xf>
    <xf numFmtId="0" fontId="10" fillId="0" borderId="1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165" fontId="12" fillId="0" borderId="0" xfId="0" applyNumberFormat="1" applyFont="1" applyFill="1" applyBorder="1"/>
    <xf numFmtId="0" fontId="20" fillId="3" borderId="8" xfId="0" applyFont="1" applyFill="1" applyBorder="1" applyAlignment="1"/>
    <xf numFmtId="164" fontId="8" fillId="0" borderId="2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17" fillId="0" borderId="14" xfId="0" applyNumberFormat="1" applyFont="1" applyFill="1" applyBorder="1" applyAlignment="1">
      <alignment horizontal="center"/>
    </xf>
    <xf numFmtId="164" fontId="17" fillId="0" borderId="2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17" fillId="0" borderId="15" xfId="0" applyNumberFormat="1" applyFont="1" applyFill="1" applyBorder="1" applyAlignment="1">
      <alignment horizontal="center"/>
    </xf>
    <xf numFmtId="164" fontId="17" fillId="0" borderId="16" xfId="0" applyNumberFormat="1" applyFont="1" applyFill="1" applyBorder="1" applyAlignment="1">
      <alignment horizontal="center"/>
    </xf>
    <xf numFmtId="164" fontId="17" fillId="0" borderId="17" xfId="0" applyNumberFormat="1" applyFont="1" applyFill="1" applyBorder="1" applyAlignment="1">
      <alignment horizont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0" borderId="13" xfId="0" applyNumberFormat="1" applyFont="1" applyFill="1" applyBorder="1" applyAlignment="1">
      <alignment horizontal="center" vertical="center"/>
    </xf>
    <xf numFmtId="164" fontId="17" fillId="0" borderId="15" xfId="0" applyNumberFormat="1" applyFont="1" applyFill="1" applyBorder="1" applyAlignment="1">
      <alignment horizontal="center" vertical="center"/>
    </xf>
    <xf numFmtId="164" fontId="17" fillId="0" borderId="16" xfId="0" applyNumberFormat="1" applyFont="1" applyFill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5" fontId="0" fillId="0" borderId="18" xfId="0" applyNumberFormat="1" applyFill="1" applyBorder="1" applyAlignment="1">
      <alignment horizontal="right"/>
    </xf>
    <xf numFmtId="165" fontId="12" fillId="0" borderId="18" xfId="0" applyNumberFormat="1" applyFont="1" applyFill="1" applyBorder="1"/>
    <xf numFmtId="165" fontId="12" fillId="0" borderId="19" xfId="0" applyNumberFormat="1" applyFont="1" applyFill="1" applyBorder="1"/>
    <xf numFmtId="165" fontId="18" fillId="0" borderId="2" xfId="0" applyNumberFormat="1" applyFont="1" applyBorder="1" applyAlignment="1">
      <alignment horizontal="center" vertical="center" wrapText="1"/>
    </xf>
    <xf numFmtId="165" fontId="15" fillId="0" borderId="0" xfId="0" applyNumberFormat="1" applyFont="1" applyFill="1" applyBorder="1" applyProtection="1"/>
    <xf numFmtId="165" fontId="2" fillId="0" borderId="0" xfId="0" applyNumberFormat="1" applyFont="1" applyFill="1" applyBorder="1" applyAlignment="1">
      <alignment horizontal="left"/>
    </xf>
    <xf numFmtId="165" fontId="0" fillId="0" borderId="0" xfId="0" applyNumberFormat="1" applyFill="1" applyBorder="1"/>
    <xf numFmtId="165" fontId="12" fillId="0" borderId="0" xfId="0" applyNumberFormat="1" applyFont="1" applyBorder="1"/>
    <xf numFmtId="165" fontId="15" fillId="0" borderId="20" xfId="0" applyNumberFormat="1" applyFont="1" applyFill="1" applyBorder="1" applyProtection="1"/>
    <xf numFmtId="165" fontId="12" fillId="0" borderId="21" xfId="0" applyNumberFormat="1" applyFont="1" applyBorder="1"/>
    <xf numFmtId="165" fontId="15" fillId="0" borderId="22" xfId="0" applyNumberFormat="1" applyFont="1" applyFill="1" applyBorder="1" applyProtection="1"/>
    <xf numFmtId="165" fontId="12" fillId="0" borderId="23" xfId="0" applyNumberFormat="1" applyFont="1" applyBorder="1"/>
    <xf numFmtId="165" fontId="0" fillId="0" borderId="24" xfId="0" applyNumberFormat="1" applyFill="1" applyBorder="1"/>
    <xf numFmtId="165" fontId="0" fillId="0" borderId="25" xfId="0" applyNumberFormat="1" applyFill="1" applyBorder="1"/>
    <xf numFmtId="165" fontId="2" fillId="0" borderId="26" xfId="0" applyNumberFormat="1" applyFont="1" applyFill="1" applyBorder="1" applyAlignment="1">
      <alignment horizontal="left"/>
    </xf>
    <xf numFmtId="165" fontId="12" fillId="3" borderId="26" xfId="0" applyNumberFormat="1" applyFont="1" applyFill="1" applyBorder="1" applyAlignment="1">
      <alignment horizontal="left"/>
    </xf>
    <xf numFmtId="165" fontId="2" fillId="0" borderId="27" xfId="0" applyNumberFormat="1" applyFont="1" applyFill="1" applyBorder="1" applyAlignment="1">
      <alignment horizontal="left"/>
    </xf>
    <xf numFmtId="165" fontId="0" fillId="0" borderId="28" xfId="0" applyNumberFormat="1" applyFill="1" applyBorder="1"/>
    <xf numFmtId="165" fontId="0" fillId="0" borderId="29" xfId="0" applyNumberFormat="1" applyFill="1" applyBorder="1"/>
    <xf numFmtId="165" fontId="0" fillId="0" borderId="21" xfId="0" applyNumberFormat="1" applyFill="1" applyBorder="1" applyAlignment="1">
      <alignment horizontal="right"/>
    </xf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165" fontId="16" fillId="0" borderId="0" xfId="0" applyNumberFormat="1" applyFont="1" applyFill="1" applyAlignment="1"/>
    <xf numFmtId="165" fontId="15" fillId="6" borderId="20" xfId="0" applyNumberFormat="1" applyFont="1" applyFill="1" applyBorder="1" applyProtection="1"/>
    <xf numFmtId="165" fontId="14" fillId="6" borderId="26" xfId="0" applyNumberFormat="1" applyFont="1" applyFill="1" applyBorder="1" applyAlignment="1" applyProtection="1">
      <alignment horizontal="left"/>
      <protection locked="0"/>
    </xf>
    <xf numFmtId="165" fontId="0" fillId="6" borderId="24" xfId="0" applyNumberFormat="1" applyFill="1" applyBorder="1"/>
    <xf numFmtId="165" fontId="0" fillId="6" borderId="25" xfId="0" applyNumberFormat="1" applyFill="1" applyBorder="1"/>
    <xf numFmtId="165" fontId="0" fillId="6" borderId="18" xfId="0" applyNumberFormat="1" applyFill="1" applyBorder="1" applyAlignment="1">
      <alignment horizontal="right"/>
    </xf>
    <xf numFmtId="165" fontId="12" fillId="6" borderId="18" xfId="0" applyNumberFormat="1" applyFont="1" applyFill="1" applyBorder="1"/>
    <xf numFmtId="165" fontId="0" fillId="6" borderId="21" xfId="0" applyNumberFormat="1" applyFill="1" applyBorder="1"/>
    <xf numFmtId="165" fontId="18" fillId="7" borderId="2" xfId="0" applyNumberFormat="1" applyFont="1" applyFill="1" applyBorder="1" applyAlignment="1">
      <alignment horizontal="center" vertical="center" wrapText="1"/>
    </xf>
    <xf numFmtId="165" fontId="18" fillId="5" borderId="2" xfId="0" applyNumberFormat="1" applyFont="1" applyFill="1" applyBorder="1" applyAlignment="1">
      <alignment horizontal="center" vertical="center" wrapText="1"/>
    </xf>
    <xf numFmtId="165" fontId="18" fillId="8" borderId="2" xfId="0" applyNumberFormat="1" applyFont="1" applyFill="1" applyBorder="1" applyAlignment="1">
      <alignment horizontal="center" vertical="center" wrapText="1"/>
    </xf>
    <xf numFmtId="165" fontId="18" fillId="9" borderId="2" xfId="0" applyNumberFormat="1" applyFont="1" applyFill="1" applyBorder="1" applyAlignment="1">
      <alignment horizontal="center" vertical="center" wrapText="1"/>
    </xf>
    <xf numFmtId="165" fontId="0" fillId="0" borderId="21" xfId="0" applyNumberFormat="1" applyFill="1" applyBorder="1"/>
    <xf numFmtId="164" fontId="13" fillId="0" borderId="2" xfId="0" applyNumberFormat="1" applyFont="1" applyBorder="1" applyAlignment="1">
      <alignment horizontal="center"/>
    </xf>
    <xf numFmtId="164" fontId="22" fillId="0" borderId="14" xfId="0" applyNumberFormat="1" applyFont="1" applyFill="1" applyBorder="1" applyAlignment="1">
      <alignment horizontal="center"/>
    </xf>
    <xf numFmtId="164" fontId="22" fillId="0" borderId="2" xfId="0" applyNumberFormat="1" applyFont="1" applyFill="1" applyBorder="1" applyAlignment="1">
      <alignment horizontal="center"/>
    </xf>
    <xf numFmtId="164" fontId="22" fillId="0" borderId="16" xfId="0" applyNumberFormat="1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3" xfId="0" applyFont="1" applyFill="1" applyBorder="1" applyAlignment="1"/>
    <xf numFmtId="165" fontId="2" fillId="3" borderId="8" xfId="0" applyNumberFormat="1" applyFont="1" applyFill="1" applyBorder="1" applyAlignment="1"/>
    <xf numFmtId="0" fontId="2" fillId="3" borderId="9" xfId="0" applyFont="1" applyFill="1" applyBorder="1" applyAlignment="1"/>
    <xf numFmtId="0" fontId="2" fillId="3" borderId="3" xfId="0" applyFont="1" applyFill="1" applyBorder="1"/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2" fillId="0" borderId="0" xfId="0" applyFont="1" applyBorder="1"/>
    <xf numFmtId="0" fontId="8" fillId="0" borderId="0" xfId="0" applyFont="1" applyBorder="1" applyAlignment="1">
      <alignment horizontal="left"/>
    </xf>
    <xf numFmtId="165" fontId="2" fillId="7" borderId="2" xfId="0" applyNumberFormat="1" applyFont="1" applyFill="1" applyBorder="1" applyAlignment="1">
      <alignment horizontal="center" vertical="center" wrapText="1"/>
    </xf>
    <xf numFmtId="165" fontId="2" fillId="5" borderId="2" xfId="0" applyNumberFormat="1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center" vertical="center" wrapText="1"/>
    </xf>
    <xf numFmtId="165" fontId="2" fillId="9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5" fontId="18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3" borderId="3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164" fontId="13" fillId="0" borderId="4" xfId="0" applyNumberFormat="1" applyFont="1" applyFill="1" applyBorder="1" applyAlignment="1">
      <alignment horizontal="center"/>
    </xf>
    <xf numFmtId="164" fontId="13" fillId="0" borderId="38" xfId="0" applyNumberFormat="1" applyFont="1" applyFill="1" applyBorder="1" applyAlignment="1">
      <alignment horizontal="center"/>
    </xf>
    <xf numFmtId="164" fontId="13" fillId="0" borderId="39" xfId="0" applyNumberFormat="1" applyFont="1" applyFill="1" applyBorder="1" applyAlignment="1">
      <alignment horizontal="center"/>
    </xf>
    <xf numFmtId="164" fontId="17" fillId="0" borderId="3" xfId="0" applyNumberFormat="1" applyFont="1" applyFill="1" applyBorder="1" applyAlignment="1">
      <alignment horizontal="center"/>
    </xf>
    <xf numFmtId="164" fontId="17" fillId="0" borderId="8" xfId="0" applyNumberFormat="1" applyFont="1" applyFill="1" applyBorder="1" applyAlignment="1">
      <alignment horizontal="center"/>
    </xf>
    <xf numFmtId="164" fontId="17" fillId="0" borderId="32" xfId="0" applyNumberFormat="1" applyFont="1" applyFill="1" applyBorder="1" applyAlignment="1">
      <alignment horizontal="center"/>
    </xf>
    <xf numFmtId="165" fontId="18" fillId="0" borderId="30" xfId="0" applyNumberFormat="1" applyFont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 vertical="center" wrapText="1"/>
    </xf>
    <xf numFmtId="165" fontId="18" fillId="0" borderId="40" xfId="0" applyNumberFormat="1" applyFont="1" applyBorder="1" applyAlignment="1">
      <alignment horizontal="center" vertical="center" wrapText="1"/>
    </xf>
    <xf numFmtId="165" fontId="18" fillId="0" borderId="41" xfId="0" applyNumberFormat="1" applyFont="1" applyBorder="1" applyAlignment="1">
      <alignment horizontal="center" vertical="center" wrapText="1"/>
    </xf>
    <xf numFmtId="165" fontId="18" fillId="0" borderId="4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46" xfId="0" applyBorder="1" applyAlignment="1">
      <alignment horizontal="center"/>
    </xf>
    <xf numFmtId="164" fontId="13" fillId="10" borderId="3" xfId="0" applyNumberFormat="1" applyFont="1" applyFill="1" applyBorder="1" applyAlignment="1">
      <alignment horizontal="center"/>
    </xf>
    <xf numFmtId="164" fontId="13" fillId="10" borderId="8" xfId="0" applyNumberFormat="1" applyFont="1" applyFill="1" applyBorder="1" applyAlignment="1">
      <alignment horizontal="center"/>
    </xf>
    <xf numFmtId="164" fontId="13" fillId="10" borderId="32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1" fillId="0" borderId="41" xfId="0" applyFont="1" applyBorder="1" applyAlignment="1">
      <alignment horizontal="left"/>
    </xf>
    <xf numFmtId="0" fontId="11" fillId="0" borderId="42" xfId="0" applyFont="1" applyBorder="1" applyAlignment="1">
      <alignment horizontal="left"/>
    </xf>
    <xf numFmtId="164" fontId="17" fillId="0" borderId="9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38" xfId="0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164" fontId="17" fillId="0" borderId="43" xfId="0" applyNumberFormat="1" applyFont="1" applyFill="1" applyBorder="1" applyAlignment="1">
      <alignment horizontal="center"/>
    </xf>
    <xf numFmtId="164" fontId="17" fillId="0" borderId="44" xfId="0" applyNumberFormat="1" applyFont="1" applyFill="1" applyBorder="1" applyAlignment="1">
      <alignment horizontal="center"/>
    </xf>
    <xf numFmtId="164" fontId="17" fillId="0" borderId="47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left"/>
    </xf>
    <xf numFmtId="164" fontId="13" fillId="0" borderId="4" xfId="0" applyNumberFormat="1" applyFont="1" applyBorder="1" applyAlignment="1">
      <alignment horizontal="center"/>
    </xf>
    <xf numFmtId="164" fontId="13" fillId="0" borderId="38" xfId="0" applyNumberFormat="1" applyFont="1" applyBorder="1" applyAlignment="1">
      <alignment horizontal="center"/>
    </xf>
    <xf numFmtId="164" fontId="13" fillId="0" borderId="48" xfId="0" applyNumberFormat="1" applyFont="1" applyBorder="1" applyAlignment="1">
      <alignment horizontal="center"/>
    </xf>
    <xf numFmtId="22" fontId="0" fillId="0" borderId="0" xfId="0" applyNumberFormat="1" applyBorder="1" applyAlignment="1">
      <alignment horizontal="center"/>
    </xf>
    <xf numFmtId="0" fontId="10" fillId="0" borderId="43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10" fillId="0" borderId="45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165" fontId="21" fillId="0" borderId="26" xfId="0" applyNumberFormat="1" applyFont="1" applyFill="1" applyBorder="1" applyAlignment="1" applyProtection="1">
      <alignment horizontal="center"/>
      <protection locked="0"/>
    </xf>
    <xf numFmtId="165" fontId="21" fillId="0" borderId="24" xfId="0" applyNumberFormat="1" applyFont="1" applyFill="1" applyBorder="1" applyAlignment="1" applyProtection="1">
      <alignment horizontal="center"/>
      <protection locked="0"/>
    </xf>
    <xf numFmtId="165" fontId="21" fillId="0" borderId="25" xfId="0" applyNumberFormat="1" applyFont="1" applyFill="1" applyBorder="1" applyAlignment="1" applyProtection="1">
      <alignment horizontal="center"/>
      <protection locked="0"/>
    </xf>
    <xf numFmtId="165" fontId="14" fillId="0" borderId="49" xfId="0" applyNumberFormat="1" applyFont="1" applyFill="1" applyBorder="1" applyAlignment="1">
      <alignment horizontal="center"/>
    </xf>
    <xf numFmtId="165" fontId="14" fillId="0" borderId="50" xfId="0" applyNumberFormat="1" applyFont="1" applyFill="1" applyBorder="1" applyAlignment="1">
      <alignment horizontal="center"/>
    </xf>
    <xf numFmtId="165" fontId="14" fillId="0" borderId="51" xfId="0" applyNumberFormat="1" applyFont="1" applyFill="1" applyBorder="1" applyAlignment="1">
      <alignment horizontal="center"/>
    </xf>
    <xf numFmtId="165" fontId="14" fillId="0" borderId="52" xfId="0" applyNumberFormat="1" applyFont="1" applyFill="1" applyBorder="1" applyAlignment="1">
      <alignment horizontal="center"/>
    </xf>
    <xf numFmtId="165" fontId="14" fillId="0" borderId="53" xfId="0" applyNumberFormat="1" applyFont="1" applyFill="1" applyBorder="1" applyAlignment="1">
      <alignment horizontal="center"/>
    </xf>
    <xf numFmtId="165" fontId="14" fillId="0" borderId="54" xfId="0" applyNumberFormat="1" applyFont="1" applyFill="1" applyBorder="1" applyAlignment="1">
      <alignment horizontal="center"/>
    </xf>
    <xf numFmtId="165" fontId="14" fillId="0" borderId="33" xfId="0" applyNumberFormat="1" applyFont="1" applyFill="1" applyBorder="1" applyAlignment="1">
      <alignment horizontal="center"/>
    </xf>
    <xf numFmtId="165" fontId="14" fillId="0" borderId="34" xfId="0" applyNumberFormat="1" applyFont="1" applyFill="1" applyBorder="1" applyAlignment="1">
      <alignment horizontal="center"/>
    </xf>
    <xf numFmtId="165" fontId="14" fillId="0" borderId="35" xfId="0" applyNumberFormat="1" applyFont="1" applyFill="1" applyBorder="1" applyAlignment="1">
      <alignment horizontal="center"/>
    </xf>
    <xf numFmtId="165" fontId="14" fillId="0" borderId="10" xfId="0" applyNumberFormat="1" applyFont="1" applyFill="1" applyBorder="1" applyAlignment="1">
      <alignment horizontal="center"/>
    </xf>
    <xf numFmtId="165" fontId="14" fillId="0" borderId="38" xfId="0" applyNumberFormat="1" applyFont="1" applyFill="1" applyBorder="1" applyAlignment="1">
      <alignment horizontal="center"/>
    </xf>
    <xf numFmtId="165" fontId="14" fillId="0" borderId="39" xfId="0" applyNumberFormat="1" applyFont="1" applyFill="1" applyBorder="1" applyAlignment="1">
      <alignment horizontal="center"/>
    </xf>
    <xf numFmtId="165" fontId="18" fillId="0" borderId="31" xfId="0" applyNumberFormat="1" applyFont="1" applyBorder="1" applyAlignment="1">
      <alignment horizontal="center" vertical="center" wrapText="1"/>
    </xf>
    <xf numFmtId="165" fontId="18" fillId="0" borderId="13" xfId="0" applyNumberFormat="1" applyFont="1" applyBorder="1" applyAlignment="1">
      <alignment horizontal="center" vertical="center" wrapText="1"/>
    </xf>
    <xf numFmtId="165" fontId="18" fillId="0" borderId="55" xfId="0" applyNumberFormat="1" applyFont="1" applyBorder="1" applyAlignment="1">
      <alignment horizontal="center" vertical="center" wrapText="1"/>
    </xf>
    <xf numFmtId="165" fontId="18" fillId="0" borderId="15" xfId="0" applyNumberFormat="1" applyFont="1" applyBorder="1" applyAlignment="1">
      <alignment horizontal="center" vertical="center" wrapText="1"/>
    </xf>
    <xf numFmtId="165" fontId="19" fillId="0" borderId="56" xfId="0" applyNumberFormat="1" applyFont="1" applyFill="1" applyBorder="1" applyAlignment="1">
      <alignment horizontal="center" vertical="center" wrapText="1"/>
    </xf>
    <xf numFmtId="165" fontId="19" fillId="0" borderId="14" xfId="0" applyNumberFormat="1" applyFont="1" applyFill="1" applyBorder="1" applyAlignment="1">
      <alignment horizontal="center" vertical="center" wrapText="1"/>
    </xf>
    <xf numFmtId="165" fontId="18" fillId="0" borderId="56" xfId="0" applyNumberFormat="1" applyFont="1" applyBorder="1" applyAlignment="1">
      <alignment horizontal="center" vertical="center" wrapText="1"/>
    </xf>
    <xf numFmtId="165" fontId="18" fillId="0" borderId="14" xfId="0" applyNumberFormat="1" applyFont="1" applyBorder="1" applyAlignment="1">
      <alignment horizontal="center" vertical="center" wrapText="1"/>
    </xf>
    <xf numFmtId="0" fontId="11" fillId="0" borderId="57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164" fontId="13" fillId="0" borderId="40" xfId="0" applyNumberFormat="1" applyFont="1" applyFill="1" applyBorder="1" applyAlignment="1">
      <alignment horizontal="center"/>
    </xf>
    <xf numFmtId="164" fontId="13" fillId="0" borderId="41" xfId="0" applyNumberFormat="1" applyFont="1" applyFill="1" applyBorder="1" applyAlignment="1">
      <alignment horizontal="center"/>
    </xf>
    <xf numFmtId="164" fontId="13" fillId="0" borderId="42" xfId="0" applyNumberFormat="1" applyFont="1" applyFill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165" fontId="2" fillId="0" borderId="40" xfId="0" applyNumberFormat="1" applyFont="1" applyBorder="1" applyAlignment="1">
      <alignment horizontal="center" vertical="center" wrapText="1"/>
    </xf>
    <xf numFmtId="165" fontId="2" fillId="0" borderId="41" xfId="0" applyNumberFormat="1" applyFont="1" applyBorder="1" applyAlignment="1">
      <alignment horizontal="center" vertical="center" wrapText="1"/>
    </xf>
    <xf numFmtId="165" fontId="2" fillId="0" borderId="42" xfId="0" applyNumberFormat="1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165" fontId="2" fillId="0" borderId="56" xfId="0" applyNumberFormat="1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165" fontId="2" fillId="0" borderId="55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4" fontId="13" fillId="0" borderId="40" xfId="0" applyNumberFormat="1" applyFont="1" applyBorder="1" applyAlignment="1">
      <alignment horizontal="center"/>
    </xf>
    <xf numFmtId="164" fontId="13" fillId="0" borderId="41" xfId="0" applyNumberFormat="1" applyFont="1" applyBorder="1" applyAlignment="1">
      <alignment horizontal="center"/>
    </xf>
    <xf numFmtId="164" fontId="13" fillId="0" borderId="58" xfId="0" applyNumberFormat="1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8" fillId="0" borderId="44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9" fillId="0" borderId="57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0" fontId="9" fillId="0" borderId="42" xfId="0" applyFont="1" applyBorder="1" applyAlignment="1">
      <alignment horizontal="left"/>
    </xf>
    <xf numFmtId="165" fontId="8" fillId="0" borderId="56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3074" name="Rectangle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3075" name="Rectangle 3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3076" name="Rectangle 4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3313" name="Rectangle 1">
          <a:extLst>
            <a:ext uri="{FF2B5EF4-FFF2-40B4-BE49-F238E27FC236}">
              <a16:creationId xmlns:a16="http://schemas.microsoft.com/office/drawing/2014/main" id="{00000000-0008-0000-0900-00000134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3314" name="Rectangle 2">
          <a:extLst>
            <a:ext uri="{FF2B5EF4-FFF2-40B4-BE49-F238E27FC236}">
              <a16:creationId xmlns:a16="http://schemas.microsoft.com/office/drawing/2014/main" id="{00000000-0008-0000-0900-00000234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3315" name="Rectangle 3">
          <a:extLst>
            <a:ext uri="{FF2B5EF4-FFF2-40B4-BE49-F238E27FC236}">
              <a16:creationId xmlns:a16="http://schemas.microsoft.com/office/drawing/2014/main" id="{00000000-0008-0000-0900-00000334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3316" name="Rectangle 4">
          <a:extLst>
            <a:ext uri="{FF2B5EF4-FFF2-40B4-BE49-F238E27FC236}">
              <a16:creationId xmlns:a16="http://schemas.microsoft.com/office/drawing/2014/main" id="{00000000-0008-0000-0900-00000434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3317" name="Rectangle 5">
          <a:extLst>
            <a:ext uri="{FF2B5EF4-FFF2-40B4-BE49-F238E27FC236}">
              <a16:creationId xmlns:a16="http://schemas.microsoft.com/office/drawing/2014/main" id="{00000000-0008-0000-0900-00000534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3318" name="Rectangle 6">
          <a:extLst>
            <a:ext uri="{FF2B5EF4-FFF2-40B4-BE49-F238E27FC236}">
              <a16:creationId xmlns:a16="http://schemas.microsoft.com/office/drawing/2014/main" id="{00000000-0008-0000-0900-00000634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3319" name="Rectangle 7">
          <a:extLst>
            <a:ext uri="{FF2B5EF4-FFF2-40B4-BE49-F238E27FC236}">
              <a16:creationId xmlns:a16="http://schemas.microsoft.com/office/drawing/2014/main" id="{00000000-0008-0000-0900-00000734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3320" name="Rectangle 8">
          <a:extLst>
            <a:ext uri="{FF2B5EF4-FFF2-40B4-BE49-F238E27FC236}">
              <a16:creationId xmlns:a16="http://schemas.microsoft.com/office/drawing/2014/main" id="{00000000-0008-0000-0900-00000834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4337" name="Rectangle 1">
          <a:extLst>
            <a:ext uri="{FF2B5EF4-FFF2-40B4-BE49-F238E27FC236}">
              <a16:creationId xmlns:a16="http://schemas.microsoft.com/office/drawing/2014/main" id="{00000000-0008-0000-0A00-00000138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4338" name="Rectangle 2">
          <a:extLst>
            <a:ext uri="{FF2B5EF4-FFF2-40B4-BE49-F238E27FC236}">
              <a16:creationId xmlns:a16="http://schemas.microsoft.com/office/drawing/2014/main" id="{00000000-0008-0000-0A00-00000238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4339" name="Rectangle 3">
          <a:extLst>
            <a:ext uri="{FF2B5EF4-FFF2-40B4-BE49-F238E27FC236}">
              <a16:creationId xmlns:a16="http://schemas.microsoft.com/office/drawing/2014/main" id="{00000000-0008-0000-0A00-00000338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4340" name="Rectangle 4">
          <a:extLst>
            <a:ext uri="{FF2B5EF4-FFF2-40B4-BE49-F238E27FC236}">
              <a16:creationId xmlns:a16="http://schemas.microsoft.com/office/drawing/2014/main" id="{00000000-0008-0000-0A00-00000438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4341" name="Rectangle 5">
          <a:extLst>
            <a:ext uri="{FF2B5EF4-FFF2-40B4-BE49-F238E27FC236}">
              <a16:creationId xmlns:a16="http://schemas.microsoft.com/office/drawing/2014/main" id="{00000000-0008-0000-0A00-00000538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4342" name="Rectangle 6">
          <a:extLst>
            <a:ext uri="{FF2B5EF4-FFF2-40B4-BE49-F238E27FC236}">
              <a16:creationId xmlns:a16="http://schemas.microsoft.com/office/drawing/2014/main" id="{00000000-0008-0000-0A00-00000638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4343" name="Rectangle 7">
          <a:extLst>
            <a:ext uri="{FF2B5EF4-FFF2-40B4-BE49-F238E27FC236}">
              <a16:creationId xmlns:a16="http://schemas.microsoft.com/office/drawing/2014/main" id="{00000000-0008-0000-0A00-00000738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4344" name="Rectangle 8">
          <a:extLst>
            <a:ext uri="{FF2B5EF4-FFF2-40B4-BE49-F238E27FC236}">
              <a16:creationId xmlns:a16="http://schemas.microsoft.com/office/drawing/2014/main" id="{00000000-0008-0000-0A00-00000838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7381875" y="1209675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8029575" y="1209675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7762875" y="1209675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rrowheads="1"/>
        </xdr:cNvSpPr>
      </xdr:nvSpPr>
      <xdr:spPr bwMode="auto">
        <a:xfrm>
          <a:off x="8429625" y="1209675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Arrowheads="1"/>
        </xdr:cNvSpPr>
      </xdr:nvSpPr>
      <xdr:spPr bwMode="auto">
        <a:xfrm>
          <a:off x="7381875" y="1209675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8029575" y="1209675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7762875" y="1209675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8429625" y="1209675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7381875" y="1209675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8029575" y="1209675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7762875" y="1209675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Arrowheads="1"/>
        </xdr:cNvSpPr>
      </xdr:nvSpPr>
      <xdr:spPr bwMode="auto">
        <a:xfrm>
          <a:off x="8429625" y="1209675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Arrowheads="1"/>
        </xdr:cNvSpPr>
      </xdr:nvSpPr>
      <xdr:spPr bwMode="auto">
        <a:xfrm>
          <a:off x="7381875" y="1209675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Arrowheads="1"/>
        </xdr:cNvSpPr>
      </xdr:nvSpPr>
      <xdr:spPr bwMode="auto">
        <a:xfrm>
          <a:off x="8029575" y="1209675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Arrowheads="1"/>
        </xdr:cNvSpPr>
      </xdr:nvSpPr>
      <xdr:spPr bwMode="auto">
        <a:xfrm>
          <a:off x="7762875" y="1209675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>
          <a:spLocks noChangeArrowheads="1"/>
        </xdr:cNvSpPr>
      </xdr:nvSpPr>
      <xdr:spPr bwMode="auto">
        <a:xfrm>
          <a:off x="8429625" y="1209675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4097" name="Rectangle 1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4098" name="Rectangle 2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4099" name="Rectangle 3">
          <a:extLst>
            <a:ext uri="{FF2B5EF4-FFF2-40B4-BE49-F238E27FC236}">
              <a16:creationId xmlns:a16="http://schemas.microsoft.com/office/drawing/2014/main" id="{00000000-0008-0000-0100-00000310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4100" name="Rectangle 4">
          <a:extLst>
            <a:ext uri="{FF2B5EF4-FFF2-40B4-BE49-F238E27FC236}">
              <a16:creationId xmlns:a16="http://schemas.microsoft.com/office/drawing/2014/main" id="{00000000-0008-0000-0100-00000410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4101" name="Rectangle 5">
          <a:extLst>
            <a:ext uri="{FF2B5EF4-FFF2-40B4-BE49-F238E27FC236}">
              <a16:creationId xmlns:a16="http://schemas.microsoft.com/office/drawing/2014/main" id="{00000000-0008-0000-0100-00000510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4102" name="Rectangle 6">
          <a:extLst>
            <a:ext uri="{FF2B5EF4-FFF2-40B4-BE49-F238E27FC236}">
              <a16:creationId xmlns:a16="http://schemas.microsoft.com/office/drawing/2014/main" id="{00000000-0008-0000-0100-0000061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4103" name="Rectangle 7">
          <a:extLst>
            <a:ext uri="{FF2B5EF4-FFF2-40B4-BE49-F238E27FC236}">
              <a16:creationId xmlns:a16="http://schemas.microsoft.com/office/drawing/2014/main" id="{00000000-0008-0000-0100-00000710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4104" name="Rectangle 8">
          <a:extLst>
            <a:ext uri="{FF2B5EF4-FFF2-40B4-BE49-F238E27FC236}">
              <a16:creationId xmlns:a16="http://schemas.microsoft.com/office/drawing/2014/main" id="{00000000-0008-0000-0100-00000810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033" name="Rectangle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300-00000308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2052" name="Rectangle 4">
          <a:extLst>
            <a:ext uri="{FF2B5EF4-FFF2-40B4-BE49-F238E27FC236}">
              <a16:creationId xmlns:a16="http://schemas.microsoft.com/office/drawing/2014/main" id="{00000000-0008-0000-0300-00000408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2054" name="Rectangle 6">
          <a:extLst>
            <a:ext uri="{FF2B5EF4-FFF2-40B4-BE49-F238E27FC236}">
              <a16:creationId xmlns:a16="http://schemas.microsoft.com/office/drawing/2014/main" id="{00000000-0008-0000-0300-00000608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2055" name="Rectangle 7">
          <a:extLst>
            <a:ext uri="{FF2B5EF4-FFF2-40B4-BE49-F238E27FC236}">
              <a16:creationId xmlns:a16="http://schemas.microsoft.com/office/drawing/2014/main" id="{00000000-0008-0000-0300-00000708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2056" name="Rectangle 8">
          <a:extLst>
            <a:ext uri="{FF2B5EF4-FFF2-40B4-BE49-F238E27FC236}">
              <a16:creationId xmlns:a16="http://schemas.microsoft.com/office/drawing/2014/main" id="{00000000-0008-0000-0300-00000808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5121" name="Rectangle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5122" name="Rectangle 2">
          <a:extLs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5123" name="Rectangle 3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5124" name="Rectangle 4">
          <a:extLs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5125" name="Rectangle 5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5126" name="Rectangle 6">
          <a:extLst>
            <a:ext uri="{FF2B5EF4-FFF2-40B4-BE49-F238E27FC236}">
              <a16:creationId xmlns:a16="http://schemas.microsoft.com/office/drawing/2014/main" id="{00000000-0008-0000-0400-00000614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5127" name="Rectangle 7">
          <a:extLst>
            <a:ext uri="{FF2B5EF4-FFF2-40B4-BE49-F238E27FC236}">
              <a16:creationId xmlns:a16="http://schemas.microsoft.com/office/drawing/2014/main" id="{00000000-0008-0000-0400-00000714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5128" name="Rectangle 8">
          <a:extLst>
            <a:ext uri="{FF2B5EF4-FFF2-40B4-BE49-F238E27FC236}">
              <a16:creationId xmlns:a16="http://schemas.microsoft.com/office/drawing/2014/main" id="{00000000-0008-0000-0400-00000814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9217" name="Rectangle 1">
          <a:extLst>
            <a:ext uri="{FF2B5EF4-FFF2-40B4-BE49-F238E27FC236}">
              <a16:creationId xmlns:a16="http://schemas.microsoft.com/office/drawing/2014/main" id="{00000000-0008-0000-0500-00000124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9218" name="Rectangle 2">
          <a:extLst>
            <a:ext uri="{FF2B5EF4-FFF2-40B4-BE49-F238E27FC236}">
              <a16:creationId xmlns:a16="http://schemas.microsoft.com/office/drawing/2014/main" id="{00000000-0008-0000-0500-00000224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9219" name="Rectangle 3">
          <a:extLst>
            <a:ext uri="{FF2B5EF4-FFF2-40B4-BE49-F238E27FC236}">
              <a16:creationId xmlns:a16="http://schemas.microsoft.com/office/drawing/2014/main" id="{00000000-0008-0000-0500-00000324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9220" name="Rectangle 4">
          <a:extLst>
            <a:ext uri="{FF2B5EF4-FFF2-40B4-BE49-F238E27FC236}">
              <a16:creationId xmlns:a16="http://schemas.microsoft.com/office/drawing/2014/main" id="{00000000-0008-0000-0500-00000424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9221" name="Rectangle 5">
          <a:extLst>
            <a:ext uri="{FF2B5EF4-FFF2-40B4-BE49-F238E27FC236}">
              <a16:creationId xmlns:a16="http://schemas.microsoft.com/office/drawing/2014/main" id="{00000000-0008-0000-0500-00000524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9222" name="Rectangle 6">
          <a:extLst>
            <a:ext uri="{FF2B5EF4-FFF2-40B4-BE49-F238E27FC236}">
              <a16:creationId xmlns:a16="http://schemas.microsoft.com/office/drawing/2014/main" id="{00000000-0008-0000-0500-00000624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9223" name="Rectangle 7">
          <a:extLst>
            <a:ext uri="{FF2B5EF4-FFF2-40B4-BE49-F238E27FC236}">
              <a16:creationId xmlns:a16="http://schemas.microsoft.com/office/drawing/2014/main" id="{00000000-0008-0000-0500-00000724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9224" name="Rectangle 8">
          <a:extLst>
            <a:ext uri="{FF2B5EF4-FFF2-40B4-BE49-F238E27FC236}">
              <a16:creationId xmlns:a16="http://schemas.microsoft.com/office/drawing/2014/main" id="{00000000-0008-0000-0500-00000824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0241" name="Rectangle 1">
          <a:extLst>
            <a:ext uri="{FF2B5EF4-FFF2-40B4-BE49-F238E27FC236}">
              <a16:creationId xmlns:a16="http://schemas.microsoft.com/office/drawing/2014/main" id="{00000000-0008-0000-0600-00000128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0242" name="Rectangl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0243" name="Rectangle 3">
          <a:extLst>
            <a:ext uri="{FF2B5EF4-FFF2-40B4-BE49-F238E27FC236}">
              <a16:creationId xmlns:a16="http://schemas.microsoft.com/office/drawing/2014/main" id="{00000000-0008-0000-0600-00000328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0244" name="Rectangle 4">
          <a:extLst>
            <a:ext uri="{FF2B5EF4-FFF2-40B4-BE49-F238E27FC236}">
              <a16:creationId xmlns:a16="http://schemas.microsoft.com/office/drawing/2014/main" id="{00000000-0008-0000-0600-00000428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0245" name="Rectangle 5">
          <a:extLst>
            <a:ext uri="{FF2B5EF4-FFF2-40B4-BE49-F238E27FC236}">
              <a16:creationId xmlns:a16="http://schemas.microsoft.com/office/drawing/2014/main" id="{00000000-0008-0000-0600-00000528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0246" name="Rectangle 6">
          <a:extLst>
            <a:ext uri="{FF2B5EF4-FFF2-40B4-BE49-F238E27FC236}">
              <a16:creationId xmlns:a16="http://schemas.microsoft.com/office/drawing/2014/main" id="{00000000-0008-0000-0600-00000628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0247" name="Rectangle 7">
          <a:extLst>
            <a:ext uri="{FF2B5EF4-FFF2-40B4-BE49-F238E27FC236}">
              <a16:creationId xmlns:a16="http://schemas.microsoft.com/office/drawing/2014/main" id="{00000000-0008-0000-0600-00000728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0248" name="Rectangle 8">
          <a:extLst>
            <a:ext uri="{FF2B5EF4-FFF2-40B4-BE49-F238E27FC236}">
              <a16:creationId xmlns:a16="http://schemas.microsoft.com/office/drawing/2014/main" id="{00000000-0008-0000-0600-00000828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1265" name="Rectangle 1">
          <a:extLst>
            <a:ext uri="{FF2B5EF4-FFF2-40B4-BE49-F238E27FC236}">
              <a16:creationId xmlns:a16="http://schemas.microsoft.com/office/drawing/2014/main" id="{00000000-0008-0000-0700-0000012C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1266" name="Rectangle 2">
          <a:extLst>
            <a:ext uri="{FF2B5EF4-FFF2-40B4-BE49-F238E27FC236}">
              <a16:creationId xmlns:a16="http://schemas.microsoft.com/office/drawing/2014/main" id="{00000000-0008-0000-0700-0000022C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1267" name="Rectangle 3">
          <a:extLst>
            <a:ext uri="{FF2B5EF4-FFF2-40B4-BE49-F238E27FC236}">
              <a16:creationId xmlns:a16="http://schemas.microsoft.com/office/drawing/2014/main" id="{00000000-0008-0000-0700-0000032C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1268" name="Rectangle 4">
          <a:extLst>
            <a:ext uri="{FF2B5EF4-FFF2-40B4-BE49-F238E27FC236}">
              <a16:creationId xmlns:a16="http://schemas.microsoft.com/office/drawing/2014/main" id="{00000000-0008-0000-0700-0000042C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1269" name="Rectangle 5">
          <a:extLst>
            <a:ext uri="{FF2B5EF4-FFF2-40B4-BE49-F238E27FC236}">
              <a16:creationId xmlns:a16="http://schemas.microsoft.com/office/drawing/2014/main" id="{00000000-0008-0000-0700-0000052C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1270" name="Rectangle 6">
          <a:extLst>
            <a:ext uri="{FF2B5EF4-FFF2-40B4-BE49-F238E27FC236}">
              <a16:creationId xmlns:a16="http://schemas.microsoft.com/office/drawing/2014/main" id="{00000000-0008-0000-0700-0000062C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1271" name="Rectangle 7">
          <a:extLst>
            <a:ext uri="{FF2B5EF4-FFF2-40B4-BE49-F238E27FC236}">
              <a16:creationId xmlns:a16="http://schemas.microsoft.com/office/drawing/2014/main" id="{00000000-0008-0000-0700-0000072C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1272" name="Rectangle 8">
          <a:extLst>
            <a:ext uri="{FF2B5EF4-FFF2-40B4-BE49-F238E27FC236}">
              <a16:creationId xmlns:a16="http://schemas.microsoft.com/office/drawing/2014/main" id="{00000000-0008-0000-0700-0000082C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2289" name="Rectangle 1">
          <a:extLst>
            <a:ext uri="{FF2B5EF4-FFF2-40B4-BE49-F238E27FC236}">
              <a16:creationId xmlns:a16="http://schemas.microsoft.com/office/drawing/2014/main" id="{00000000-0008-0000-0800-00000130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800-0000023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2291" name="Rectangle 3">
          <a:extLst>
            <a:ext uri="{FF2B5EF4-FFF2-40B4-BE49-F238E27FC236}">
              <a16:creationId xmlns:a16="http://schemas.microsoft.com/office/drawing/2014/main" id="{00000000-0008-0000-0800-00000330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2292" name="Rectangle 4">
          <a:extLst>
            <a:ext uri="{FF2B5EF4-FFF2-40B4-BE49-F238E27FC236}">
              <a16:creationId xmlns:a16="http://schemas.microsoft.com/office/drawing/2014/main" id="{00000000-0008-0000-0800-00000430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400050</xdr:colOff>
      <xdr:row>6</xdr:row>
      <xdr:rowOff>152400</xdr:rowOff>
    </xdr:to>
    <xdr:sp macro="" textlink="">
      <xdr:nvSpPr>
        <xdr:cNvPr id="12293" name="Rectangle 5">
          <a:extLst>
            <a:ext uri="{FF2B5EF4-FFF2-40B4-BE49-F238E27FC236}">
              <a16:creationId xmlns:a16="http://schemas.microsoft.com/office/drawing/2014/main" id="{00000000-0008-0000-0800-000005300000}"/>
            </a:ext>
          </a:extLst>
        </xdr:cNvPr>
        <xdr:cNvSpPr>
          <a:spLocks noChangeArrowheads="1"/>
        </xdr:cNvSpPr>
      </xdr:nvSpPr>
      <xdr:spPr bwMode="auto">
        <a:xfrm>
          <a:off x="7172325" y="895350"/>
          <a:ext cx="400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771525</xdr:colOff>
      <xdr:row>6</xdr:row>
      <xdr:rowOff>0</xdr:rowOff>
    </xdr:from>
    <xdr:to>
      <xdr:col>13</xdr:col>
      <xdr:colOff>390525</xdr:colOff>
      <xdr:row>7</xdr:row>
      <xdr:rowOff>9525</xdr:rowOff>
    </xdr:to>
    <xdr:sp macro="" textlink="">
      <xdr:nvSpPr>
        <xdr:cNvPr id="12294" name="Rectangle 6">
          <a:extLst>
            <a:ext uri="{FF2B5EF4-FFF2-40B4-BE49-F238E27FC236}">
              <a16:creationId xmlns:a16="http://schemas.microsoft.com/office/drawing/2014/main" id="{00000000-0008-0000-0800-0000063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3905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12</xdr:col>
      <xdr:colOff>381000</xdr:colOff>
      <xdr:row>6</xdr:row>
      <xdr:rowOff>0</xdr:rowOff>
    </xdr:from>
    <xdr:to>
      <xdr:col>12</xdr:col>
      <xdr:colOff>762000</xdr:colOff>
      <xdr:row>7</xdr:row>
      <xdr:rowOff>0</xdr:rowOff>
    </xdr:to>
    <xdr:sp macro="" textlink="">
      <xdr:nvSpPr>
        <xdr:cNvPr id="12295" name="Rectangle 7">
          <a:extLst>
            <a:ext uri="{FF2B5EF4-FFF2-40B4-BE49-F238E27FC236}">
              <a16:creationId xmlns:a16="http://schemas.microsoft.com/office/drawing/2014/main" id="{00000000-0008-0000-0800-000007300000}"/>
            </a:ext>
          </a:extLst>
        </xdr:cNvPr>
        <xdr:cNvSpPr>
          <a:spLocks noChangeArrowheads="1"/>
        </xdr:cNvSpPr>
      </xdr:nvSpPr>
      <xdr:spPr bwMode="auto">
        <a:xfrm>
          <a:off x="7553325" y="895350"/>
          <a:ext cx="2667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13</xdr:col>
      <xdr:colOff>400050</xdr:colOff>
      <xdr:row>6</xdr:row>
      <xdr:rowOff>0</xdr:rowOff>
    </xdr:from>
    <xdr:to>
      <xdr:col>13</xdr:col>
      <xdr:colOff>809625</xdr:colOff>
      <xdr:row>7</xdr:row>
      <xdr:rowOff>0</xdr:rowOff>
    </xdr:to>
    <xdr:sp macro="" textlink="">
      <xdr:nvSpPr>
        <xdr:cNvPr id="12296" name="Rectangle 8">
          <a:extLst>
            <a:ext uri="{FF2B5EF4-FFF2-40B4-BE49-F238E27FC236}">
              <a16:creationId xmlns:a16="http://schemas.microsoft.com/office/drawing/2014/main" id="{00000000-0008-0000-0800-000008300000}"/>
            </a:ext>
          </a:extLst>
        </xdr:cNvPr>
        <xdr:cNvSpPr>
          <a:spLocks noChangeArrowheads="1"/>
        </xdr:cNvSpPr>
      </xdr:nvSpPr>
      <xdr:spPr bwMode="auto">
        <a:xfrm>
          <a:off x="8220075" y="895350"/>
          <a:ext cx="2476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PE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E80"/>
  <sheetViews>
    <sheetView showGridLines="0" zoomScale="90" zoomScaleNormal="90" workbookViewId="0">
      <selection activeCell="I43" sqref="I43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8" max="28" width="15.42578125" customWidth="1"/>
    <col min="29" max="29" width="24.7109375" customWidth="1"/>
    <col min="31" max="31" width="24.140625" customWidth="1"/>
    <col min="32" max="32" width="24.42578125" customWidth="1"/>
  </cols>
  <sheetData>
    <row r="1" spans="1:16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6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6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6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2021</v>
      </c>
      <c r="O5" s="6"/>
    </row>
    <row r="6" spans="1:16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6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6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6" x14ac:dyDescent="0.2">
      <c r="K9" s="3"/>
      <c r="L9" s="9" t="s">
        <v>6</v>
      </c>
      <c r="M9" s="157" t="s">
        <v>59</v>
      </c>
      <c r="N9" s="158"/>
      <c r="O9" s="10"/>
    </row>
    <row r="10" spans="1:16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6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6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6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6" x14ac:dyDescent="0.2">
      <c r="A14" s="24"/>
      <c r="B14" s="210" t="s">
        <v>14</v>
      </c>
      <c r="C14" s="211"/>
      <c r="D14" s="211"/>
      <c r="E14" s="211"/>
      <c r="F14" s="211"/>
      <c r="G14" s="212"/>
      <c r="H14" s="110">
        <f>+H15+H20</f>
        <v>228</v>
      </c>
      <c r="I14" s="110">
        <f t="shared" ref="I14:O14" si="0">+I15+I20</f>
        <v>228</v>
      </c>
      <c r="J14" s="110">
        <f>+J15+J20</f>
        <v>3</v>
      </c>
      <c r="K14" s="110">
        <f t="shared" si="0"/>
        <v>3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6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7"/>
      <c r="H15" s="110">
        <f t="shared" ref="H15:O15" si="1">SUM(H16:H19)</f>
        <v>221</v>
      </c>
      <c r="I15" s="110">
        <f t="shared" si="1"/>
        <v>221</v>
      </c>
      <c r="J15" s="110">
        <f t="shared" si="1"/>
        <v>3</v>
      </c>
      <c r="K15" s="110">
        <f t="shared" si="1"/>
        <v>3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6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1"/>
      <c r="H16" s="111">
        <f>VLOOKUP($E$8,$A$40:$AC$53,5)</f>
        <v>221</v>
      </c>
      <c r="I16" s="111">
        <f>VLOOKUP($E$8,$A$63:$AC$76,5)</f>
        <v>221</v>
      </c>
      <c r="J16" s="112">
        <f>VLOOKUP($E$8,$A$40:$AC$53,9)</f>
        <v>3</v>
      </c>
      <c r="K16" s="111">
        <f>VLOOKUP($E$8,$A$63:$AC$76,9)</f>
        <v>3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  <c r="P16" s="133"/>
    </row>
    <row r="17" spans="1:17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1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  <c r="Q17" s="133"/>
    </row>
    <row r="18" spans="1:17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1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  <c r="Q18" s="133"/>
    </row>
    <row r="19" spans="1:17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1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7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9"/>
      <c r="H20" s="113">
        <f>VLOOKUP($E$8,$A$40:$AC$53,13)</f>
        <v>7</v>
      </c>
      <c r="I20" s="113">
        <f>VLOOKUP($E$8,$A$63:$AC$76,13)</f>
        <v>7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7" ht="18" customHeight="1" thickTop="1" x14ac:dyDescent="0.2">
      <c r="A21" s="46" t="s">
        <v>20</v>
      </c>
      <c r="B21" s="182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7" ht="18" customHeight="1" x14ac:dyDescent="0.2">
      <c r="A22" s="47"/>
      <c r="B22" s="179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7" ht="18" customHeight="1" x14ac:dyDescent="0.2">
      <c r="A23" s="48" t="s">
        <v>28</v>
      </c>
      <c r="B23" s="191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7" ht="18" customHeight="1" thickBot="1" x14ac:dyDescent="0.25">
      <c r="A24" s="49"/>
      <c r="B24" s="200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7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7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7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7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7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7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7" ht="23.25" customHeight="1" x14ac:dyDescent="0.2">
      <c r="B31" s="206">
        <f ca="1">NOW()</f>
        <v>44573.605938425928</v>
      </c>
      <c r="C31" s="206"/>
      <c r="D31" s="7"/>
      <c r="E31" s="7"/>
      <c r="F31" s="7"/>
      <c r="G31" s="7"/>
      <c r="L31" s="187"/>
      <c r="M31" s="187"/>
      <c r="N31" s="187"/>
      <c r="O31" s="187"/>
    </row>
    <row r="32" spans="1:17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221</v>
      </c>
      <c r="F40" s="102">
        <f t="shared" ref="F40:AA40" si="2">SUM(F41:F54)</f>
        <v>0</v>
      </c>
      <c r="G40" s="102">
        <f t="shared" si="2"/>
        <v>0</v>
      </c>
      <c r="H40" s="102">
        <f t="shared" si="2"/>
        <v>0</v>
      </c>
      <c r="I40" s="102">
        <f t="shared" si="2"/>
        <v>3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7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57</v>
      </c>
      <c r="F42" s="70">
        <v>0</v>
      </c>
      <c r="G42" s="70">
        <v>0</v>
      </c>
      <c r="H42" s="70">
        <v>0</v>
      </c>
      <c r="I42" s="70">
        <v>3</v>
      </c>
      <c r="J42" s="70">
        <v>0</v>
      </c>
      <c r="K42" s="70">
        <v>0</v>
      </c>
      <c r="L42" s="70">
        <v>0</v>
      </c>
      <c r="M42" s="70">
        <v>2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50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4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1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100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4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94</v>
      </c>
      <c r="C53" s="81"/>
      <c r="D53" s="82"/>
      <c r="E53" s="70">
        <v>10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7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221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3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7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 t="shared" ref="E64:AA65" si="4">+E41</f>
        <v>0</v>
      </c>
      <c r="F64" s="69">
        <f t="shared" si="4"/>
        <v>0</v>
      </c>
      <c r="G64" s="69">
        <f t="shared" si="4"/>
        <v>0</v>
      </c>
      <c r="H64" s="69">
        <f t="shared" si="4"/>
        <v>0</v>
      </c>
      <c r="I64" s="69">
        <f t="shared" si="4"/>
        <v>0</v>
      </c>
      <c r="J64" s="69">
        <f t="shared" si="4"/>
        <v>0</v>
      </c>
      <c r="K64" s="69">
        <f t="shared" si="4"/>
        <v>0</v>
      </c>
      <c r="L64" s="69">
        <f t="shared" si="4"/>
        <v>0</v>
      </c>
      <c r="M64" s="69">
        <f t="shared" si="4"/>
        <v>0</v>
      </c>
      <c r="N64" s="69">
        <f t="shared" si="4"/>
        <v>0</v>
      </c>
      <c r="O64" s="69">
        <f t="shared" si="4"/>
        <v>0</v>
      </c>
      <c r="P64" s="69">
        <f t="shared" si="4"/>
        <v>0</v>
      </c>
      <c r="Q64" s="69">
        <f t="shared" si="4"/>
        <v>0</v>
      </c>
      <c r="R64" s="69">
        <f t="shared" si="4"/>
        <v>0</v>
      </c>
      <c r="S64" s="69">
        <f t="shared" si="4"/>
        <v>0</v>
      </c>
      <c r="T64" s="69">
        <f t="shared" si="4"/>
        <v>0</v>
      </c>
      <c r="U64" s="69">
        <f t="shared" si="4"/>
        <v>0</v>
      </c>
      <c r="V64" s="69">
        <f t="shared" si="4"/>
        <v>0</v>
      </c>
      <c r="W64" s="69">
        <f t="shared" si="4"/>
        <v>0</v>
      </c>
      <c r="X64" s="69">
        <f t="shared" si="4"/>
        <v>0</v>
      </c>
      <c r="Y64" s="69">
        <f t="shared" si="4"/>
        <v>0</v>
      </c>
      <c r="Z64" s="69">
        <f t="shared" si="4"/>
        <v>0</v>
      </c>
      <c r="AA64" s="88">
        <f t="shared" si="4"/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 t="shared" ref="E65:AA65" si="5">+E42</f>
        <v>57</v>
      </c>
      <c r="F65" s="69">
        <f t="shared" si="5"/>
        <v>0</v>
      </c>
      <c r="G65" s="69">
        <f t="shared" si="5"/>
        <v>0</v>
      </c>
      <c r="H65" s="69">
        <f t="shared" si="5"/>
        <v>0</v>
      </c>
      <c r="I65" s="69">
        <f t="shared" si="5"/>
        <v>3</v>
      </c>
      <c r="J65" s="69">
        <f t="shared" si="5"/>
        <v>0</v>
      </c>
      <c r="K65" s="69">
        <f t="shared" si="5"/>
        <v>0</v>
      </c>
      <c r="L65" s="69">
        <f t="shared" si="5"/>
        <v>0</v>
      </c>
      <c r="M65" s="69">
        <f t="shared" si="5"/>
        <v>2</v>
      </c>
      <c r="N65" s="69">
        <f t="shared" si="5"/>
        <v>0</v>
      </c>
      <c r="O65" s="69">
        <f t="shared" si="5"/>
        <v>0</v>
      </c>
      <c r="P65" s="69">
        <f t="shared" si="5"/>
        <v>0</v>
      </c>
      <c r="Q65" s="69">
        <f t="shared" si="5"/>
        <v>0</v>
      </c>
      <c r="R65" s="69">
        <f t="shared" si="5"/>
        <v>0</v>
      </c>
      <c r="S65" s="69">
        <f t="shared" si="5"/>
        <v>0</v>
      </c>
      <c r="T65" s="69">
        <f t="shared" si="5"/>
        <v>0</v>
      </c>
      <c r="U65" s="69">
        <f t="shared" si="4"/>
        <v>0</v>
      </c>
      <c r="V65" s="69">
        <f t="shared" si="5"/>
        <v>0</v>
      </c>
      <c r="W65" s="69">
        <f t="shared" si="5"/>
        <v>0</v>
      </c>
      <c r="X65" s="69">
        <f t="shared" si="5"/>
        <v>0</v>
      </c>
      <c r="Y65" s="69">
        <f t="shared" si="5"/>
        <v>0</v>
      </c>
      <c r="Z65" s="69">
        <f t="shared" si="5"/>
        <v>0</v>
      </c>
      <c r="AA65" s="88">
        <f t="shared" si="5"/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 t="shared" ref="E66:AA66" si="6">+E43</f>
        <v>50</v>
      </c>
      <c r="F66" s="69">
        <f t="shared" si="6"/>
        <v>0</v>
      </c>
      <c r="G66" s="69">
        <f t="shared" si="6"/>
        <v>0</v>
      </c>
      <c r="H66" s="69">
        <f t="shared" si="6"/>
        <v>0</v>
      </c>
      <c r="I66" s="69">
        <f t="shared" si="6"/>
        <v>0</v>
      </c>
      <c r="J66" s="69">
        <f t="shared" si="6"/>
        <v>0</v>
      </c>
      <c r="K66" s="69">
        <f t="shared" si="6"/>
        <v>0</v>
      </c>
      <c r="L66" s="69">
        <f t="shared" si="6"/>
        <v>0</v>
      </c>
      <c r="M66" s="69">
        <f t="shared" si="6"/>
        <v>0</v>
      </c>
      <c r="N66" s="69">
        <f t="shared" si="6"/>
        <v>0</v>
      </c>
      <c r="O66" s="69">
        <f t="shared" si="6"/>
        <v>0</v>
      </c>
      <c r="P66" s="69">
        <f t="shared" si="6"/>
        <v>0</v>
      </c>
      <c r="Q66" s="69">
        <f t="shared" si="6"/>
        <v>0</v>
      </c>
      <c r="R66" s="69">
        <f t="shared" si="6"/>
        <v>0</v>
      </c>
      <c r="S66" s="69">
        <f t="shared" si="6"/>
        <v>0</v>
      </c>
      <c r="T66" s="69">
        <f t="shared" si="6"/>
        <v>0</v>
      </c>
      <c r="U66" s="69">
        <f t="shared" si="6"/>
        <v>0</v>
      </c>
      <c r="V66" s="69">
        <f t="shared" si="6"/>
        <v>0</v>
      </c>
      <c r="W66" s="69">
        <f t="shared" si="6"/>
        <v>0</v>
      </c>
      <c r="X66" s="69">
        <f t="shared" si="6"/>
        <v>0</v>
      </c>
      <c r="Y66" s="69">
        <f t="shared" si="6"/>
        <v>0</v>
      </c>
      <c r="Z66" s="69">
        <f t="shared" si="6"/>
        <v>0</v>
      </c>
      <c r="AA66" s="88">
        <f t="shared" si="6"/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 t="shared" ref="E67:AA67" si="7">+E44</f>
        <v>4</v>
      </c>
      <c r="F67" s="69">
        <f t="shared" si="7"/>
        <v>0</v>
      </c>
      <c r="G67" s="69">
        <f t="shared" si="7"/>
        <v>0</v>
      </c>
      <c r="H67" s="69">
        <f t="shared" si="7"/>
        <v>0</v>
      </c>
      <c r="I67" s="69">
        <f t="shared" si="7"/>
        <v>0</v>
      </c>
      <c r="J67" s="69">
        <f t="shared" si="7"/>
        <v>0</v>
      </c>
      <c r="K67" s="69">
        <f t="shared" si="7"/>
        <v>0</v>
      </c>
      <c r="L67" s="69">
        <f t="shared" si="7"/>
        <v>0</v>
      </c>
      <c r="M67" s="69">
        <f t="shared" si="7"/>
        <v>1</v>
      </c>
      <c r="N67" s="69">
        <f t="shared" si="7"/>
        <v>0</v>
      </c>
      <c r="O67" s="69">
        <f t="shared" si="7"/>
        <v>0</v>
      </c>
      <c r="P67" s="69">
        <f t="shared" si="7"/>
        <v>0</v>
      </c>
      <c r="Q67" s="69">
        <f t="shared" si="7"/>
        <v>0</v>
      </c>
      <c r="R67" s="69">
        <f t="shared" si="7"/>
        <v>0</v>
      </c>
      <c r="S67" s="69">
        <f t="shared" si="7"/>
        <v>0</v>
      </c>
      <c r="T67" s="69">
        <f t="shared" si="7"/>
        <v>0</v>
      </c>
      <c r="U67" s="69">
        <f t="shared" si="7"/>
        <v>0</v>
      </c>
      <c r="V67" s="69">
        <f t="shared" si="7"/>
        <v>0</v>
      </c>
      <c r="W67" s="69">
        <f t="shared" si="7"/>
        <v>0</v>
      </c>
      <c r="X67" s="69">
        <f t="shared" si="7"/>
        <v>0</v>
      </c>
      <c r="Y67" s="69">
        <f t="shared" si="7"/>
        <v>0</v>
      </c>
      <c r="Z67" s="69">
        <f t="shared" si="7"/>
        <v>0</v>
      </c>
      <c r="AA67" s="88">
        <f t="shared" si="7"/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 t="shared" ref="E68:AA68" si="8">+E45</f>
        <v>0</v>
      </c>
      <c r="F68" s="69">
        <f t="shared" si="8"/>
        <v>0</v>
      </c>
      <c r="G68" s="69">
        <f t="shared" si="8"/>
        <v>0</v>
      </c>
      <c r="H68" s="69">
        <f t="shared" si="8"/>
        <v>0</v>
      </c>
      <c r="I68" s="69">
        <f t="shared" si="8"/>
        <v>0</v>
      </c>
      <c r="J68" s="69">
        <f t="shared" si="8"/>
        <v>0</v>
      </c>
      <c r="K68" s="69">
        <f t="shared" si="8"/>
        <v>0</v>
      </c>
      <c r="L68" s="69">
        <f t="shared" si="8"/>
        <v>0</v>
      </c>
      <c r="M68" s="69">
        <f t="shared" si="8"/>
        <v>0</v>
      </c>
      <c r="N68" s="69">
        <f t="shared" si="8"/>
        <v>0</v>
      </c>
      <c r="O68" s="69">
        <f t="shared" si="8"/>
        <v>0</v>
      </c>
      <c r="P68" s="69">
        <f t="shared" si="8"/>
        <v>0</v>
      </c>
      <c r="Q68" s="69">
        <f t="shared" si="8"/>
        <v>0</v>
      </c>
      <c r="R68" s="69">
        <f t="shared" si="8"/>
        <v>0</v>
      </c>
      <c r="S68" s="69">
        <f t="shared" si="8"/>
        <v>0</v>
      </c>
      <c r="T68" s="69">
        <f t="shared" si="8"/>
        <v>0</v>
      </c>
      <c r="U68" s="69">
        <f t="shared" si="8"/>
        <v>0</v>
      </c>
      <c r="V68" s="69">
        <f t="shared" si="8"/>
        <v>0</v>
      </c>
      <c r="W68" s="69">
        <f t="shared" si="8"/>
        <v>0</v>
      </c>
      <c r="X68" s="69">
        <f t="shared" si="8"/>
        <v>0</v>
      </c>
      <c r="Y68" s="69">
        <f t="shared" si="8"/>
        <v>0</v>
      </c>
      <c r="Z68" s="69">
        <f t="shared" si="8"/>
        <v>0</v>
      </c>
      <c r="AA68" s="88">
        <f t="shared" si="8"/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 t="shared" ref="E69:AA69" si="9">+E46</f>
        <v>100</v>
      </c>
      <c r="F69" s="69">
        <f t="shared" si="9"/>
        <v>0</v>
      </c>
      <c r="G69" s="69">
        <f t="shared" si="9"/>
        <v>0</v>
      </c>
      <c r="H69" s="69">
        <f t="shared" si="9"/>
        <v>0</v>
      </c>
      <c r="I69" s="69">
        <f t="shared" si="9"/>
        <v>0</v>
      </c>
      <c r="J69" s="69">
        <f t="shared" si="9"/>
        <v>0</v>
      </c>
      <c r="K69" s="69">
        <f t="shared" si="9"/>
        <v>0</v>
      </c>
      <c r="L69" s="69">
        <f t="shared" si="9"/>
        <v>0</v>
      </c>
      <c r="M69" s="69">
        <f t="shared" si="9"/>
        <v>4</v>
      </c>
      <c r="N69" s="69">
        <f t="shared" si="9"/>
        <v>0</v>
      </c>
      <c r="O69" s="69">
        <f t="shared" si="9"/>
        <v>0</v>
      </c>
      <c r="P69" s="69">
        <f t="shared" si="9"/>
        <v>0</v>
      </c>
      <c r="Q69" s="69">
        <f t="shared" si="9"/>
        <v>0</v>
      </c>
      <c r="R69" s="69">
        <f t="shared" si="9"/>
        <v>0</v>
      </c>
      <c r="S69" s="69">
        <f t="shared" si="9"/>
        <v>0</v>
      </c>
      <c r="T69" s="69">
        <f t="shared" si="9"/>
        <v>0</v>
      </c>
      <c r="U69" s="69">
        <f t="shared" si="9"/>
        <v>0</v>
      </c>
      <c r="V69" s="69">
        <f t="shared" si="9"/>
        <v>0</v>
      </c>
      <c r="W69" s="69">
        <f t="shared" si="9"/>
        <v>0</v>
      </c>
      <c r="X69" s="69">
        <f t="shared" si="9"/>
        <v>0</v>
      </c>
      <c r="Y69" s="69">
        <f t="shared" si="9"/>
        <v>0</v>
      </c>
      <c r="Z69" s="69">
        <f t="shared" si="9"/>
        <v>0</v>
      </c>
      <c r="AA69" s="88">
        <f t="shared" si="9"/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 t="shared" ref="E70:AA70" si="10">+E47</f>
        <v>0</v>
      </c>
      <c r="F70" s="69">
        <f t="shared" si="10"/>
        <v>0</v>
      </c>
      <c r="G70" s="69">
        <f t="shared" si="10"/>
        <v>0</v>
      </c>
      <c r="H70" s="69">
        <f t="shared" si="10"/>
        <v>0</v>
      </c>
      <c r="I70" s="69">
        <f t="shared" si="10"/>
        <v>0</v>
      </c>
      <c r="J70" s="69">
        <f t="shared" si="10"/>
        <v>0</v>
      </c>
      <c r="K70" s="69">
        <f t="shared" si="10"/>
        <v>0</v>
      </c>
      <c r="L70" s="69">
        <f t="shared" si="10"/>
        <v>0</v>
      </c>
      <c r="M70" s="69">
        <f t="shared" si="10"/>
        <v>0</v>
      </c>
      <c r="N70" s="69">
        <f t="shared" si="10"/>
        <v>0</v>
      </c>
      <c r="O70" s="69">
        <f t="shared" si="10"/>
        <v>0</v>
      </c>
      <c r="P70" s="69">
        <f t="shared" si="10"/>
        <v>0</v>
      </c>
      <c r="Q70" s="69">
        <f t="shared" si="10"/>
        <v>0</v>
      </c>
      <c r="R70" s="69">
        <f t="shared" si="10"/>
        <v>0</v>
      </c>
      <c r="S70" s="69">
        <f t="shared" si="10"/>
        <v>0</v>
      </c>
      <c r="T70" s="69">
        <f t="shared" si="10"/>
        <v>0</v>
      </c>
      <c r="U70" s="69">
        <f t="shared" si="10"/>
        <v>0</v>
      </c>
      <c r="V70" s="69">
        <f t="shared" si="10"/>
        <v>0</v>
      </c>
      <c r="W70" s="69">
        <f t="shared" si="10"/>
        <v>0</v>
      </c>
      <c r="X70" s="69">
        <f t="shared" si="10"/>
        <v>0</v>
      </c>
      <c r="Y70" s="69">
        <f t="shared" si="10"/>
        <v>0</v>
      </c>
      <c r="Z70" s="69">
        <f t="shared" si="10"/>
        <v>0</v>
      </c>
      <c r="AA70" s="88">
        <f t="shared" si="10"/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 t="shared" ref="E71:AA71" si="11">+E48</f>
        <v>0</v>
      </c>
      <c r="F71" s="69">
        <f t="shared" si="11"/>
        <v>0</v>
      </c>
      <c r="G71" s="69">
        <f t="shared" si="11"/>
        <v>0</v>
      </c>
      <c r="H71" s="69">
        <f t="shared" si="11"/>
        <v>0</v>
      </c>
      <c r="I71" s="69">
        <f t="shared" si="11"/>
        <v>0</v>
      </c>
      <c r="J71" s="69">
        <f t="shared" si="11"/>
        <v>0</v>
      </c>
      <c r="K71" s="69">
        <f t="shared" si="11"/>
        <v>0</v>
      </c>
      <c r="L71" s="69">
        <f t="shared" si="11"/>
        <v>0</v>
      </c>
      <c r="M71" s="69">
        <f t="shared" si="11"/>
        <v>0</v>
      </c>
      <c r="N71" s="69">
        <f t="shared" si="11"/>
        <v>0</v>
      </c>
      <c r="O71" s="69">
        <f t="shared" si="11"/>
        <v>0</v>
      </c>
      <c r="P71" s="69">
        <f t="shared" si="11"/>
        <v>0</v>
      </c>
      <c r="Q71" s="69">
        <f t="shared" si="11"/>
        <v>0</v>
      </c>
      <c r="R71" s="69">
        <f t="shared" si="11"/>
        <v>0</v>
      </c>
      <c r="S71" s="69">
        <f t="shared" si="11"/>
        <v>0</v>
      </c>
      <c r="T71" s="69">
        <f t="shared" si="11"/>
        <v>0</v>
      </c>
      <c r="U71" s="69">
        <f t="shared" si="11"/>
        <v>0</v>
      </c>
      <c r="V71" s="69">
        <f t="shared" si="11"/>
        <v>0</v>
      </c>
      <c r="W71" s="69">
        <f t="shared" si="11"/>
        <v>0</v>
      </c>
      <c r="X71" s="69">
        <f t="shared" si="11"/>
        <v>0</v>
      </c>
      <c r="Y71" s="69">
        <f t="shared" si="11"/>
        <v>0</v>
      </c>
      <c r="Z71" s="69">
        <f t="shared" si="11"/>
        <v>0</v>
      </c>
      <c r="AA71" s="88">
        <f t="shared" si="11"/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 t="shared" ref="E72:AA72" si="12">+E49</f>
        <v>0</v>
      </c>
      <c r="F72" s="69">
        <f t="shared" si="12"/>
        <v>0</v>
      </c>
      <c r="G72" s="69">
        <f t="shared" si="12"/>
        <v>0</v>
      </c>
      <c r="H72" s="69">
        <f t="shared" si="12"/>
        <v>0</v>
      </c>
      <c r="I72" s="69">
        <f t="shared" si="12"/>
        <v>0</v>
      </c>
      <c r="J72" s="69">
        <f t="shared" si="12"/>
        <v>0</v>
      </c>
      <c r="K72" s="69">
        <f t="shared" si="12"/>
        <v>0</v>
      </c>
      <c r="L72" s="69">
        <f t="shared" si="12"/>
        <v>0</v>
      </c>
      <c r="M72" s="69">
        <f t="shared" si="12"/>
        <v>0</v>
      </c>
      <c r="N72" s="69">
        <f t="shared" si="12"/>
        <v>0</v>
      </c>
      <c r="O72" s="69">
        <f t="shared" si="12"/>
        <v>0</v>
      </c>
      <c r="P72" s="69">
        <f t="shared" si="12"/>
        <v>0</v>
      </c>
      <c r="Q72" s="69">
        <f t="shared" si="12"/>
        <v>0</v>
      </c>
      <c r="R72" s="69">
        <f t="shared" si="12"/>
        <v>0</v>
      </c>
      <c r="S72" s="69">
        <f t="shared" si="12"/>
        <v>0</v>
      </c>
      <c r="T72" s="69">
        <f t="shared" si="12"/>
        <v>0</v>
      </c>
      <c r="U72" s="69">
        <f t="shared" si="12"/>
        <v>0</v>
      </c>
      <c r="V72" s="69">
        <f t="shared" si="12"/>
        <v>0</v>
      </c>
      <c r="W72" s="69">
        <f t="shared" si="12"/>
        <v>0</v>
      </c>
      <c r="X72" s="69">
        <f t="shared" si="12"/>
        <v>0</v>
      </c>
      <c r="Y72" s="69">
        <f t="shared" si="12"/>
        <v>0</v>
      </c>
      <c r="Z72" s="69">
        <f t="shared" si="12"/>
        <v>0</v>
      </c>
      <c r="AA72" s="88">
        <f t="shared" si="12"/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 t="shared" ref="E73:AA73" si="13">+E50</f>
        <v>0</v>
      </c>
      <c r="F73" s="69">
        <f t="shared" si="13"/>
        <v>0</v>
      </c>
      <c r="G73" s="69">
        <f t="shared" si="13"/>
        <v>0</v>
      </c>
      <c r="H73" s="69">
        <f t="shared" si="13"/>
        <v>0</v>
      </c>
      <c r="I73" s="69">
        <f t="shared" si="13"/>
        <v>0</v>
      </c>
      <c r="J73" s="69">
        <f t="shared" si="13"/>
        <v>0</v>
      </c>
      <c r="K73" s="69">
        <f t="shared" si="13"/>
        <v>0</v>
      </c>
      <c r="L73" s="69">
        <f t="shared" si="13"/>
        <v>0</v>
      </c>
      <c r="M73" s="69">
        <f t="shared" si="13"/>
        <v>0</v>
      </c>
      <c r="N73" s="69">
        <f t="shared" si="13"/>
        <v>0</v>
      </c>
      <c r="O73" s="69">
        <f t="shared" si="13"/>
        <v>0</v>
      </c>
      <c r="P73" s="69">
        <f t="shared" si="13"/>
        <v>0</v>
      </c>
      <c r="Q73" s="69">
        <f t="shared" si="13"/>
        <v>0</v>
      </c>
      <c r="R73" s="69">
        <f t="shared" si="13"/>
        <v>0</v>
      </c>
      <c r="S73" s="69">
        <f t="shared" si="13"/>
        <v>0</v>
      </c>
      <c r="T73" s="69">
        <f t="shared" si="13"/>
        <v>0</v>
      </c>
      <c r="U73" s="69">
        <f t="shared" si="13"/>
        <v>0</v>
      </c>
      <c r="V73" s="69">
        <f t="shared" si="13"/>
        <v>0</v>
      </c>
      <c r="W73" s="69">
        <f t="shared" si="13"/>
        <v>0</v>
      </c>
      <c r="X73" s="69">
        <f t="shared" si="13"/>
        <v>0</v>
      </c>
      <c r="Y73" s="69">
        <f t="shared" si="13"/>
        <v>0</v>
      </c>
      <c r="Z73" s="69">
        <f t="shared" si="13"/>
        <v>0</v>
      </c>
      <c r="AA73" s="88">
        <f t="shared" si="13"/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 t="shared" ref="E74:AA75" si="14">+E51</f>
        <v>0</v>
      </c>
      <c r="F74" s="69">
        <f t="shared" si="14"/>
        <v>0</v>
      </c>
      <c r="G74" s="69">
        <f t="shared" si="14"/>
        <v>0</v>
      </c>
      <c r="H74" s="69">
        <f t="shared" si="14"/>
        <v>0</v>
      </c>
      <c r="I74" s="69">
        <f t="shared" si="14"/>
        <v>0</v>
      </c>
      <c r="J74" s="69">
        <f t="shared" si="14"/>
        <v>0</v>
      </c>
      <c r="K74" s="69">
        <f t="shared" si="14"/>
        <v>0</v>
      </c>
      <c r="L74" s="69">
        <f t="shared" si="14"/>
        <v>0</v>
      </c>
      <c r="M74" s="69">
        <f t="shared" si="14"/>
        <v>0</v>
      </c>
      <c r="N74" s="69">
        <f t="shared" si="14"/>
        <v>0</v>
      </c>
      <c r="O74" s="69">
        <f t="shared" si="14"/>
        <v>0</v>
      </c>
      <c r="P74" s="69">
        <f t="shared" si="14"/>
        <v>0</v>
      </c>
      <c r="Q74" s="69">
        <f t="shared" si="14"/>
        <v>0</v>
      </c>
      <c r="R74" s="69">
        <f t="shared" si="14"/>
        <v>0</v>
      </c>
      <c r="S74" s="69">
        <f t="shared" si="14"/>
        <v>0</v>
      </c>
      <c r="T74" s="69">
        <f t="shared" si="14"/>
        <v>0</v>
      </c>
      <c r="U74" s="69">
        <f t="shared" si="14"/>
        <v>0</v>
      </c>
      <c r="V74" s="69">
        <f t="shared" si="14"/>
        <v>0</v>
      </c>
      <c r="W74" s="69">
        <f t="shared" si="14"/>
        <v>0</v>
      </c>
      <c r="X74" s="69">
        <f t="shared" si="14"/>
        <v>0</v>
      </c>
      <c r="Y74" s="69">
        <f t="shared" si="14"/>
        <v>0</v>
      </c>
      <c r="Z74" s="69">
        <f t="shared" si="14"/>
        <v>0</v>
      </c>
      <c r="AA74" s="88">
        <f t="shared" si="14"/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 t="shared" si="14"/>
        <v>0</v>
      </c>
      <c r="F75" s="69">
        <f t="shared" ref="F75:AA75" si="15">+F52</f>
        <v>0</v>
      </c>
      <c r="G75" s="69">
        <f t="shared" si="15"/>
        <v>0</v>
      </c>
      <c r="H75" s="69">
        <f t="shared" si="15"/>
        <v>0</v>
      </c>
      <c r="I75" s="69">
        <f t="shared" si="15"/>
        <v>0</v>
      </c>
      <c r="J75" s="69">
        <f t="shared" si="15"/>
        <v>0</v>
      </c>
      <c r="K75" s="69">
        <f t="shared" si="15"/>
        <v>0</v>
      </c>
      <c r="L75" s="69">
        <f t="shared" si="15"/>
        <v>0</v>
      </c>
      <c r="M75" s="69">
        <f t="shared" si="15"/>
        <v>0</v>
      </c>
      <c r="N75" s="69">
        <f t="shared" si="15"/>
        <v>0</v>
      </c>
      <c r="O75" s="69">
        <f t="shared" si="15"/>
        <v>0</v>
      </c>
      <c r="P75" s="69">
        <f t="shared" si="15"/>
        <v>0</v>
      </c>
      <c r="Q75" s="69">
        <f t="shared" si="15"/>
        <v>0</v>
      </c>
      <c r="R75" s="69">
        <f t="shared" si="15"/>
        <v>0</v>
      </c>
      <c r="S75" s="69">
        <f t="shared" si="15"/>
        <v>0</v>
      </c>
      <c r="T75" s="69">
        <f t="shared" si="15"/>
        <v>0</v>
      </c>
      <c r="U75" s="69">
        <f t="shared" si="15"/>
        <v>0</v>
      </c>
      <c r="V75" s="69">
        <f t="shared" si="15"/>
        <v>0</v>
      </c>
      <c r="W75" s="69">
        <f t="shared" si="15"/>
        <v>0</v>
      </c>
      <c r="X75" s="69">
        <f t="shared" si="15"/>
        <v>0</v>
      </c>
      <c r="Y75" s="69">
        <f t="shared" si="15"/>
        <v>0</v>
      </c>
      <c r="Z75" s="69">
        <f t="shared" si="15"/>
        <v>0</v>
      </c>
      <c r="AA75" s="88">
        <f t="shared" si="15"/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 t="shared" ref="E76:AA76" si="16">+E53</f>
        <v>10</v>
      </c>
      <c r="F76" s="69">
        <f t="shared" si="16"/>
        <v>0</v>
      </c>
      <c r="G76" s="69">
        <f t="shared" si="16"/>
        <v>0</v>
      </c>
      <c r="H76" s="69">
        <f t="shared" si="16"/>
        <v>0</v>
      </c>
      <c r="I76" s="69">
        <f t="shared" si="16"/>
        <v>0</v>
      </c>
      <c r="J76" s="69">
        <f t="shared" si="16"/>
        <v>0</v>
      </c>
      <c r="K76" s="69">
        <f t="shared" si="16"/>
        <v>0</v>
      </c>
      <c r="L76" s="69">
        <f t="shared" si="16"/>
        <v>0</v>
      </c>
      <c r="M76" s="69">
        <f t="shared" si="16"/>
        <v>0</v>
      </c>
      <c r="N76" s="69">
        <f t="shared" si="16"/>
        <v>0</v>
      </c>
      <c r="O76" s="69">
        <f t="shared" si="16"/>
        <v>0</v>
      </c>
      <c r="P76" s="69">
        <f t="shared" si="16"/>
        <v>0</v>
      </c>
      <c r="Q76" s="69">
        <f t="shared" si="16"/>
        <v>0</v>
      </c>
      <c r="R76" s="69">
        <f t="shared" si="16"/>
        <v>0</v>
      </c>
      <c r="S76" s="69">
        <f t="shared" si="16"/>
        <v>0</v>
      </c>
      <c r="T76" s="69">
        <f t="shared" si="16"/>
        <v>0</v>
      </c>
      <c r="U76" s="69">
        <f t="shared" si="16"/>
        <v>0</v>
      </c>
      <c r="V76" s="69">
        <f t="shared" si="16"/>
        <v>0</v>
      </c>
      <c r="W76" s="69">
        <f t="shared" si="16"/>
        <v>0</v>
      </c>
      <c r="X76" s="69">
        <f t="shared" si="16"/>
        <v>0</v>
      </c>
      <c r="Y76" s="69">
        <f t="shared" si="16"/>
        <v>0</v>
      </c>
      <c r="Z76" s="69">
        <f t="shared" si="16"/>
        <v>0</v>
      </c>
      <c r="AA76" s="88">
        <f t="shared" si="16"/>
        <v>0</v>
      </c>
      <c r="AB76" s="43"/>
      <c r="AC76" s="43"/>
      <c r="AD76" s="43"/>
      <c r="AE76" s="43"/>
    </row>
    <row r="77" spans="1:31" ht="13.5" thickBot="1" x14ac:dyDescent="0.25">
      <c r="A77" s="77">
        <v>16</v>
      </c>
      <c r="B77" s="85" t="s">
        <v>96</v>
      </c>
      <c r="C77" s="86"/>
      <c r="D77" s="87"/>
      <c r="E77" s="69">
        <f t="shared" ref="E77:AA77" si="17">+E54</f>
        <v>0</v>
      </c>
      <c r="F77" s="69">
        <f t="shared" si="17"/>
        <v>0</v>
      </c>
      <c r="G77" s="69">
        <f t="shared" si="17"/>
        <v>0</v>
      </c>
      <c r="H77" s="69">
        <f t="shared" si="17"/>
        <v>0</v>
      </c>
      <c r="I77" s="69">
        <f t="shared" si="17"/>
        <v>0</v>
      </c>
      <c r="J77" s="69">
        <f t="shared" si="17"/>
        <v>0</v>
      </c>
      <c r="K77" s="69">
        <f t="shared" si="17"/>
        <v>0</v>
      </c>
      <c r="L77" s="69">
        <f t="shared" si="17"/>
        <v>0</v>
      </c>
      <c r="M77" s="69">
        <f t="shared" si="17"/>
        <v>0</v>
      </c>
      <c r="N77" s="69">
        <f t="shared" si="17"/>
        <v>0</v>
      </c>
      <c r="O77" s="69">
        <f t="shared" si="17"/>
        <v>0</v>
      </c>
      <c r="P77" s="69">
        <f t="shared" si="17"/>
        <v>0</v>
      </c>
      <c r="Q77" s="69">
        <f t="shared" si="17"/>
        <v>0</v>
      </c>
      <c r="R77" s="69">
        <f t="shared" si="17"/>
        <v>0</v>
      </c>
      <c r="S77" s="69">
        <f t="shared" si="17"/>
        <v>0</v>
      </c>
      <c r="T77" s="69">
        <f t="shared" si="17"/>
        <v>0</v>
      </c>
      <c r="U77" s="69">
        <f t="shared" si="17"/>
        <v>0</v>
      </c>
      <c r="V77" s="69">
        <f t="shared" si="17"/>
        <v>0</v>
      </c>
      <c r="W77" s="69">
        <f t="shared" si="17"/>
        <v>0</v>
      </c>
      <c r="X77" s="69">
        <f t="shared" si="17"/>
        <v>0</v>
      </c>
      <c r="Y77" s="69">
        <f t="shared" si="17"/>
        <v>0</v>
      </c>
      <c r="Z77" s="69">
        <f t="shared" si="17"/>
        <v>0</v>
      </c>
      <c r="AA77" s="88">
        <f t="shared" si="17"/>
        <v>0</v>
      </c>
    </row>
    <row r="78" spans="1:31" ht="13.5" thickTop="1" x14ac:dyDescent="0.2">
      <c r="A78" s="77"/>
      <c r="B78" s="84"/>
      <c r="C78" s="92"/>
      <c r="D78" s="93"/>
      <c r="E78" s="69">
        <f t="shared" ref="E78:AA78" si="18">+E55</f>
        <v>0</v>
      </c>
      <c r="F78" s="69">
        <f t="shared" si="18"/>
        <v>0</v>
      </c>
      <c r="G78" s="69">
        <f t="shared" si="18"/>
        <v>0</v>
      </c>
      <c r="H78" s="69">
        <f t="shared" si="18"/>
        <v>0</v>
      </c>
      <c r="I78" s="69">
        <f t="shared" si="18"/>
        <v>0</v>
      </c>
      <c r="J78" s="69">
        <f t="shared" si="18"/>
        <v>0</v>
      </c>
      <c r="K78" s="69">
        <f t="shared" si="18"/>
        <v>0</v>
      </c>
      <c r="L78" s="69">
        <f t="shared" si="18"/>
        <v>0</v>
      </c>
      <c r="M78" s="69">
        <f t="shared" si="18"/>
        <v>0</v>
      </c>
      <c r="N78" s="69">
        <f t="shared" si="18"/>
        <v>0</v>
      </c>
      <c r="O78" s="69">
        <f t="shared" si="18"/>
        <v>0</v>
      </c>
      <c r="P78" s="69">
        <f t="shared" si="18"/>
        <v>0</v>
      </c>
      <c r="Q78" s="69">
        <f t="shared" si="18"/>
        <v>0</v>
      </c>
      <c r="R78" s="69">
        <f t="shared" si="18"/>
        <v>0</v>
      </c>
      <c r="S78" s="69">
        <f t="shared" si="18"/>
        <v>0</v>
      </c>
      <c r="T78" s="69">
        <f t="shared" si="18"/>
        <v>0</v>
      </c>
      <c r="U78" s="69">
        <f t="shared" si="18"/>
        <v>0</v>
      </c>
      <c r="V78" s="69">
        <f t="shared" si="18"/>
        <v>0</v>
      </c>
      <c r="W78" s="69">
        <f t="shared" si="18"/>
        <v>0</v>
      </c>
      <c r="X78" s="69">
        <f t="shared" si="18"/>
        <v>0</v>
      </c>
      <c r="Y78" s="69">
        <f t="shared" si="18"/>
        <v>0</v>
      </c>
      <c r="Z78" s="69">
        <f t="shared" si="18"/>
        <v>0</v>
      </c>
      <c r="AA78" s="88">
        <f t="shared" si="18"/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A61:AA62"/>
    <mergeCell ref="AC38:AC39"/>
    <mergeCell ref="AB38:AB39"/>
    <mergeCell ref="AA38:AA39"/>
    <mergeCell ref="S38:V38"/>
    <mergeCell ref="Y38:Z38"/>
    <mergeCell ref="Y61:Z61"/>
    <mergeCell ref="B64:D64"/>
    <mergeCell ref="W38:W39"/>
    <mergeCell ref="X38:X39"/>
    <mergeCell ref="X61:X62"/>
    <mergeCell ref="S61:V61"/>
    <mergeCell ref="O61:R61"/>
    <mergeCell ref="A61:D62"/>
    <mergeCell ref="W61:W62"/>
    <mergeCell ref="M61:M62"/>
    <mergeCell ref="B41:D41"/>
    <mergeCell ref="N61:N62"/>
    <mergeCell ref="I61:L61"/>
    <mergeCell ref="E61:H61"/>
    <mergeCell ref="A38:D39"/>
    <mergeCell ref="A1:O1"/>
    <mergeCell ref="L31:O31"/>
    <mergeCell ref="H11:K11"/>
    <mergeCell ref="B23:G23"/>
    <mergeCell ref="H24:O24"/>
    <mergeCell ref="B5:D5"/>
    <mergeCell ref="B6:D6"/>
    <mergeCell ref="B24:G24"/>
    <mergeCell ref="L21:O21"/>
    <mergeCell ref="H12:I12"/>
    <mergeCell ref="B27:O27"/>
    <mergeCell ref="B31:C31"/>
    <mergeCell ref="B18:G18"/>
    <mergeCell ref="B17:G17"/>
    <mergeCell ref="B20:G20"/>
    <mergeCell ref="B14:G14"/>
    <mergeCell ref="B16:G16"/>
    <mergeCell ref="H21:K21"/>
    <mergeCell ref="L22:O22"/>
    <mergeCell ref="N38:N39"/>
    <mergeCell ref="E38:H38"/>
    <mergeCell ref="I38:L38"/>
    <mergeCell ref="M38:M39"/>
    <mergeCell ref="O38:R38"/>
    <mergeCell ref="B26:O26"/>
    <mergeCell ref="L32:O32"/>
    <mergeCell ref="H23:O23"/>
    <mergeCell ref="B22:G22"/>
    <mergeCell ref="B21:G21"/>
    <mergeCell ref="H22:K22"/>
    <mergeCell ref="B19:G19"/>
    <mergeCell ref="B15:G15"/>
    <mergeCell ref="A2:D2"/>
    <mergeCell ref="L11:O11"/>
    <mergeCell ref="N12:O12"/>
    <mergeCell ref="A3:O3"/>
    <mergeCell ref="B8:D8"/>
    <mergeCell ref="A11:G13"/>
    <mergeCell ref="B7:D7"/>
    <mergeCell ref="L12:M12"/>
    <mergeCell ref="M9:N9"/>
    <mergeCell ref="J12:K12"/>
  </mergeCells>
  <phoneticPr fontId="2" type="noConversion"/>
  <pageMargins left="0.72" right="0.18" top="0.75" bottom="0.26" header="0" footer="0"/>
  <pageSetup paperSize="9" scale="9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E80"/>
  <sheetViews>
    <sheetView showGridLines="0" zoomScale="90" zoomScaleNormal="90" workbookViewId="0">
      <selection activeCell="L31" sqref="L31:O31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2021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68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454</v>
      </c>
      <c r="I14" s="110">
        <f t="shared" si="0"/>
        <v>3703</v>
      </c>
      <c r="J14" s="110">
        <f t="shared" si="0"/>
        <v>2</v>
      </c>
      <c r="K14" s="110">
        <f t="shared" si="0"/>
        <v>22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449</v>
      </c>
      <c r="I15" s="110">
        <f t="shared" si="1"/>
        <v>3639</v>
      </c>
      <c r="J15" s="110">
        <f t="shared" si="1"/>
        <v>2</v>
      </c>
      <c r="K15" s="110">
        <f t="shared" si="1"/>
        <v>22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449</v>
      </c>
      <c r="I16" s="111">
        <f>VLOOKUP($E$8,$A$63:$AC$76,5)</f>
        <v>3639</v>
      </c>
      <c r="J16" s="112">
        <f>VLOOKUP($E$8,$A$40:$AC$53,9)</f>
        <v>2</v>
      </c>
      <c r="K16" s="111">
        <f>VLOOKUP($E$8,$A$63:$AC$76,9)</f>
        <v>22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5</v>
      </c>
      <c r="I20" s="113">
        <f>VLOOKUP($E$8,$A$63:$AC$76,13)</f>
        <v>64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44573.605938425928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449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>SUM(I41:I54)</f>
        <v>2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SUM(M41:M54)</f>
        <v>5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129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8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2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270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2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40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2</v>
      </c>
      <c r="F48" s="70">
        <v>0</v>
      </c>
      <c r="G48" s="70">
        <v>0</v>
      </c>
      <c r="H48" s="70">
        <v>0</v>
      </c>
      <c r="I48" s="70">
        <v>2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3639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>SUM(I64:I77)</f>
        <v>22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>SUM(M64:M77)</f>
        <v>64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+E41+Set!E64</f>
        <v>0</v>
      </c>
      <c r="F64" s="69">
        <f>+F41+Set!F64</f>
        <v>0</v>
      </c>
      <c r="G64" s="69">
        <f>+G41+Set!G64</f>
        <v>0</v>
      </c>
      <c r="H64" s="69">
        <f>+H41+Set!H64</f>
        <v>0</v>
      </c>
      <c r="I64" s="69">
        <f>+I41+Set!I64</f>
        <v>0</v>
      </c>
      <c r="J64" s="69">
        <f>+J41+Set!J64</f>
        <v>0</v>
      </c>
      <c r="K64" s="69">
        <f>+K41+Set!K64</f>
        <v>0</v>
      </c>
      <c r="L64" s="69">
        <f>+L41+Set!L64</f>
        <v>0</v>
      </c>
      <c r="M64" s="69">
        <f>+M41+Set!M64</f>
        <v>0</v>
      </c>
      <c r="N64" s="69">
        <f>+N41+Set!N64</f>
        <v>0</v>
      </c>
      <c r="O64" s="69">
        <f>+O41+Set!O64</f>
        <v>0</v>
      </c>
      <c r="P64" s="69">
        <f>+P41+Set!P64</f>
        <v>0</v>
      </c>
      <c r="Q64" s="69">
        <f>+Q41+Set!Q64</f>
        <v>0</v>
      </c>
      <c r="R64" s="69">
        <f>+R41+Set!R64</f>
        <v>0</v>
      </c>
      <c r="S64" s="69">
        <f>+S41+Set!S64</f>
        <v>0</v>
      </c>
      <c r="T64" s="69">
        <f>+T41+Set!T64</f>
        <v>0</v>
      </c>
      <c r="U64" s="69">
        <f>+U41+Set!U64</f>
        <v>0</v>
      </c>
      <c r="V64" s="69">
        <f>+V41+Set!V64</f>
        <v>0</v>
      </c>
      <c r="W64" s="69">
        <f>+W41+Set!W64</f>
        <v>0</v>
      </c>
      <c r="X64" s="69">
        <f>+X41+Set!X64</f>
        <v>0</v>
      </c>
      <c r="Y64" s="69">
        <f>+Y41+Set!Y64</f>
        <v>0</v>
      </c>
      <c r="Z64" s="69">
        <f>+Z41+Set!Z64</f>
        <v>0</v>
      </c>
      <c r="AA64" s="88">
        <f>+AA41+Set!AA64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+E42+Set!E65</f>
        <v>635</v>
      </c>
      <c r="F65" s="69">
        <f>+F42+Set!F65</f>
        <v>0</v>
      </c>
      <c r="G65" s="69">
        <f>+G42+Set!G65</f>
        <v>0</v>
      </c>
      <c r="H65" s="69">
        <f>+H42+Set!H65</f>
        <v>0</v>
      </c>
      <c r="I65" s="69">
        <f>+I42+Set!I65</f>
        <v>15</v>
      </c>
      <c r="J65" s="69">
        <f>+J42+Set!J65</f>
        <v>0</v>
      </c>
      <c r="K65" s="69">
        <f>+K42+Set!K65</f>
        <v>0</v>
      </c>
      <c r="L65" s="69">
        <f>+L42+Set!L65</f>
        <v>0</v>
      </c>
      <c r="M65" s="69">
        <f>+M42+Set!M65</f>
        <v>13</v>
      </c>
      <c r="N65" s="69">
        <f>+N42+Set!N65</f>
        <v>0</v>
      </c>
      <c r="O65" s="69">
        <f>+O42+Set!O65</f>
        <v>0</v>
      </c>
      <c r="P65" s="69">
        <f>+P42+Set!P65</f>
        <v>0</v>
      </c>
      <c r="Q65" s="69">
        <f>+Q42+Set!Q65</f>
        <v>0</v>
      </c>
      <c r="R65" s="69">
        <f>+R42+Set!R65</f>
        <v>0</v>
      </c>
      <c r="S65" s="69">
        <f>+S42+Set!S65</f>
        <v>0</v>
      </c>
      <c r="T65" s="69">
        <f>+T42+Set!T65</f>
        <v>0</v>
      </c>
      <c r="U65" s="69">
        <f>+U42+Set!U65</f>
        <v>0</v>
      </c>
      <c r="V65" s="69">
        <f>+V42+Set!V65</f>
        <v>0</v>
      </c>
      <c r="W65" s="69">
        <f>+W42+Set!W65</f>
        <v>0</v>
      </c>
      <c r="X65" s="69">
        <f>+X42+Set!X65</f>
        <v>0</v>
      </c>
      <c r="Y65" s="69">
        <f>+Y42+Set!Y65</f>
        <v>0</v>
      </c>
      <c r="Z65" s="69">
        <f>+Z42+Set!Z65</f>
        <v>0</v>
      </c>
      <c r="AA65" s="88">
        <f>+AA42+Set!AA65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+E43+Set!E66</f>
        <v>100</v>
      </c>
      <c r="F66" s="69">
        <f>+F43+Set!F66</f>
        <v>0</v>
      </c>
      <c r="G66" s="69">
        <f>+G43+Set!G66</f>
        <v>0</v>
      </c>
      <c r="H66" s="69">
        <f>+H43+Set!H66</f>
        <v>0</v>
      </c>
      <c r="I66" s="69">
        <f>+I43+Set!I66</f>
        <v>0</v>
      </c>
      <c r="J66" s="69">
        <f>+J43+Set!J66</f>
        <v>0</v>
      </c>
      <c r="K66" s="69">
        <f>+K43+Set!K66</f>
        <v>0</v>
      </c>
      <c r="L66" s="69">
        <f>+L43+Set!L66</f>
        <v>0</v>
      </c>
      <c r="M66" s="69">
        <f>+M43+Set!M66</f>
        <v>0</v>
      </c>
      <c r="N66" s="69">
        <f>+N43+Set!N66</f>
        <v>0</v>
      </c>
      <c r="O66" s="69">
        <f>+O43+Set!O66</f>
        <v>0</v>
      </c>
      <c r="P66" s="69">
        <f>+P43+Set!P66</f>
        <v>0</v>
      </c>
      <c r="Q66" s="69">
        <f>+Q43+Set!Q66</f>
        <v>0</v>
      </c>
      <c r="R66" s="69">
        <f>+R43+Set!R66</f>
        <v>0</v>
      </c>
      <c r="S66" s="69">
        <f>+S43+Set!S66</f>
        <v>0</v>
      </c>
      <c r="T66" s="69">
        <f>+T43+Set!T66</f>
        <v>0</v>
      </c>
      <c r="U66" s="69">
        <f>+U43+Set!U66</f>
        <v>0</v>
      </c>
      <c r="V66" s="69">
        <f>+V43+Set!V66</f>
        <v>0</v>
      </c>
      <c r="W66" s="69">
        <f>+W43+Set!W66</f>
        <v>0</v>
      </c>
      <c r="X66" s="69">
        <f>+X43+Set!X66</f>
        <v>0</v>
      </c>
      <c r="Y66" s="69">
        <f>+Y43+Set!Y66</f>
        <v>0</v>
      </c>
      <c r="Z66" s="69">
        <f>+Z43+Set!Z66</f>
        <v>0</v>
      </c>
      <c r="AA66" s="88">
        <f>+AA43+Set!AA66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+E44+Set!E67</f>
        <v>22</v>
      </c>
      <c r="F67" s="69">
        <f>+F44+Set!F67</f>
        <v>0</v>
      </c>
      <c r="G67" s="69">
        <f>+G44+Set!G67</f>
        <v>0</v>
      </c>
      <c r="H67" s="69">
        <f>+H44+Set!H67</f>
        <v>0</v>
      </c>
      <c r="I67" s="69">
        <f>+I44+Set!I67</f>
        <v>0</v>
      </c>
      <c r="J67" s="69">
        <f>+J44+Set!J67</f>
        <v>0</v>
      </c>
      <c r="K67" s="69">
        <f>+K44+Set!K67</f>
        <v>0</v>
      </c>
      <c r="L67" s="69">
        <f>+L44+Set!L67</f>
        <v>0</v>
      </c>
      <c r="M67" s="69">
        <f>+M44+Set!M67</f>
        <v>7</v>
      </c>
      <c r="N67" s="69">
        <f>+N44+Set!N67</f>
        <v>0</v>
      </c>
      <c r="O67" s="69">
        <f>+O44+Set!O67</f>
        <v>0</v>
      </c>
      <c r="P67" s="69">
        <f>+P44+Set!P67</f>
        <v>0</v>
      </c>
      <c r="Q67" s="69">
        <f>+Q44+Set!Q67</f>
        <v>0</v>
      </c>
      <c r="R67" s="69">
        <f>+R44+Set!R67</f>
        <v>0</v>
      </c>
      <c r="S67" s="69">
        <f>+S44+Set!S67</f>
        <v>0</v>
      </c>
      <c r="T67" s="69">
        <f>+T44+Set!T67</f>
        <v>0</v>
      </c>
      <c r="U67" s="69">
        <f>+U44+Set!U67</f>
        <v>0</v>
      </c>
      <c r="V67" s="69">
        <f>+V44+Set!V67</f>
        <v>0</v>
      </c>
      <c r="W67" s="69">
        <f>+W44+Set!W67</f>
        <v>0</v>
      </c>
      <c r="X67" s="69">
        <f>+X44+Set!X67</f>
        <v>0</v>
      </c>
      <c r="Y67" s="69">
        <f>+Y44+Set!Y67</f>
        <v>0</v>
      </c>
      <c r="Z67" s="69">
        <f>+Z44+Set!Z67</f>
        <v>0</v>
      </c>
      <c r="AA67" s="88">
        <f>+AA44+Set!AA67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+E45+Set!E68</f>
        <v>0</v>
      </c>
      <c r="F68" s="69">
        <f>+F45+Set!F68</f>
        <v>0</v>
      </c>
      <c r="G68" s="69">
        <f>+G45+Set!G68</f>
        <v>0</v>
      </c>
      <c r="H68" s="69">
        <f>+H45+Set!H68</f>
        <v>0</v>
      </c>
      <c r="I68" s="69">
        <f>+I45+Set!I68</f>
        <v>0</v>
      </c>
      <c r="J68" s="69">
        <f>+J45+Set!J68</f>
        <v>0</v>
      </c>
      <c r="K68" s="69">
        <f>+K45+Set!K68</f>
        <v>0</v>
      </c>
      <c r="L68" s="69">
        <f>+L45+Set!L68</f>
        <v>0</v>
      </c>
      <c r="M68" s="69">
        <f>+M45+Set!M68</f>
        <v>3</v>
      </c>
      <c r="N68" s="69">
        <f>+N45+Set!N68</f>
        <v>0</v>
      </c>
      <c r="O68" s="69">
        <f>+O45+Set!O68</f>
        <v>0</v>
      </c>
      <c r="P68" s="69">
        <f>+P45+Set!P68</f>
        <v>0</v>
      </c>
      <c r="Q68" s="69">
        <f>+Q45+Set!Q68</f>
        <v>0</v>
      </c>
      <c r="R68" s="69">
        <f>+R45+Set!R68</f>
        <v>0</v>
      </c>
      <c r="S68" s="69">
        <f>+S45+Set!S68</f>
        <v>0</v>
      </c>
      <c r="T68" s="69">
        <f>+T45+Set!T68</f>
        <v>0</v>
      </c>
      <c r="U68" s="69">
        <f>+U45+Set!U68</f>
        <v>0</v>
      </c>
      <c r="V68" s="69">
        <f>+V45+Set!V68</f>
        <v>0</v>
      </c>
      <c r="W68" s="69">
        <f>+W45+Set!W68</f>
        <v>0</v>
      </c>
      <c r="X68" s="69">
        <f>+X45+Set!X68</f>
        <v>0</v>
      </c>
      <c r="Y68" s="69">
        <f>+Y45+Set!Y68</f>
        <v>0</v>
      </c>
      <c r="Z68" s="69">
        <f>+Z45+Set!Z68</f>
        <v>0</v>
      </c>
      <c r="AA68" s="88">
        <f>+AA45+Set!AA68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+E46+Set!E69</f>
        <v>2184</v>
      </c>
      <c r="F69" s="69">
        <f>+F46+Set!F69</f>
        <v>0</v>
      </c>
      <c r="G69" s="69">
        <f>+G46+Set!G69</f>
        <v>0</v>
      </c>
      <c r="H69" s="69">
        <f>+H46+Set!H69</f>
        <v>0</v>
      </c>
      <c r="I69" s="69">
        <f>+I46+Set!I69</f>
        <v>0</v>
      </c>
      <c r="J69" s="69">
        <f>+J46+Set!J69</f>
        <v>0</v>
      </c>
      <c r="K69" s="69">
        <f>+K46+Set!K69</f>
        <v>0</v>
      </c>
      <c r="L69" s="69">
        <f>+L46+Set!L69</f>
        <v>0</v>
      </c>
      <c r="M69" s="69">
        <f>+M46+Set!M69</f>
        <v>37</v>
      </c>
      <c r="N69" s="69">
        <f>+N46+Set!N69</f>
        <v>0</v>
      </c>
      <c r="O69" s="69">
        <f>+O46+Set!O69</f>
        <v>0</v>
      </c>
      <c r="P69" s="69">
        <f>+P46+Set!P69</f>
        <v>0</v>
      </c>
      <c r="Q69" s="69">
        <f>+Q46+Set!Q69</f>
        <v>0</v>
      </c>
      <c r="R69" s="69">
        <f>+R46+Set!R69</f>
        <v>0</v>
      </c>
      <c r="S69" s="69">
        <f>+S46+Set!S69</f>
        <v>0</v>
      </c>
      <c r="T69" s="69">
        <f>+T46+Set!T69</f>
        <v>0</v>
      </c>
      <c r="U69" s="69">
        <f>+U46+Set!U69</f>
        <v>0</v>
      </c>
      <c r="V69" s="69">
        <f>+V46+Set!V69</f>
        <v>0</v>
      </c>
      <c r="W69" s="69">
        <f>+W46+Set!W69</f>
        <v>0</v>
      </c>
      <c r="X69" s="69">
        <f>+X46+Set!X69</f>
        <v>0</v>
      </c>
      <c r="Y69" s="69">
        <f>+Y46+Set!Y69</f>
        <v>0</v>
      </c>
      <c r="Z69" s="69">
        <f>+Z46+Set!Z69</f>
        <v>0</v>
      </c>
      <c r="AA69" s="88">
        <f>+AA46+Set!AA69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+E47+Set!E70</f>
        <v>286</v>
      </c>
      <c r="F70" s="69">
        <f>+F47+Set!F70</f>
        <v>0</v>
      </c>
      <c r="G70" s="69">
        <f>+G47+Set!G70</f>
        <v>0</v>
      </c>
      <c r="H70" s="69">
        <f>+H47+Set!H70</f>
        <v>0</v>
      </c>
      <c r="I70" s="69">
        <f>+I47+Set!I70</f>
        <v>2</v>
      </c>
      <c r="J70" s="69">
        <f>+J47+Set!J70</f>
        <v>0</v>
      </c>
      <c r="K70" s="69">
        <f>+K47+Set!K70</f>
        <v>0</v>
      </c>
      <c r="L70" s="69">
        <f>+L47+Set!L70</f>
        <v>0</v>
      </c>
      <c r="M70" s="69">
        <f>+M47+Set!M70</f>
        <v>1</v>
      </c>
      <c r="N70" s="69">
        <f>+N47+Set!N70</f>
        <v>0</v>
      </c>
      <c r="O70" s="69">
        <f>+O47+Set!O70</f>
        <v>0</v>
      </c>
      <c r="P70" s="69">
        <f>+P47+Set!P70</f>
        <v>0</v>
      </c>
      <c r="Q70" s="69">
        <f>+Q47+Set!Q70</f>
        <v>0</v>
      </c>
      <c r="R70" s="69">
        <f>+R47+Set!R70</f>
        <v>0</v>
      </c>
      <c r="S70" s="69">
        <f>+S47+Set!S70</f>
        <v>0</v>
      </c>
      <c r="T70" s="69">
        <f>+T47+Set!T70</f>
        <v>0</v>
      </c>
      <c r="U70" s="69">
        <f>+U47+Set!U70</f>
        <v>0</v>
      </c>
      <c r="V70" s="69">
        <f>+V47+Set!V70</f>
        <v>0</v>
      </c>
      <c r="W70" s="69">
        <f>+W47+Set!W70</f>
        <v>0</v>
      </c>
      <c r="X70" s="69">
        <f>+X47+Set!X70</f>
        <v>0</v>
      </c>
      <c r="Y70" s="69">
        <f>+Y47+Set!Y70</f>
        <v>0</v>
      </c>
      <c r="Z70" s="69">
        <f>+Z47+Set!Z70</f>
        <v>0</v>
      </c>
      <c r="AA70" s="88">
        <f>+AA47+Set!AA70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+E48+Set!E71</f>
        <v>2</v>
      </c>
      <c r="F71" s="69">
        <f>+F48+Set!F71</f>
        <v>0</v>
      </c>
      <c r="G71" s="69">
        <f>+G48+Set!G71</f>
        <v>0</v>
      </c>
      <c r="H71" s="69">
        <f>+H48+Set!H71</f>
        <v>0</v>
      </c>
      <c r="I71" s="69">
        <f>+I48+Set!I71</f>
        <v>2</v>
      </c>
      <c r="J71" s="69">
        <f>+J48+Set!J71</f>
        <v>0</v>
      </c>
      <c r="K71" s="69">
        <f>+K48+Set!K71</f>
        <v>0</v>
      </c>
      <c r="L71" s="69">
        <f>+L48+Set!L71</f>
        <v>0</v>
      </c>
      <c r="M71" s="69">
        <f>+M48+Set!M71</f>
        <v>0</v>
      </c>
      <c r="N71" s="69">
        <f>+N48+Set!N71</f>
        <v>0</v>
      </c>
      <c r="O71" s="69">
        <f>+O48+Set!O71</f>
        <v>0</v>
      </c>
      <c r="P71" s="69">
        <f>+P48+Set!P71</f>
        <v>0</v>
      </c>
      <c r="Q71" s="69">
        <f>+Q48+Set!Q71</f>
        <v>0</v>
      </c>
      <c r="R71" s="69">
        <f>+R48+Set!R71</f>
        <v>0</v>
      </c>
      <c r="S71" s="69">
        <f>+S48+Set!S71</f>
        <v>0</v>
      </c>
      <c r="T71" s="69">
        <f>+T48+Set!T71</f>
        <v>0</v>
      </c>
      <c r="U71" s="69">
        <f>+U48+Set!U71</f>
        <v>0</v>
      </c>
      <c r="V71" s="69">
        <f>+V48+Set!V71</f>
        <v>0</v>
      </c>
      <c r="W71" s="69">
        <f>+W48+Set!W71</f>
        <v>0</v>
      </c>
      <c r="X71" s="69">
        <f>+X48+Set!X71</f>
        <v>0</v>
      </c>
      <c r="Y71" s="69">
        <f>+Y48+Set!Y71</f>
        <v>0</v>
      </c>
      <c r="Z71" s="69">
        <f>+Z48+Set!Z71</f>
        <v>0</v>
      </c>
      <c r="AA71" s="88">
        <f>+AA48+Set!AA71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+E49+Set!E72</f>
        <v>30</v>
      </c>
      <c r="F72" s="69">
        <f>+F49+Set!F72</f>
        <v>0</v>
      </c>
      <c r="G72" s="69">
        <f>+G49+Set!G72</f>
        <v>0</v>
      </c>
      <c r="H72" s="69">
        <f>+H49+Set!H72</f>
        <v>0</v>
      </c>
      <c r="I72" s="69">
        <f>+I49+Set!I72</f>
        <v>3</v>
      </c>
      <c r="J72" s="69">
        <f>+J49+Set!J72</f>
        <v>0</v>
      </c>
      <c r="K72" s="69">
        <f>+K49+Set!K72</f>
        <v>0</v>
      </c>
      <c r="L72" s="69">
        <f>+L49+Set!L72</f>
        <v>0</v>
      </c>
      <c r="M72" s="69">
        <f>+M49+Set!M72</f>
        <v>3</v>
      </c>
      <c r="N72" s="69">
        <f>+N49+Set!N72</f>
        <v>0</v>
      </c>
      <c r="O72" s="69">
        <f>+O49+Set!O72</f>
        <v>0</v>
      </c>
      <c r="P72" s="69">
        <f>+P49+Set!P72</f>
        <v>0</v>
      </c>
      <c r="Q72" s="69">
        <f>+Q49+Set!Q72</f>
        <v>0</v>
      </c>
      <c r="R72" s="69">
        <f>+R49+Set!R72</f>
        <v>0</v>
      </c>
      <c r="S72" s="69">
        <f>+S49+Set!S72</f>
        <v>0</v>
      </c>
      <c r="T72" s="69">
        <f>+T49+Set!T72</f>
        <v>0</v>
      </c>
      <c r="U72" s="69">
        <f>+U49+Set!U72</f>
        <v>0</v>
      </c>
      <c r="V72" s="69">
        <f>+V49+Set!V72</f>
        <v>0</v>
      </c>
      <c r="W72" s="69">
        <f>+W49+Set!W72</f>
        <v>0</v>
      </c>
      <c r="X72" s="69">
        <f>+X49+Set!X72</f>
        <v>0</v>
      </c>
      <c r="Y72" s="69">
        <f>+Y49+Set!Y72</f>
        <v>0</v>
      </c>
      <c r="Z72" s="69">
        <f>+Z49+Set!Z72</f>
        <v>0</v>
      </c>
      <c r="AA72" s="88">
        <f>+AA49+Set!AA72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+E50+Set!E73</f>
        <v>32</v>
      </c>
      <c r="F73" s="69">
        <f>+F50+Set!F73</f>
        <v>0</v>
      </c>
      <c r="G73" s="69">
        <f>+G50+Set!G73</f>
        <v>0</v>
      </c>
      <c r="H73" s="69">
        <f>+H50+Set!H73</f>
        <v>0</v>
      </c>
      <c r="I73" s="69">
        <f>+I50+Set!I73</f>
        <v>0</v>
      </c>
      <c r="J73" s="69">
        <f>+J50+Set!J73</f>
        <v>0</v>
      </c>
      <c r="K73" s="69">
        <f>+K50+Set!K73</f>
        <v>0</v>
      </c>
      <c r="L73" s="69">
        <f>+L50+Set!L73</f>
        <v>0</v>
      </c>
      <c r="M73" s="69">
        <f>+M50+Set!M73</f>
        <v>0</v>
      </c>
      <c r="N73" s="69">
        <f>+N50+Set!N73</f>
        <v>0</v>
      </c>
      <c r="O73" s="69">
        <f>+O50+Set!O73</f>
        <v>0</v>
      </c>
      <c r="P73" s="69">
        <f>+P50+Set!P73</f>
        <v>0</v>
      </c>
      <c r="Q73" s="69">
        <f>+Q50+Set!Q73</f>
        <v>0</v>
      </c>
      <c r="R73" s="69">
        <f>+R50+Set!R73</f>
        <v>0</v>
      </c>
      <c r="S73" s="69">
        <f>+S50+Set!S73</f>
        <v>0</v>
      </c>
      <c r="T73" s="69">
        <f>+T50+Set!T73</f>
        <v>0</v>
      </c>
      <c r="U73" s="69">
        <f>+U50+Set!U73</f>
        <v>0</v>
      </c>
      <c r="V73" s="69">
        <f>+V50+Set!V73</f>
        <v>0</v>
      </c>
      <c r="W73" s="69">
        <f>+W50+Set!W73</f>
        <v>0</v>
      </c>
      <c r="X73" s="69">
        <f>+X50+Set!X73</f>
        <v>0</v>
      </c>
      <c r="Y73" s="69">
        <f>+Y50+Set!Y73</f>
        <v>0</v>
      </c>
      <c r="Z73" s="69">
        <f>+Z50+Set!Z73</f>
        <v>0</v>
      </c>
      <c r="AA73" s="88">
        <f>+AA50+Set!AA73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+E51+Set!E74</f>
        <v>36</v>
      </c>
      <c r="F74" s="69">
        <f>+F51+Set!F74</f>
        <v>0</v>
      </c>
      <c r="G74" s="69">
        <f>+G51+Set!G74</f>
        <v>0</v>
      </c>
      <c r="H74" s="69">
        <f>+H51+Set!H74</f>
        <v>0</v>
      </c>
      <c r="I74" s="69">
        <f>+I51+Set!I74</f>
        <v>0</v>
      </c>
      <c r="J74" s="69">
        <f>+J51+Set!J74</f>
        <v>0</v>
      </c>
      <c r="K74" s="69">
        <f>+K51+Set!K74</f>
        <v>0</v>
      </c>
      <c r="L74" s="69">
        <f>+L51+Set!L74</f>
        <v>0</v>
      </c>
      <c r="M74" s="69">
        <f>+M51+Set!M74</f>
        <v>0</v>
      </c>
      <c r="N74" s="69">
        <f>+N51+Set!N74</f>
        <v>0</v>
      </c>
      <c r="O74" s="69">
        <f>+O51+Set!O74</f>
        <v>0</v>
      </c>
      <c r="P74" s="69">
        <f>+P51+Set!P74</f>
        <v>0</v>
      </c>
      <c r="Q74" s="69">
        <f>+Q51+Set!Q74</f>
        <v>0</v>
      </c>
      <c r="R74" s="69">
        <f>+R51+Set!R74</f>
        <v>0</v>
      </c>
      <c r="S74" s="69">
        <f>+S51+Set!S74</f>
        <v>0</v>
      </c>
      <c r="T74" s="69">
        <f>+T51+Set!T74</f>
        <v>0</v>
      </c>
      <c r="U74" s="69">
        <f>+U51+Set!U74</f>
        <v>0</v>
      </c>
      <c r="V74" s="69">
        <f>+V51+Set!V74</f>
        <v>0</v>
      </c>
      <c r="W74" s="69">
        <f>+W51+Set!W74</f>
        <v>0</v>
      </c>
      <c r="X74" s="69">
        <f>+X51+Set!X74</f>
        <v>0</v>
      </c>
      <c r="Y74" s="69">
        <f>+Y51+Set!Y74</f>
        <v>0</v>
      </c>
      <c r="Z74" s="69">
        <f>+Z51+Set!Z74</f>
        <v>0</v>
      </c>
      <c r="AA74" s="88">
        <f>+AA51+Set!AA74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+E52+Set!E75</f>
        <v>22</v>
      </c>
      <c r="F75" s="69">
        <f>+F52+Set!F75</f>
        <v>0</v>
      </c>
      <c r="G75" s="69">
        <f>+G52+Set!G75</f>
        <v>0</v>
      </c>
      <c r="H75" s="69">
        <f>+H52+Set!H75</f>
        <v>0</v>
      </c>
      <c r="I75" s="69">
        <f>+I52+Set!I75</f>
        <v>0</v>
      </c>
      <c r="J75" s="69">
        <f>+J52+Set!J75</f>
        <v>0</v>
      </c>
      <c r="K75" s="69">
        <f>+K52+Set!K75</f>
        <v>0</v>
      </c>
      <c r="L75" s="69">
        <f>+L52+Set!L75</f>
        <v>0</v>
      </c>
      <c r="M75" s="69">
        <f>+M52+Set!M75</f>
        <v>0</v>
      </c>
      <c r="N75" s="69">
        <f>+N52+Set!N75</f>
        <v>0</v>
      </c>
      <c r="O75" s="69">
        <f>+O52+Set!O75</f>
        <v>0</v>
      </c>
      <c r="P75" s="69">
        <f>+P52+Set!P75</f>
        <v>0</v>
      </c>
      <c r="Q75" s="69">
        <f>+Q52+Set!Q75</f>
        <v>0</v>
      </c>
      <c r="R75" s="69">
        <f>+R52+Set!R75</f>
        <v>0</v>
      </c>
      <c r="S75" s="69">
        <f>+S52+Set!S75</f>
        <v>0</v>
      </c>
      <c r="T75" s="69">
        <f>+T52+Set!T75</f>
        <v>0</v>
      </c>
      <c r="U75" s="69">
        <f>+U52+Set!U75</f>
        <v>0</v>
      </c>
      <c r="V75" s="69">
        <f>+V52+Set!V75</f>
        <v>0</v>
      </c>
      <c r="W75" s="69">
        <f>+W52+Set!W75</f>
        <v>0</v>
      </c>
      <c r="X75" s="69">
        <f>+X52+Set!X75</f>
        <v>0</v>
      </c>
      <c r="Y75" s="69">
        <f>+Y52+Set!Y75</f>
        <v>0</v>
      </c>
      <c r="Z75" s="69">
        <f>+Z52+Set!Z75</f>
        <v>0</v>
      </c>
      <c r="AA75" s="88">
        <f>+AA52+Set!AA75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+E53+Set!E76</f>
        <v>12</v>
      </c>
      <c r="F76" s="69">
        <f>+F53+Set!F76</f>
        <v>0</v>
      </c>
      <c r="G76" s="69">
        <f>+G53+Set!G76</f>
        <v>0</v>
      </c>
      <c r="H76" s="69">
        <f>+H53+Set!H76</f>
        <v>0</v>
      </c>
      <c r="I76" s="69">
        <f>+I53+Set!I76</f>
        <v>0</v>
      </c>
      <c r="J76" s="69">
        <f>+J53+Set!J76</f>
        <v>0</v>
      </c>
      <c r="K76" s="69">
        <f>+K53+Set!K76</f>
        <v>0</v>
      </c>
      <c r="L76" s="69">
        <f>+L53+Set!L76</f>
        <v>0</v>
      </c>
      <c r="M76" s="69">
        <f>+M53+Set!M76</f>
        <v>0</v>
      </c>
      <c r="N76" s="69">
        <f>+N53+Set!N76</f>
        <v>0</v>
      </c>
      <c r="O76" s="69">
        <f>+O53+Set!O76</f>
        <v>0</v>
      </c>
      <c r="P76" s="69">
        <f>+P53+Set!P76</f>
        <v>0</v>
      </c>
      <c r="Q76" s="69">
        <f>+Q53+Set!Q76</f>
        <v>0</v>
      </c>
      <c r="R76" s="69">
        <f>+R53+Set!R76</f>
        <v>0</v>
      </c>
      <c r="S76" s="69">
        <f>+S53+Set!S76</f>
        <v>0</v>
      </c>
      <c r="T76" s="69">
        <f>+T53+Set!T76</f>
        <v>0</v>
      </c>
      <c r="U76" s="69">
        <f>+U53+Set!U76</f>
        <v>0</v>
      </c>
      <c r="V76" s="69">
        <f>+V53+Set!V76</f>
        <v>0</v>
      </c>
      <c r="W76" s="69">
        <f>+W53+Set!W76</f>
        <v>0</v>
      </c>
      <c r="X76" s="69">
        <f>+X53+Set!X76</f>
        <v>0</v>
      </c>
      <c r="Y76" s="69">
        <f>+Y53+Set!Y76</f>
        <v>0</v>
      </c>
      <c r="Z76" s="69">
        <f>+Z53+Set!Z76</f>
        <v>0</v>
      </c>
      <c r="AA76" s="88">
        <f>+AA53+Set!AA76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+E54+Set!E77</f>
        <v>278</v>
      </c>
      <c r="F77" s="69">
        <f>+F54+Set!F77</f>
        <v>0</v>
      </c>
      <c r="G77" s="69">
        <f>+G54+Set!G77</f>
        <v>0</v>
      </c>
      <c r="H77" s="69">
        <f>+H54+Set!H77</f>
        <v>0</v>
      </c>
      <c r="I77" s="69">
        <f>+I54+Set!I77</f>
        <v>0</v>
      </c>
      <c r="J77" s="69">
        <f>+J54+Set!J77</f>
        <v>0</v>
      </c>
      <c r="K77" s="69">
        <f>+K54+Set!K77</f>
        <v>0</v>
      </c>
      <c r="L77" s="69">
        <f>+L54+Set!L77</f>
        <v>0</v>
      </c>
      <c r="M77" s="69">
        <f>+M54+Set!M77</f>
        <v>0</v>
      </c>
      <c r="N77" s="69">
        <f>+N54+Set!N77</f>
        <v>0</v>
      </c>
      <c r="O77" s="69">
        <f>+O54+Set!O77</f>
        <v>0</v>
      </c>
      <c r="P77" s="69">
        <f>+P54+Set!P77</f>
        <v>0</v>
      </c>
      <c r="Q77" s="69">
        <f>+Q54+Set!Q77</f>
        <v>0</v>
      </c>
      <c r="R77" s="69">
        <f>+R54+Set!R77</f>
        <v>0</v>
      </c>
      <c r="S77" s="69">
        <f>+S54+Set!S77</f>
        <v>0</v>
      </c>
      <c r="T77" s="69">
        <f>+T54+Set!T77</f>
        <v>0</v>
      </c>
      <c r="U77" s="69">
        <f>+U54+Set!U77</f>
        <v>0</v>
      </c>
      <c r="V77" s="69">
        <f>+V54+Set!V77</f>
        <v>0</v>
      </c>
      <c r="W77" s="69">
        <f>+W54+Set!W77</f>
        <v>0</v>
      </c>
      <c r="X77" s="69">
        <f>+X54+Set!X77</f>
        <v>0</v>
      </c>
      <c r="Y77" s="69">
        <f>+Y54+Set!Y77</f>
        <v>0</v>
      </c>
      <c r="Z77" s="69">
        <f>+Z54+Set!Z77</f>
        <v>0</v>
      </c>
      <c r="AA77" s="88">
        <f>+AA54+Set!AA77</f>
        <v>0</v>
      </c>
    </row>
    <row r="78" spans="1:31" x14ac:dyDescent="0.2">
      <c r="A78" s="77"/>
      <c r="B78" s="84"/>
      <c r="C78" s="92"/>
      <c r="D78" s="93"/>
      <c r="E78" s="69">
        <f>+E55+Set!E78</f>
        <v>0</v>
      </c>
      <c r="F78" s="69">
        <f>+F55+Set!F78</f>
        <v>0</v>
      </c>
      <c r="G78" s="69">
        <f>+G55+Set!G78</f>
        <v>0</v>
      </c>
      <c r="H78" s="69">
        <f>+H55+Set!H78</f>
        <v>0</v>
      </c>
      <c r="I78" s="69">
        <f>+I55+Set!I78</f>
        <v>0</v>
      </c>
      <c r="J78" s="69">
        <f>+J55+Set!J78</f>
        <v>0</v>
      </c>
      <c r="K78" s="69">
        <f>+K55+Set!K78</f>
        <v>0</v>
      </c>
      <c r="L78" s="69">
        <f>+L55+Set!L78</f>
        <v>0</v>
      </c>
      <c r="M78" s="69">
        <f>+M55+Set!M78</f>
        <v>0</v>
      </c>
      <c r="N78" s="69">
        <f>+N55+Set!N78</f>
        <v>0</v>
      </c>
      <c r="O78" s="69">
        <f>+O55+Set!O78</f>
        <v>0</v>
      </c>
      <c r="P78" s="69">
        <f>+P55+Set!P78</f>
        <v>0</v>
      </c>
      <c r="Q78" s="69">
        <f>+Q55+Set!Q78</f>
        <v>0</v>
      </c>
      <c r="R78" s="69">
        <f>+R55+Set!R78</f>
        <v>0</v>
      </c>
      <c r="S78" s="69">
        <f>+S55+Set!S78</f>
        <v>0</v>
      </c>
      <c r="T78" s="69">
        <f>+T55+Set!T78</f>
        <v>0</v>
      </c>
      <c r="U78" s="69">
        <f>+U55+Set!U78</f>
        <v>0</v>
      </c>
      <c r="V78" s="69">
        <f>+V55+Set!V78</f>
        <v>0</v>
      </c>
      <c r="W78" s="69">
        <f>+W55+Set!W78</f>
        <v>0</v>
      </c>
      <c r="X78" s="69">
        <f>+X55+Set!X78</f>
        <v>0</v>
      </c>
      <c r="Y78" s="69">
        <f>+Y55+Set!Y78</f>
        <v>0</v>
      </c>
      <c r="Z78" s="69">
        <f>+Z55+Set!Z78</f>
        <v>0</v>
      </c>
      <c r="AA78" s="88">
        <f>+AA55+Set!AA78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E80"/>
  <sheetViews>
    <sheetView showGridLines="0" zoomScale="90" zoomScaleNormal="90" workbookViewId="0">
      <selection activeCell="I43" sqref="I43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2021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69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508</v>
      </c>
      <c r="I14" s="110">
        <f t="shared" si="0"/>
        <v>4211</v>
      </c>
      <c r="J14" s="110">
        <f t="shared" si="0"/>
        <v>3</v>
      </c>
      <c r="K14" s="110">
        <f t="shared" si="0"/>
        <v>25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494</v>
      </c>
      <c r="I15" s="110">
        <f t="shared" si="1"/>
        <v>4133</v>
      </c>
      <c r="J15" s="110">
        <f t="shared" si="1"/>
        <v>3</v>
      </c>
      <c r="K15" s="110">
        <f t="shared" si="1"/>
        <v>25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494</v>
      </c>
      <c r="I16" s="111">
        <f>VLOOKUP($E$8,$A$63:$AC$77,5)</f>
        <v>4133</v>
      </c>
      <c r="J16" s="112">
        <f>VLOOKUP($E$8,$A$40:$AC$53,9)</f>
        <v>3</v>
      </c>
      <c r="K16" s="111">
        <f>VLOOKUP($E$8,$A$63:$AC$76,9)</f>
        <v>25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14</v>
      </c>
      <c r="I20" s="113">
        <f>VLOOKUP($E$8,$A$63:$AC$76,13)</f>
        <v>78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44573.605938425928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494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3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14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118</v>
      </c>
      <c r="F42" s="70">
        <v>0</v>
      </c>
      <c r="G42" s="70">
        <v>0</v>
      </c>
      <c r="H42" s="70">
        <v>0</v>
      </c>
      <c r="I42" s="70">
        <v>2</v>
      </c>
      <c r="J42" s="70">
        <v>0</v>
      </c>
      <c r="K42" s="70">
        <v>0</v>
      </c>
      <c r="L42" s="70">
        <v>0</v>
      </c>
      <c r="M42" s="70">
        <v>7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16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3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260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2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44</v>
      </c>
      <c r="F47" s="70">
        <v>0</v>
      </c>
      <c r="G47" s="70">
        <v>0</v>
      </c>
      <c r="H47" s="70">
        <v>0</v>
      </c>
      <c r="I47" s="70">
        <v>1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44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2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1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10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4133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25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78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+E41+Oct!E64</f>
        <v>0</v>
      </c>
      <c r="F64" s="69">
        <f>+F41+Oct!F64</f>
        <v>0</v>
      </c>
      <c r="G64" s="69">
        <f>+G41+Oct!G64</f>
        <v>0</v>
      </c>
      <c r="H64" s="69">
        <f>+H41+Oct!H64</f>
        <v>0</v>
      </c>
      <c r="I64" s="69">
        <f>+I41+Oct!I64</f>
        <v>0</v>
      </c>
      <c r="J64" s="69">
        <f>+J41+Oct!J64</f>
        <v>0</v>
      </c>
      <c r="K64" s="69">
        <f>+K41+Oct!K64</f>
        <v>0</v>
      </c>
      <c r="L64" s="69">
        <f>+L41+Oct!L64</f>
        <v>0</v>
      </c>
      <c r="M64" s="69">
        <f>+M41+Oct!M64</f>
        <v>0</v>
      </c>
      <c r="N64" s="69">
        <f>+N41+Oct!N64</f>
        <v>0</v>
      </c>
      <c r="O64" s="69">
        <f>+O41+Oct!O64</f>
        <v>0</v>
      </c>
      <c r="P64" s="69">
        <f>+P41+Oct!P64</f>
        <v>0</v>
      </c>
      <c r="Q64" s="69">
        <f>+Q41+Oct!Q64</f>
        <v>0</v>
      </c>
      <c r="R64" s="69">
        <f>+R41+Oct!R64</f>
        <v>0</v>
      </c>
      <c r="S64" s="69">
        <f>+S41+Oct!S64</f>
        <v>0</v>
      </c>
      <c r="T64" s="69">
        <f>+T41+Oct!T64</f>
        <v>0</v>
      </c>
      <c r="U64" s="69">
        <f>+U41+Oct!U64</f>
        <v>0</v>
      </c>
      <c r="V64" s="69">
        <f>+V41+Oct!V64</f>
        <v>0</v>
      </c>
      <c r="W64" s="69">
        <f>+W41+Oct!W64</f>
        <v>0</v>
      </c>
      <c r="X64" s="69">
        <f>+X41+Oct!X64</f>
        <v>0</v>
      </c>
      <c r="Y64" s="69">
        <f>+Y41+Oct!Y64</f>
        <v>0</v>
      </c>
      <c r="Z64" s="69">
        <f>+Z41+Oct!Z64</f>
        <v>0</v>
      </c>
      <c r="AA64" s="88">
        <f>+AA41+Oct!AA64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+E42+Oct!E65</f>
        <v>753</v>
      </c>
      <c r="F65" s="69">
        <f>+F42+Oct!F65</f>
        <v>0</v>
      </c>
      <c r="G65" s="69">
        <f>+G42+Oct!G65</f>
        <v>0</v>
      </c>
      <c r="H65" s="69">
        <f>+H42+Oct!H65</f>
        <v>0</v>
      </c>
      <c r="I65" s="69">
        <f>+I42+Oct!I65</f>
        <v>17</v>
      </c>
      <c r="J65" s="69">
        <f>+J42+Oct!J65</f>
        <v>0</v>
      </c>
      <c r="K65" s="69">
        <f>+K42+Oct!K65</f>
        <v>0</v>
      </c>
      <c r="L65" s="69">
        <f>+L42+Oct!L65</f>
        <v>0</v>
      </c>
      <c r="M65" s="69">
        <f>+M42+Oct!M65</f>
        <v>20</v>
      </c>
      <c r="N65" s="69">
        <f>+N42+Oct!N65</f>
        <v>0</v>
      </c>
      <c r="O65" s="69">
        <f>+O42+Oct!O65</f>
        <v>0</v>
      </c>
      <c r="P65" s="69">
        <f>+P42+Oct!P65</f>
        <v>0</v>
      </c>
      <c r="Q65" s="69">
        <f>+Q42+Oct!Q65</f>
        <v>0</v>
      </c>
      <c r="R65" s="69">
        <f>+R42+Oct!R65</f>
        <v>0</v>
      </c>
      <c r="S65" s="69">
        <f>+S42+Oct!S65</f>
        <v>0</v>
      </c>
      <c r="T65" s="69">
        <f>+T42+Oct!T65</f>
        <v>0</v>
      </c>
      <c r="U65" s="69">
        <f>+U42+Oct!U65</f>
        <v>0</v>
      </c>
      <c r="V65" s="69">
        <f>+V42+Oct!V65</f>
        <v>0</v>
      </c>
      <c r="W65" s="69">
        <f>+W42+Oct!W65</f>
        <v>0</v>
      </c>
      <c r="X65" s="69">
        <f>+X42+Oct!X65</f>
        <v>0</v>
      </c>
      <c r="Y65" s="69">
        <f>+Y42+Oct!Y65</f>
        <v>0</v>
      </c>
      <c r="Z65" s="69">
        <f>+Z42+Oct!Z65</f>
        <v>0</v>
      </c>
      <c r="AA65" s="88">
        <f>+AA42+Oct!AA65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+E43+Oct!E66</f>
        <v>100</v>
      </c>
      <c r="F66" s="69">
        <f>+F43+Oct!F66</f>
        <v>0</v>
      </c>
      <c r="G66" s="69">
        <f>+G43+Oct!G66</f>
        <v>0</v>
      </c>
      <c r="H66" s="69">
        <f>+H43+Oct!H66</f>
        <v>0</v>
      </c>
      <c r="I66" s="69">
        <f>+I43+Oct!I66</f>
        <v>0</v>
      </c>
      <c r="J66" s="69">
        <f>+J43+Oct!J66</f>
        <v>0</v>
      </c>
      <c r="K66" s="69">
        <f>+K43+Oct!K66</f>
        <v>0</v>
      </c>
      <c r="L66" s="69">
        <f>+L43+Oct!L66</f>
        <v>0</v>
      </c>
      <c r="M66" s="69">
        <f>+M43+Oct!M66</f>
        <v>0</v>
      </c>
      <c r="N66" s="69">
        <f>+N43+Oct!N66</f>
        <v>0</v>
      </c>
      <c r="O66" s="69">
        <f>+O43+Oct!O66</f>
        <v>0</v>
      </c>
      <c r="P66" s="69">
        <f>+P43+Oct!P66</f>
        <v>0</v>
      </c>
      <c r="Q66" s="69">
        <f>+Q43+Oct!Q66</f>
        <v>0</v>
      </c>
      <c r="R66" s="69">
        <f>+R43+Oct!R66</f>
        <v>0</v>
      </c>
      <c r="S66" s="69">
        <f>+S43+Oct!S66</f>
        <v>0</v>
      </c>
      <c r="T66" s="69">
        <f>+T43+Oct!T66</f>
        <v>0</v>
      </c>
      <c r="U66" s="69">
        <f>+U43+Oct!U66</f>
        <v>0</v>
      </c>
      <c r="V66" s="69">
        <f>+V43+Oct!V66</f>
        <v>0</v>
      </c>
      <c r="W66" s="69">
        <f>+W43+Oct!W66</f>
        <v>0</v>
      </c>
      <c r="X66" s="69">
        <f>+X43+Oct!X66</f>
        <v>0</v>
      </c>
      <c r="Y66" s="69">
        <f>+Y43+Oct!Y66</f>
        <v>0</v>
      </c>
      <c r="Z66" s="69">
        <f>+Z43+Oct!Z66</f>
        <v>0</v>
      </c>
      <c r="AA66" s="88">
        <f>+AA43+Oct!AA66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+E44+Oct!E67</f>
        <v>38</v>
      </c>
      <c r="F67" s="69">
        <f>+F44+Oct!F67</f>
        <v>0</v>
      </c>
      <c r="G67" s="69">
        <f>+G44+Oct!G67</f>
        <v>0</v>
      </c>
      <c r="H67" s="69">
        <f>+H44+Oct!H67</f>
        <v>0</v>
      </c>
      <c r="I67" s="69">
        <f>+I44+Oct!I67</f>
        <v>0</v>
      </c>
      <c r="J67" s="69">
        <f>+J44+Oct!J67</f>
        <v>0</v>
      </c>
      <c r="K67" s="69">
        <f>+K44+Oct!K67</f>
        <v>0</v>
      </c>
      <c r="L67" s="69">
        <f>+L44+Oct!L67</f>
        <v>0</v>
      </c>
      <c r="M67" s="69">
        <f>+M44+Oct!M67</f>
        <v>10</v>
      </c>
      <c r="N67" s="69">
        <f>+N44+Oct!N67</f>
        <v>0</v>
      </c>
      <c r="O67" s="69">
        <f>+O44+Oct!O67</f>
        <v>0</v>
      </c>
      <c r="P67" s="69">
        <f>+P44+Oct!P67</f>
        <v>0</v>
      </c>
      <c r="Q67" s="69">
        <f>+Q44+Oct!Q67</f>
        <v>0</v>
      </c>
      <c r="R67" s="69">
        <f>+R44+Oct!R67</f>
        <v>0</v>
      </c>
      <c r="S67" s="69">
        <f>+S44+Oct!S67</f>
        <v>0</v>
      </c>
      <c r="T67" s="69">
        <f>+T44+Oct!T67</f>
        <v>0</v>
      </c>
      <c r="U67" s="69">
        <f>+U44+Oct!U67</f>
        <v>0</v>
      </c>
      <c r="V67" s="69">
        <f>+V44+Oct!V67</f>
        <v>0</v>
      </c>
      <c r="W67" s="69">
        <f>+W44+Oct!W67</f>
        <v>0</v>
      </c>
      <c r="X67" s="69">
        <f>+X44+Oct!X67</f>
        <v>0</v>
      </c>
      <c r="Y67" s="69">
        <f>+Y44+Oct!Y67</f>
        <v>0</v>
      </c>
      <c r="Z67" s="69">
        <f>+Z44+Oct!Z67</f>
        <v>0</v>
      </c>
      <c r="AA67" s="88">
        <f>+AA44+Oct!AA67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+E45+Oct!E68</f>
        <v>0</v>
      </c>
      <c r="F68" s="69">
        <f>+F45+Oct!F68</f>
        <v>0</v>
      </c>
      <c r="G68" s="69">
        <f>+G45+Oct!G68</f>
        <v>0</v>
      </c>
      <c r="H68" s="69">
        <f>+H45+Oct!H68</f>
        <v>0</v>
      </c>
      <c r="I68" s="69">
        <f>+I45+Oct!I68</f>
        <v>0</v>
      </c>
      <c r="J68" s="69">
        <f>+J45+Oct!J68</f>
        <v>0</v>
      </c>
      <c r="K68" s="69">
        <f>+K45+Oct!K68</f>
        <v>0</v>
      </c>
      <c r="L68" s="69">
        <f>+L45+Oct!L68</f>
        <v>0</v>
      </c>
      <c r="M68" s="69">
        <f>+M45+Oct!M68</f>
        <v>4</v>
      </c>
      <c r="N68" s="69">
        <f>+N45+Oct!N68</f>
        <v>0</v>
      </c>
      <c r="O68" s="69">
        <f>+O45+Oct!O68</f>
        <v>0</v>
      </c>
      <c r="P68" s="69">
        <f>+P45+Oct!P68</f>
        <v>0</v>
      </c>
      <c r="Q68" s="69">
        <f>+Q45+Oct!Q68</f>
        <v>0</v>
      </c>
      <c r="R68" s="69">
        <f>+R45+Oct!R68</f>
        <v>0</v>
      </c>
      <c r="S68" s="69">
        <f>+S45+Oct!S68</f>
        <v>0</v>
      </c>
      <c r="T68" s="69">
        <f>+T45+Oct!T68</f>
        <v>0</v>
      </c>
      <c r="U68" s="69">
        <f>+U45+Oct!U68</f>
        <v>0</v>
      </c>
      <c r="V68" s="69">
        <f>+V45+Oct!V68</f>
        <v>0</v>
      </c>
      <c r="W68" s="69">
        <f>+W45+Oct!W68</f>
        <v>0</v>
      </c>
      <c r="X68" s="69">
        <f>+X45+Oct!X68</f>
        <v>0</v>
      </c>
      <c r="Y68" s="69">
        <f>+Y45+Oct!Y68</f>
        <v>0</v>
      </c>
      <c r="Z68" s="69">
        <f>+Z45+Oct!Z68</f>
        <v>0</v>
      </c>
      <c r="AA68" s="88">
        <f>+AA45+Oct!AA68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+E46+Oct!E69</f>
        <v>2444</v>
      </c>
      <c r="F69" s="69">
        <f>+F46+Oct!F69</f>
        <v>0</v>
      </c>
      <c r="G69" s="69">
        <f>+G46+Oct!G69</f>
        <v>0</v>
      </c>
      <c r="H69" s="69">
        <f>+H46+Oct!H69</f>
        <v>0</v>
      </c>
      <c r="I69" s="69">
        <f>+I46+Oct!I69</f>
        <v>0</v>
      </c>
      <c r="J69" s="69">
        <f>+J46+Oct!J69</f>
        <v>0</v>
      </c>
      <c r="K69" s="69">
        <f>+K46+Oct!K69</f>
        <v>0</v>
      </c>
      <c r="L69" s="69">
        <f>+L46+Oct!L69</f>
        <v>0</v>
      </c>
      <c r="M69" s="69">
        <f>+M46+Oct!M69</f>
        <v>39</v>
      </c>
      <c r="N69" s="69">
        <f>+N46+Oct!N69</f>
        <v>0</v>
      </c>
      <c r="O69" s="69">
        <f>+O46+Oct!O69</f>
        <v>0</v>
      </c>
      <c r="P69" s="69">
        <f>+P46+Oct!P69</f>
        <v>0</v>
      </c>
      <c r="Q69" s="69">
        <f>+Q46+Oct!Q69</f>
        <v>0</v>
      </c>
      <c r="R69" s="69">
        <f>+R46+Oct!R69</f>
        <v>0</v>
      </c>
      <c r="S69" s="69">
        <f>+S46+Oct!S69</f>
        <v>0</v>
      </c>
      <c r="T69" s="69">
        <f>+T46+Oct!T69</f>
        <v>0</v>
      </c>
      <c r="U69" s="69">
        <f>+U46+Oct!U69</f>
        <v>0</v>
      </c>
      <c r="V69" s="69">
        <f>+V46+Oct!V69</f>
        <v>0</v>
      </c>
      <c r="W69" s="69">
        <f>+W46+Oct!W69</f>
        <v>0</v>
      </c>
      <c r="X69" s="69">
        <f>+X46+Oct!X69</f>
        <v>0</v>
      </c>
      <c r="Y69" s="69">
        <f>+Y46+Oct!Y69</f>
        <v>0</v>
      </c>
      <c r="Z69" s="69">
        <f>+Z46+Oct!Z69</f>
        <v>0</v>
      </c>
      <c r="AA69" s="88">
        <f>+AA46+Oct!AA69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+E47+Oct!E70</f>
        <v>330</v>
      </c>
      <c r="F70" s="69">
        <f>+F47+Oct!F70</f>
        <v>0</v>
      </c>
      <c r="G70" s="69">
        <f>+G47+Oct!G70</f>
        <v>0</v>
      </c>
      <c r="H70" s="69">
        <f>+H47+Oct!H70</f>
        <v>0</v>
      </c>
      <c r="I70" s="69">
        <f>+I47+Oct!I70</f>
        <v>3</v>
      </c>
      <c r="J70" s="69">
        <f>+J47+Oct!J70</f>
        <v>0</v>
      </c>
      <c r="K70" s="69">
        <f>+K47+Oct!K70</f>
        <v>0</v>
      </c>
      <c r="L70" s="69">
        <f>+L47+Oct!L70</f>
        <v>0</v>
      </c>
      <c r="M70" s="69">
        <f>+M47+Oct!M70</f>
        <v>1</v>
      </c>
      <c r="N70" s="69">
        <f>+N47+Oct!N70</f>
        <v>0</v>
      </c>
      <c r="O70" s="69">
        <f>+O47+Oct!O70</f>
        <v>0</v>
      </c>
      <c r="P70" s="69">
        <f>+P47+Oct!P70</f>
        <v>0</v>
      </c>
      <c r="Q70" s="69">
        <f>+Q47+Oct!Q70</f>
        <v>0</v>
      </c>
      <c r="R70" s="69">
        <f>+R47+Oct!R70</f>
        <v>0</v>
      </c>
      <c r="S70" s="69">
        <f>+S47+Oct!S70</f>
        <v>0</v>
      </c>
      <c r="T70" s="69">
        <f>+T47+Oct!T70</f>
        <v>0</v>
      </c>
      <c r="U70" s="69">
        <f>+U47+Oct!U70</f>
        <v>0</v>
      </c>
      <c r="V70" s="69">
        <f>+V47+Oct!V70</f>
        <v>0</v>
      </c>
      <c r="W70" s="69">
        <f>+W47+Oct!W70</f>
        <v>0</v>
      </c>
      <c r="X70" s="69">
        <f>+X47+Oct!X70</f>
        <v>0</v>
      </c>
      <c r="Y70" s="69">
        <f>+Y47+Oct!Y70</f>
        <v>0</v>
      </c>
      <c r="Z70" s="69">
        <f>+Z47+Oct!Z70</f>
        <v>0</v>
      </c>
      <c r="AA70" s="88">
        <f>+AA47+Oct!AA70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+E48+Oct!E71</f>
        <v>46</v>
      </c>
      <c r="F71" s="69">
        <f>+F48+Oct!F71</f>
        <v>0</v>
      </c>
      <c r="G71" s="69">
        <f>+G48+Oct!G71</f>
        <v>0</v>
      </c>
      <c r="H71" s="69">
        <f>+H48+Oct!H71</f>
        <v>0</v>
      </c>
      <c r="I71" s="69">
        <f>+I48+Oct!I71</f>
        <v>2</v>
      </c>
      <c r="J71" s="69">
        <f>+J48+Oct!J71</f>
        <v>0</v>
      </c>
      <c r="K71" s="69">
        <f>+K48+Oct!K71</f>
        <v>0</v>
      </c>
      <c r="L71" s="69">
        <f>+L48+Oct!L71</f>
        <v>0</v>
      </c>
      <c r="M71" s="69">
        <f>+M48+Oct!M71</f>
        <v>0</v>
      </c>
      <c r="N71" s="69">
        <f>+N48+Oct!N71</f>
        <v>0</v>
      </c>
      <c r="O71" s="69">
        <f>+O48+Oct!O71</f>
        <v>0</v>
      </c>
      <c r="P71" s="69">
        <f>+P48+Oct!P71</f>
        <v>0</v>
      </c>
      <c r="Q71" s="69">
        <f>+Q48+Oct!Q71</f>
        <v>0</v>
      </c>
      <c r="R71" s="69">
        <f>+R48+Oct!R71</f>
        <v>0</v>
      </c>
      <c r="S71" s="69">
        <f>+S48+Oct!S71</f>
        <v>0</v>
      </c>
      <c r="T71" s="69">
        <f>+T48+Oct!T71</f>
        <v>0</v>
      </c>
      <c r="U71" s="69">
        <f>+U48+Oct!U71</f>
        <v>0</v>
      </c>
      <c r="V71" s="69">
        <f>+V48+Oct!V71</f>
        <v>0</v>
      </c>
      <c r="W71" s="69">
        <f>+W48+Oct!W71</f>
        <v>0</v>
      </c>
      <c r="X71" s="69">
        <f>+X48+Oct!X71</f>
        <v>0</v>
      </c>
      <c r="Y71" s="69">
        <f>+Y48+Oct!Y71</f>
        <v>0</v>
      </c>
      <c r="Z71" s="69">
        <f>+Z48+Oct!Z71</f>
        <v>0</v>
      </c>
      <c r="AA71" s="88">
        <f>+AA48+Oct!AA71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+E49+Oct!E72</f>
        <v>30</v>
      </c>
      <c r="F72" s="69">
        <f>+F49+Oct!F72</f>
        <v>0</v>
      </c>
      <c r="G72" s="69">
        <f>+G49+Oct!G72</f>
        <v>0</v>
      </c>
      <c r="H72" s="69">
        <f>+H49+Oct!H72</f>
        <v>0</v>
      </c>
      <c r="I72" s="69">
        <f>+I49+Oct!I72</f>
        <v>3</v>
      </c>
      <c r="J72" s="69">
        <f>+J49+Oct!J72</f>
        <v>0</v>
      </c>
      <c r="K72" s="69">
        <f>+K49+Oct!K72</f>
        <v>0</v>
      </c>
      <c r="L72" s="69">
        <f>+L49+Oct!L72</f>
        <v>0</v>
      </c>
      <c r="M72" s="69">
        <f>+M49+Oct!M72</f>
        <v>3</v>
      </c>
      <c r="N72" s="69">
        <f>+N49+Oct!N72</f>
        <v>0</v>
      </c>
      <c r="O72" s="69">
        <f>+O49+Oct!O72</f>
        <v>0</v>
      </c>
      <c r="P72" s="69">
        <f>+P49+Oct!P72</f>
        <v>0</v>
      </c>
      <c r="Q72" s="69">
        <f>+Q49+Oct!Q72</f>
        <v>0</v>
      </c>
      <c r="R72" s="69">
        <f>+R49+Oct!R72</f>
        <v>0</v>
      </c>
      <c r="S72" s="69">
        <f>+S49+Oct!S72</f>
        <v>0</v>
      </c>
      <c r="T72" s="69">
        <f>+T49+Oct!T72</f>
        <v>0</v>
      </c>
      <c r="U72" s="69">
        <f>+U49+Oct!U72</f>
        <v>0</v>
      </c>
      <c r="V72" s="69">
        <f>+V49+Oct!V72</f>
        <v>0</v>
      </c>
      <c r="W72" s="69">
        <f>+W49+Oct!W72</f>
        <v>0</v>
      </c>
      <c r="X72" s="69">
        <f>+X49+Oct!X72</f>
        <v>0</v>
      </c>
      <c r="Y72" s="69">
        <f>+Y49+Oct!Y72</f>
        <v>0</v>
      </c>
      <c r="Z72" s="69">
        <f>+Z49+Oct!Z72</f>
        <v>0</v>
      </c>
      <c r="AA72" s="88">
        <f>+AA49+Oct!AA72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+E50+Oct!E73</f>
        <v>32</v>
      </c>
      <c r="F73" s="69">
        <f>+F50+Oct!F73</f>
        <v>0</v>
      </c>
      <c r="G73" s="69">
        <f>+G50+Oct!G73</f>
        <v>0</v>
      </c>
      <c r="H73" s="69">
        <f>+H50+Oct!H73</f>
        <v>0</v>
      </c>
      <c r="I73" s="69">
        <f>+I50+Oct!I73</f>
        <v>0</v>
      </c>
      <c r="J73" s="69">
        <f>+J50+Oct!J73</f>
        <v>0</v>
      </c>
      <c r="K73" s="69">
        <f>+K50+Oct!K73</f>
        <v>0</v>
      </c>
      <c r="L73" s="69">
        <f>+L50+Oct!L73</f>
        <v>0</v>
      </c>
      <c r="M73" s="69">
        <f>+M50+Oct!M73</f>
        <v>0</v>
      </c>
      <c r="N73" s="69">
        <f>+N50+Oct!N73</f>
        <v>0</v>
      </c>
      <c r="O73" s="69">
        <f>+O50+Oct!O73</f>
        <v>0</v>
      </c>
      <c r="P73" s="69">
        <f>+P50+Oct!P73</f>
        <v>0</v>
      </c>
      <c r="Q73" s="69">
        <f>+Q50+Oct!Q73</f>
        <v>0</v>
      </c>
      <c r="R73" s="69">
        <f>+R50+Oct!R73</f>
        <v>0</v>
      </c>
      <c r="S73" s="69">
        <f>+S50+Oct!S73</f>
        <v>0</v>
      </c>
      <c r="T73" s="69">
        <f>+T50+Oct!T73</f>
        <v>0</v>
      </c>
      <c r="U73" s="69">
        <f>+U50+Oct!U73</f>
        <v>0</v>
      </c>
      <c r="V73" s="69">
        <f>+V50+Oct!V73</f>
        <v>0</v>
      </c>
      <c r="W73" s="69">
        <f>+W50+Oct!W73</f>
        <v>0</v>
      </c>
      <c r="X73" s="69">
        <f>+X50+Oct!X73</f>
        <v>0</v>
      </c>
      <c r="Y73" s="69">
        <f>+Y50+Oct!Y73</f>
        <v>0</v>
      </c>
      <c r="Z73" s="69">
        <f>+Z50+Oct!Z73</f>
        <v>0</v>
      </c>
      <c r="AA73" s="88">
        <f>+AA50+Oct!AA73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+E51+Oct!E74</f>
        <v>38</v>
      </c>
      <c r="F74" s="69">
        <f>+F51+Oct!F74</f>
        <v>0</v>
      </c>
      <c r="G74" s="69">
        <f>+G51+Oct!G74</f>
        <v>0</v>
      </c>
      <c r="H74" s="69">
        <f>+H51+Oct!H74</f>
        <v>0</v>
      </c>
      <c r="I74" s="69">
        <f>+I51+Oct!I74</f>
        <v>0</v>
      </c>
      <c r="J74" s="69">
        <f>+J51+Oct!J74</f>
        <v>0</v>
      </c>
      <c r="K74" s="69">
        <f>+K51+Oct!K74</f>
        <v>0</v>
      </c>
      <c r="L74" s="69">
        <f>+L51+Oct!L74</f>
        <v>0</v>
      </c>
      <c r="M74" s="69">
        <f>+M51+Oct!M74</f>
        <v>1</v>
      </c>
      <c r="N74" s="69">
        <f>+N51+Oct!N74</f>
        <v>0</v>
      </c>
      <c r="O74" s="69">
        <f>+O51+Oct!O74</f>
        <v>0</v>
      </c>
      <c r="P74" s="69">
        <f>+P51+Oct!P74</f>
        <v>0</v>
      </c>
      <c r="Q74" s="69">
        <f>+Q51+Oct!Q74</f>
        <v>0</v>
      </c>
      <c r="R74" s="69">
        <f>+R51+Oct!R74</f>
        <v>0</v>
      </c>
      <c r="S74" s="69">
        <f>+S51+Oct!S74</f>
        <v>0</v>
      </c>
      <c r="T74" s="69">
        <f>+T51+Oct!T74</f>
        <v>0</v>
      </c>
      <c r="U74" s="69">
        <f>+U51+Oct!U74</f>
        <v>0</v>
      </c>
      <c r="V74" s="69">
        <f>+V51+Oct!V74</f>
        <v>0</v>
      </c>
      <c r="W74" s="69">
        <f>+W51+Oct!W74</f>
        <v>0</v>
      </c>
      <c r="X74" s="69">
        <f>+X51+Oct!X74</f>
        <v>0</v>
      </c>
      <c r="Y74" s="69">
        <f>+Y51+Oct!Y74</f>
        <v>0</v>
      </c>
      <c r="Z74" s="69">
        <f>+Z51+Oct!Z74</f>
        <v>0</v>
      </c>
      <c r="AA74" s="88">
        <f>+AA51+Oct!AA74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+E52+Oct!E75</f>
        <v>32</v>
      </c>
      <c r="F75" s="69">
        <f>+F52+Oct!F75</f>
        <v>0</v>
      </c>
      <c r="G75" s="69">
        <f>+G52+Oct!G75</f>
        <v>0</v>
      </c>
      <c r="H75" s="69">
        <f>+H52+Oct!H75</f>
        <v>0</v>
      </c>
      <c r="I75" s="69">
        <f>+I52+Oct!I75</f>
        <v>0</v>
      </c>
      <c r="J75" s="69">
        <f>+J52+Oct!J75</f>
        <v>0</v>
      </c>
      <c r="K75" s="69">
        <f>+K52+Oct!K75</f>
        <v>0</v>
      </c>
      <c r="L75" s="69">
        <f>+L52+Oct!L75</f>
        <v>0</v>
      </c>
      <c r="M75" s="69">
        <f>+M52+Oct!M75</f>
        <v>0</v>
      </c>
      <c r="N75" s="69">
        <f>+N52+Oct!N75</f>
        <v>0</v>
      </c>
      <c r="O75" s="69">
        <f>+O52+Oct!O75</f>
        <v>0</v>
      </c>
      <c r="P75" s="69">
        <f>+P52+Oct!P75</f>
        <v>0</v>
      </c>
      <c r="Q75" s="69">
        <f>+Q52+Oct!Q75</f>
        <v>0</v>
      </c>
      <c r="R75" s="69">
        <f>+R52+Oct!R75</f>
        <v>0</v>
      </c>
      <c r="S75" s="69">
        <f>+S52+Oct!S75</f>
        <v>0</v>
      </c>
      <c r="T75" s="69">
        <f>+T52+Oct!T75</f>
        <v>0</v>
      </c>
      <c r="U75" s="69">
        <f>+U52+Oct!U75</f>
        <v>0</v>
      </c>
      <c r="V75" s="69">
        <f>+V52+Oct!V75</f>
        <v>0</v>
      </c>
      <c r="W75" s="69">
        <f>+W52+Oct!W75</f>
        <v>0</v>
      </c>
      <c r="X75" s="69">
        <f>+X52+Oct!X75</f>
        <v>0</v>
      </c>
      <c r="Y75" s="69">
        <f>+Y52+Oct!Y75</f>
        <v>0</v>
      </c>
      <c r="Z75" s="69">
        <f>+Z52+Oct!Z75</f>
        <v>0</v>
      </c>
      <c r="AA75" s="88">
        <f>+AA52+Oct!AA75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+E53+Oct!E76</f>
        <v>12</v>
      </c>
      <c r="F76" s="69">
        <f>+F53+Oct!F76</f>
        <v>0</v>
      </c>
      <c r="G76" s="69">
        <f>+G53+Oct!G76</f>
        <v>0</v>
      </c>
      <c r="H76" s="69">
        <f>+H53+Oct!H76</f>
        <v>0</v>
      </c>
      <c r="I76" s="69">
        <f>+I53+Oct!I76</f>
        <v>0</v>
      </c>
      <c r="J76" s="69">
        <f>+J53+Oct!J76</f>
        <v>0</v>
      </c>
      <c r="K76" s="69">
        <f>+K53+Oct!K76</f>
        <v>0</v>
      </c>
      <c r="L76" s="69">
        <f>+L53+Oct!L76</f>
        <v>0</v>
      </c>
      <c r="M76" s="69">
        <f>+M53+Oct!M76</f>
        <v>0</v>
      </c>
      <c r="N76" s="69">
        <f>+N53+Oct!N76</f>
        <v>0</v>
      </c>
      <c r="O76" s="69">
        <f>+O53+Oct!O76</f>
        <v>0</v>
      </c>
      <c r="P76" s="69">
        <f>+P53+Oct!P76</f>
        <v>0</v>
      </c>
      <c r="Q76" s="69">
        <f>+Q53+Oct!Q76</f>
        <v>0</v>
      </c>
      <c r="R76" s="69">
        <f>+R53+Oct!R76</f>
        <v>0</v>
      </c>
      <c r="S76" s="69">
        <f>+S53+Oct!S76</f>
        <v>0</v>
      </c>
      <c r="T76" s="69">
        <f>+T53+Oct!T76</f>
        <v>0</v>
      </c>
      <c r="U76" s="69">
        <f>+U53+Oct!U76</f>
        <v>0</v>
      </c>
      <c r="V76" s="69">
        <f>+V53+Oct!V76</f>
        <v>0</v>
      </c>
      <c r="W76" s="69">
        <f>+W53+Oct!W76</f>
        <v>0</v>
      </c>
      <c r="X76" s="69">
        <f>+X53+Oct!X76</f>
        <v>0</v>
      </c>
      <c r="Y76" s="69">
        <f>+Y53+Oct!Y76</f>
        <v>0</v>
      </c>
      <c r="Z76" s="69">
        <f>+Z53+Oct!Z76</f>
        <v>0</v>
      </c>
      <c r="AA76" s="88">
        <f>+AA53+Oct!AA76</f>
        <v>0</v>
      </c>
      <c r="AB76" s="43"/>
      <c r="AC76" s="43"/>
      <c r="AD76" s="43"/>
      <c r="AE76" s="43"/>
    </row>
    <row r="77" spans="1:31" ht="13.5" thickBot="1" x14ac:dyDescent="0.25">
      <c r="A77" s="79">
        <v>16</v>
      </c>
      <c r="B77" s="85" t="s">
        <v>96</v>
      </c>
      <c r="C77" s="86"/>
      <c r="D77" s="93"/>
      <c r="E77" s="69">
        <f>+E54+Oct!E77</f>
        <v>278</v>
      </c>
      <c r="F77" s="69">
        <f>+F54+Oct!F77</f>
        <v>0</v>
      </c>
      <c r="G77" s="69">
        <f>+G54+Oct!G77</f>
        <v>0</v>
      </c>
      <c r="H77" s="69">
        <f>+H54+Oct!H77</f>
        <v>0</v>
      </c>
      <c r="I77" s="69">
        <f>+I54+Oct!I77</f>
        <v>0</v>
      </c>
      <c r="J77" s="69">
        <f>+J54+Oct!J77</f>
        <v>0</v>
      </c>
      <c r="K77" s="69">
        <f>+K54+Oct!K77</f>
        <v>0</v>
      </c>
      <c r="L77" s="69">
        <f>+L54+Oct!L77</f>
        <v>0</v>
      </c>
      <c r="M77" s="69">
        <f>+M54+Oct!M77</f>
        <v>0</v>
      </c>
      <c r="N77" s="69">
        <f>+N54+Oct!N77</f>
        <v>0</v>
      </c>
      <c r="O77" s="69">
        <f>+O54+Oct!O77</f>
        <v>0</v>
      </c>
      <c r="P77" s="69">
        <f>+P54+Oct!P77</f>
        <v>0</v>
      </c>
      <c r="Q77" s="69">
        <f>+Q54+Oct!Q77</f>
        <v>0</v>
      </c>
      <c r="R77" s="69">
        <f>+R54+Oct!R77</f>
        <v>0</v>
      </c>
      <c r="S77" s="69">
        <f>+S54+Oct!S77</f>
        <v>0</v>
      </c>
      <c r="T77" s="69">
        <f>+T54+Oct!T77</f>
        <v>0</v>
      </c>
      <c r="U77" s="69">
        <f>+U54+Oct!U77</f>
        <v>0</v>
      </c>
      <c r="V77" s="69">
        <f>+V54+Oct!V77</f>
        <v>0</v>
      </c>
      <c r="W77" s="69">
        <f>+W54+Oct!W77</f>
        <v>0</v>
      </c>
      <c r="X77" s="69">
        <f>+X54+Oct!X77</f>
        <v>0</v>
      </c>
      <c r="Y77" s="69">
        <f>+Y54+Oct!Y77</f>
        <v>0</v>
      </c>
      <c r="Z77" s="69">
        <f>+Z54+Oct!Z77</f>
        <v>0</v>
      </c>
      <c r="AA77" s="88">
        <f>+AA54+Oct!AA77</f>
        <v>0</v>
      </c>
    </row>
    <row r="78" spans="1:31" ht="13.5" thickTop="1" x14ac:dyDescent="0.2">
      <c r="A78" s="77"/>
      <c r="B78" s="84"/>
      <c r="C78" s="92"/>
      <c r="D78" s="93"/>
      <c r="E78" s="69">
        <f>+E55+Oct!E78</f>
        <v>0</v>
      </c>
      <c r="F78" s="69">
        <f>+F55+Oct!F78</f>
        <v>0</v>
      </c>
      <c r="G78" s="69">
        <f>+G55+Oct!G78</f>
        <v>0</v>
      </c>
      <c r="H78" s="69">
        <f>+H55+Oct!H78</f>
        <v>0</v>
      </c>
      <c r="I78" s="69">
        <f>+I55+Oct!I78</f>
        <v>0</v>
      </c>
      <c r="J78" s="69">
        <f>+J55+Oct!J78</f>
        <v>0</v>
      </c>
      <c r="K78" s="69">
        <f>+K55+Oct!K78</f>
        <v>0</v>
      </c>
      <c r="L78" s="69">
        <f>+L55+Oct!L78</f>
        <v>0</v>
      </c>
      <c r="M78" s="69">
        <f>+M55+Oct!M78</f>
        <v>0</v>
      </c>
      <c r="N78" s="69">
        <f>+N55+Oct!N78</f>
        <v>0</v>
      </c>
      <c r="O78" s="69">
        <f>+O55+Oct!O78</f>
        <v>0</v>
      </c>
      <c r="P78" s="69">
        <f>+P55+Oct!P78</f>
        <v>0</v>
      </c>
      <c r="Q78" s="69">
        <f>+Q55+Oct!Q78</f>
        <v>0</v>
      </c>
      <c r="R78" s="69">
        <f>+R55+Oct!R78</f>
        <v>0</v>
      </c>
      <c r="S78" s="69">
        <f>+S55+Oct!S78</f>
        <v>0</v>
      </c>
      <c r="T78" s="69">
        <f>+T55+Oct!T78</f>
        <v>0</v>
      </c>
      <c r="U78" s="69">
        <f>+U55+Oct!U78</f>
        <v>0</v>
      </c>
      <c r="V78" s="69">
        <f>+V55+Oct!V78</f>
        <v>0</v>
      </c>
      <c r="W78" s="69">
        <f>+W55+Oct!W78</f>
        <v>0</v>
      </c>
      <c r="X78" s="69">
        <f>+X55+Oct!X78</f>
        <v>0</v>
      </c>
      <c r="Y78" s="69">
        <f>+Y55+Oct!Y78</f>
        <v>0</v>
      </c>
      <c r="Z78" s="69">
        <f>+Z55+Oct!Z78</f>
        <v>0</v>
      </c>
      <c r="AA78" s="88">
        <f>+AA55+Oct!AA78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showGridLines="0" tabSelected="1" zoomScale="90" zoomScaleNormal="90" workbookViewId="0">
      <selection activeCell="J48" sqref="J48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2021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99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323</v>
      </c>
      <c r="I14" s="110">
        <f t="shared" si="0"/>
        <v>4534</v>
      </c>
      <c r="J14" s="110">
        <f t="shared" si="0"/>
        <v>0</v>
      </c>
      <c r="K14" s="110">
        <f t="shared" si="0"/>
        <v>25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306</v>
      </c>
      <c r="I15" s="110">
        <f t="shared" si="1"/>
        <v>4439</v>
      </c>
      <c r="J15" s="110">
        <f t="shared" si="1"/>
        <v>0</v>
      </c>
      <c r="K15" s="110">
        <f t="shared" si="1"/>
        <v>25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306</v>
      </c>
      <c r="I16" s="111">
        <f>VLOOKUP($E$8,$A$63:$AC$76,5)</f>
        <v>4439</v>
      </c>
      <c r="J16" s="112">
        <f>VLOOKUP($E$8,$A$40:$AC$53,9)</f>
        <v>0</v>
      </c>
      <c r="K16" s="111">
        <f>VLOOKUP($E$8,$A$63:$AC$76,9)</f>
        <v>25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17</v>
      </c>
      <c r="I20" s="113">
        <f>VLOOKUP($E$8,$A$63:$AC$76,13)</f>
        <v>95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44573.605938425928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132" t="s">
        <v>52</v>
      </c>
      <c r="Z39" s="13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306</v>
      </c>
      <c r="F40" s="102">
        <f>SUM(F41:F54)</f>
        <v>0</v>
      </c>
      <c r="G40" s="102">
        <f t="shared" ref="G40:W40" si="2">SUM(G41:G54)</f>
        <v>0</v>
      </c>
      <c r="H40" s="102">
        <f t="shared" si="2"/>
        <v>0</v>
      </c>
      <c r="I40" s="102">
        <f t="shared" si="2"/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17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ref="X40:AA40" si="3">SUM(X41:X53)</f>
        <v>0</v>
      </c>
      <c r="Y40" s="102">
        <f t="shared" si="3"/>
        <v>0</v>
      </c>
      <c r="Z40" s="102">
        <f t="shared" si="3"/>
        <v>0</v>
      </c>
      <c r="AA40" s="102">
        <f t="shared" si="3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78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9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14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4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214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1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1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1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132" t="s">
        <v>52</v>
      </c>
      <c r="Z62" s="13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4439</v>
      </c>
      <c r="F63" s="102">
        <f t="shared" ref="F63:AA63" si="4">SUM(F64:F77)</f>
        <v>0</v>
      </c>
      <c r="G63" s="102">
        <f t="shared" si="4"/>
        <v>0</v>
      </c>
      <c r="H63" s="102">
        <f t="shared" si="4"/>
        <v>0</v>
      </c>
      <c r="I63" s="102">
        <f>SUM(I64:I77)</f>
        <v>25</v>
      </c>
      <c r="J63" s="102">
        <f t="shared" si="4"/>
        <v>0</v>
      </c>
      <c r="K63" s="102">
        <f t="shared" si="4"/>
        <v>0</v>
      </c>
      <c r="L63" s="102">
        <f t="shared" si="4"/>
        <v>0</v>
      </c>
      <c r="M63" s="102">
        <f>SUM(M64:M77)</f>
        <v>95</v>
      </c>
      <c r="N63" s="102">
        <f t="shared" si="4"/>
        <v>0</v>
      </c>
      <c r="O63" s="102">
        <f t="shared" si="4"/>
        <v>0</v>
      </c>
      <c r="P63" s="102">
        <f t="shared" si="4"/>
        <v>0</v>
      </c>
      <c r="Q63" s="102">
        <f t="shared" si="4"/>
        <v>0</v>
      </c>
      <c r="R63" s="102">
        <f t="shared" si="4"/>
        <v>0</v>
      </c>
      <c r="S63" s="102">
        <f t="shared" si="4"/>
        <v>0</v>
      </c>
      <c r="T63" s="102">
        <f t="shared" si="4"/>
        <v>0</v>
      </c>
      <c r="U63" s="102">
        <f t="shared" si="4"/>
        <v>0</v>
      </c>
      <c r="V63" s="102">
        <f t="shared" si="4"/>
        <v>0</v>
      </c>
      <c r="W63" s="102">
        <f t="shared" si="4"/>
        <v>0</v>
      </c>
      <c r="X63" s="102">
        <f t="shared" si="4"/>
        <v>0</v>
      </c>
      <c r="Y63" s="102">
        <f t="shared" si="4"/>
        <v>0</v>
      </c>
      <c r="Z63" s="102">
        <f t="shared" si="4"/>
        <v>0</v>
      </c>
      <c r="AA63" s="102">
        <f t="shared" si="4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+E41+Oct!E64</f>
        <v>0</v>
      </c>
      <c r="F64" s="69">
        <f>+F41+Oct!F64</f>
        <v>0</v>
      </c>
      <c r="G64" s="69">
        <f>+G41+Oct!G64</f>
        <v>0</v>
      </c>
      <c r="H64" s="69">
        <f>+H41+Oct!H64</f>
        <v>0</v>
      </c>
      <c r="I64" s="69">
        <f>+I41+Oct!I64</f>
        <v>0</v>
      </c>
      <c r="J64" s="69">
        <f>+J41+Oct!J64</f>
        <v>0</v>
      </c>
      <c r="K64" s="69">
        <f>+K41+Oct!K64</f>
        <v>0</v>
      </c>
      <c r="L64" s="69">
        <f>+L41+Oct!L64</f>
        <v>0</v>
      </c>
      <c r="M64" s="69">
        <f>+M41+Oct!M64</f>
        <v>0</v>
      </c>
      <c r="N64" s="69">
        <f>+N41+Oct!N64</f>
        <v>0</v>
      </c>
      <c r="O64" s="69">
        <f>+O41+Oct!O64</f>
        <v>0</v>
      </c>
      <c r="P64" s="69">
        <f>+P41+Oct!P64</f>
        <v>0</v>
      </c>
      <c r="Q64" s="69">
        <f>+Q41+Oct!Q64</f>
        <v>0</v>
      </c>
      <c r="R64" s="69">
        <f>+R41+Oct!R64</f>
        <v>0</v>
      </c>
      <c r="S64" s="69">
        <f>+S41+Oct!S64</f>
        <v>0</v>
      </c>
      <c r="T64" s="69">
        <f>+T41+Oct!T64</f>
        <v>0</v>
      </c>
      <c r="U64" s="69">
        <f>+U41+Oct!U64</f>
        <v>0</v>
      </c>
      <c r="V64" s="69">
        <f>+V41+Oct!V64</f>
        <v>0</v>
      </c>
      <c r="W64" s="69">
        <f>+W41+Oct!W64</f>
        <v>0</v>
      </c>
      <c r="X64" s="69">
        <f>+X41+Oct!X64</f>
        <v>0</v>
      </c>
      <c r="Y64" s="69">
        <f>+Y41+Oct!Y64</f>
        <v>0</v>
      </c>
      <c r="Z64" s="69">
        <f>+Z41+Oct!Z64</f>
        <v>0</v>
      </c>
      <c r="AA64" s="88">
        <f>+AA41+Oct!AA64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+E42+Nov!E65</f>
        <v>831</v>
      </c>
      <c r="F65" s="69">
        <f>+F42+Nov!F65</f>
        <v>0</v>
      </c>
      <c r="G65" s="69">
        <f>+G42+Nov!G65</f>
        <v>0</v>
      </c>
      <c r="H65" s="69">
        <f>+H42+Nov!H65</f>
        <v>0</v>
      </c>
      <c r="I65" s="69">
        <f>+I42+Nov!I65</f>
        <v>17</v>
      </c>
      <c r="J65" s="69">
        <f>+J42+Nov!J65</f>
        <v>0</v>
      </c>
      <c r="K65" s="69">
        <f>+K42+Nov!K65</f>
        <v>0</v>
      </c>
      <c r="L65" s="69">
        <f>+L42+Nov!L65</f>
        <v>0</v>
      </c>
      <c r="M65" s="69">
        <f>+M42+Nov!M65</f>
        <v>29</v>
      </c>
      <c r="N65" s="69">
        <f>+N42+Nov!N65</f>
        <v>0</v>
      </c>
      <c r="O65" s="69">
        <f>+O42+Oct!O65</f>
        <v>0</v>
      </c>
      <c r="P65" s="69">
        <f>+P42+Oct!P65</f>
        <v>0</v>
      </c>
      <c r="Q65" s="69">
        <f>+Q42+Oct!Q65</f>
        <v>0</v>
      </c>
      <c r="R65" s="69">
        <f>+R42+Oct!R65</f>
        <v>0</v>
      </c>
      <c r="S65" s="69">
        <f>+S42+Oct!S65</f>
        <v>0</v>
      </c>
      <c r="T65" s="69">
        <f>+T42+Oct!T65</f>
        <v>0</v>
      </c>
      <c r="U65" s="69">
        <f>+U42+Oct!U65</f>
        <v>0</v>
      </c>
      <c r="V65" s="69">
        <f>+V42+Oct!V65</f>
        <v>0</v>
      </c>
      <c r="W65" s="69">
        <f>+W42+Oct!W65</f>
        <v>0</v>
      </c>
      <c r="X65" s="69">
        <f>+X42+Oct!X65</f>
        <v>0</v>
      </c>
      <c r="Y65" s="69">
        <f>+Y42+Oct!Y65</f>
        <v>0</v>
      </c>
      <c r="Z65" s="69">
        <f>+Z42+Oct!Z65</f>
        <v>0</v>
      </c>
      <c r="AA65" s="88">
        <f>+AA42+Oct!AA65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+E43+Nov!E66</f>
        <v>100</v>
      </c>
      <c r="F66" s="69">
        <f>+F43+Nov!F66</f>
        <v>0</v>
      </c>
      <c r="G66" s="69">
        <f>+G43+Nov!G66</f>
        <v>0</v>
      </c>
      <c r="H66" s="69">
        <f>+H43+Nov!H66</f>
        <v>0</v>
      </c>
      <c r="I66" s="69">
        <f>+I43+Nov!I66</f>
        <v>0</v>
      </c>
      <c r="J66" s="69">
        <f>+J43+Nov!J66</f>
        <v>0</v>
      </c>
      <c r="K66" s="69">
        <f>+K43+Nov!K66</f>
        <v>0</v>
      </c>
      <c r="L66" s="69">
        <f>+L43+Nov!L66</f>
        <v>0</v>
      </c>
      <c r="M66" s="69">
        <f>+M43+Nov!M66</f>
        <v>0</v>
      </c>
      <c r="N66" s="69">
        <f>+N43+Nov!N66</f>
        <v>0</v>
      </c>
      <c r="O66" s="69">
        <f>+O43+Oct!O66</f>
        <v>0</v>
      </c>
      <c r="P66" s="69">
        <f>+P43+Oct!P66</f>
        <v>0</v>
      </c>
      <c r="Q66" s="69">
        <f>+Q43+Oct!Q66</f>
        <v>0</v>
      </c>
      <c r="R66" s="69">
        <f>+R43+Oct!R66</f>
        <v>0</v>
      </c>
      <c r="S66" s="69">
        <f>+S43+Oct!S66</f>
        <v>0</v>
      </c>
      <c r="T66" s="69">
        <f>+T43+Oct!T66</f>
        <v>0</v>
      </c>
      <c r="U66" s="69">
        <f>+U43+Oct!U66</f>
        <v>0</v>
      </c>
      <c r="V66" s="69">
        <f>+V43+Oct!V66</f>
        <v>0</v>
      </c>
      <c r="W66" s="69">
        <f>+W43+Oct!W66</f>
        <v>0</v>
      </c>
      <c r="X66" s="69">
        <f>+X43+Oct!X66</f>
        <v>0</v>
      </c>
      <c r="Y66" s="69">
        <f>+Y43+Oct!Y66</f>
        <v>0</v>
      </c>
      <c r="Z66" s="69">
        <f>+Z43+Oct!Z66</f>
        <v>0</v>
      </c>
      <c r="AA66" s="88">
        <f>+AA43+Oct!AA66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+E44+Nov!E67</f>
        <v>52</v>
      </c>
      <c r="F67" s="69">
        <f>+F44+Nov!F67</f>
        <v>0</v>
      </c>
      <c r="G67" s="69">
        <f>+G44+Nov!G67</f>
        <v>0</v>
      </c>
      <c r="H67" s="69">
        <f>+H44+Nov!H67</f>
        <v>0</v>
      </c>
      <c r="I67" s="69">
        <f>+I44+Nov!I67</f>
        <v>0</v>
      </c>
      <c r="J67" s="69">
        <f>+J44+Nov!J67</f>
        <v>0</v>
      </c>
      <c r="K67" s="69">
        <f>+K44+Nov!K67</f>
        <v>0</v>
      </c>
      <c r="L67" s="69">
        <f>+L44+Nov!L67</f>
        <v>0</v>
      </c>
      <c r="M67" s="69">
        <f>+M44+Nov!M67</f>
        <v>14</v>
      </c>
      <c r="N67" s="69">
        <f>+N44+Nov!N67</f>
        <v>0</v>
      </c>
      <c r="O67" s="69">
        <f>+O44+Oct!O67</f>
        <v>0</v>
      </c>
      <c r="P67" s="69">
        <f>+P44+Oct!P67</f>
        <v>0</v>
      </c>
      <c r="Q67" s="69">
        <f>+Q44+Oct!Q67</f>
        <v>0</v>
      </c>
      <c r="R67" s="69">
        <f>+R44+Oct!R67</f>
        <v>0</v>
      </c>
      <c r="S67" s="69">
        <f>+S44+Oct!S67</f>
        <v>0</v>
      </c>
      <c r="T67" s="69">
        <f>+T44+Oct!T67</f>
        <v>0</v>
      </c>
      <c r="U67" s="69">
        <f>+U44+Oct!U67</f>
        <v>0</v>
      </c>
      <c r="V67" s="69">
        <f>+V44+Oct!V67</f>
        <v>0</v>
      </c>
      <c r="W67" s="69">
        <f>+W44+Oct!W67</f>
        <v>0</v>
      </c>
      <c r="X67" s="69">
        <f>+X44+Oct!X67</f>
        <v>0</v>
      </c>
      <c r="Y67" s="69">
        <f>+Y44+Oct!Y67</f>
        <v>0</v>
      </c>
      <c r="Z67" s="69">
        <f>+Z44+Oct!Z67</f>
        <v>0</v>
      </c>
      <c r="AA67" s="88">
        <f>+AA44+Oct!AA67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+E45+Nov!E68</f>
        <v>0</v>
      </c>
      <c r="F68" s="69">
        <f>+F45+Nov!F68</f>
        <v>0</v>
      </c>
      <c r="G68" s="69">
        <f>+G45+Nov!G68</f>
        <v>0</v>
      </c>
      <c r="H68" s="69">
        <f>+H45+Nov!H68</f>
        <v>0</v>
      </c>
      <c r="I68" s="69">
        <f>+I45+Nov!I68</f>
        <v>0</v>
      </c>
      <c r="J68" s="69">
        <f>+J45+Nov!J68</f>
        <v>0</v>
      </c>
      <c r="K68" s="69">
        <f>+K45+Nov!K68</f>
        <v>0</v>
      </c>
      <c r="L68" s="69">
        <f>+L45+Nov!L68</f>
        <v>0</v>
      </c>
      <c r="M68" s="69">
        <f>+M45+Nov!M68</f>
        <v>5</v>
      </c>
      <c r="N68" s="69">
        <f>+N45+Nov!N68</f>
        <v>0</v>
      </c>
      <c r="O68" s="69">
        <f>+O45+Oct!O68</f>
        <v>0</v>
      </c>
      <c r="P68" s="69">
        <f>+P45+Oct!P68</f>
        <v>0</v>
      </c>
      <c r="Q68" s="69">
        <f>+Q45+Oct!Q68</f>
        <v>0</v>
      </c>
      <c r="R68" s="69">
        <f>+R45+Oct!R68</f>
        <v>0</v>
      </c>
      <c r="S68" s="69">
        <f>+S45+Oct!S68</f>
        <v>0</v>
      </c>
      <c r="T68" s="69">
        <f>+T45+Oct!T68</f>
        <v>0</v>
      </c>
      <c r="U68" s="69">
        <f>+U45+Oct!U68</f>
        <v>0</v>
      </c>
      <c r="V68" s="69">
        <f>+V45+Oct!V68</f>
        <v>0</v>
      </c>
      <c r="W68" s="69">
        <f>+W45+Oct!W68</f>
        <v>0</v>
      </c>
      <c r="X68" s="69">
        <f>+X45+Oct!X68</f>
        <v>0</v>
      </c>
      <c r="Y68" s="69">
        <f>+Y45+Oct!Y68</f>
        <v>0</v>
      </c>
      <c r="Z68" s="69">
        <f>+Z45+Oct!Z68</f>
        <v>0</v>
      </c>
      <c r="AA68" s="88">
        <f>+AA45+Oct!AA68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+E46+Nov!E69</f>
        <v>2658</v>
      </c>
      <c r="F69" s="69">
        <f>+F46+Nov!F69</f>
        <v>0</v>
      </c>
      <c r="G69" s="69">
        <f>+G46+Nov!G69</f>
        <v>0</v>
      </c>
      <c r="H69" s="69">
        <f>+H46+Nov!H69</f>
        <v>0</v>
      </c>
      <c r="I69" s="69">
        <f>+I46+Nov!I69</f>
        <v>0</v>
      </c>
      <c r="J69" s="69">
        <f>+J46+Nov!J69</f>
        <v>0</v>
      </c>
      <c r="K69" s="69">
        <f>+K46+Nov!K69</f>
        <v>0</v>
      </c>
      <c r="L69" s="69">
        <f>+L46+Nov!L69</f>
        <v>0</v>
      </c>
      <c r="M69" s="69">
        <f>+M46+Nov!M69</f>
        <v>40</v>
      </c>
      <c r="N69" s="69">
        <f>+N46+Nov!N69</f>
        <v>0</v>
      </c>
      <c r="O69" s="69">
        <f>+O46+Oct!O69</f>
        <v>0</v>
      </c>
      <c r="P69" s="69">
        <f>+P46+Oct!P69</f>
        <v>0</v>
      </c>
      <c r="Q69" s="69">
        <f>+Q46+Oct!Q69</f>
        <v>0</v>
      </c>
      <c r="R69" s="69">
        <f>+R46+Oct!R69</f>
        <v>0</v>
      </c>
      <c r="S69" s="69">
        <f>+S46+Oct!S69</f>
        <v>0</v>
      </c>
      <c r="T69" s="69">
        <f>+T46+Oct!T69</f>
        <v>0</v>
      </c>
      <c r="U69" s="69">
        <f>+U46+Oct!U69</f>
        <v>0</v>
      </c>
      <c r="V69" s="69">
        <f>+V46+Oct!V69</f>
        <v>0</v>
      </c>
      <c r="W69" s="69">
        <f>+W46+Oct!W69</f>
        <v>0</v>
      </c>
      <c r="X69" s="69">
        <f>+X46+Oct!X69</f>
        <v>0</v>
      </c>
      <c r="Y69" s="69">
        <f>+Y46+Oct!Y69</f>
        <v>0</v>
      </c>
      <c r="Z69" s="69">
        <f>+Z46+Oct!Z69</f>
        <v>0</v>
      </c>
      <c r="AA69" s="88">
        <f>+AA46+Oct!AA69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+E47+Nov!E70</f>
        <v>330</v>
      </c>
      <c r="F70" s="69">
        <f>+F47+Nov!F70</f>
        <v>0</v>
      </c>
      <c r="G70" s="69">
        <f>+G47+Nov!G70</f>
        <v>0</v>
      </c>
      <c r="H70" s="69">
        <f>+H47+Nov!H70</f>
        <v>0</v>
      </c>
      <c r="I70" s="69">
        <f>+I47+Nov!I70</f>
        <v>3</v>
      </c>
      <c r="J70" s="69">
        <f>+J47+Nov!J70</f>
        <v>0</v>
      </c>
      <c r="K70" s="69">
        <f>+K47+Nov!K70</f>
        <v>0</v>
      </c>
      <c r="L70" s="69">
        <f>+L47+Nov!L70</f>
        <v>0</v>
      </c>
      <c r="M70" s="69">
        <f>+M47+Nov!M70</f>
        <v>1</v>
      </c>
      <c r="N70" s="69">
        <f>+N47+Nov!N70</f>
        <v>0</v>
      </c>
      <c r="O70" s="69">
        <f>+O47+Oct!O70</f>
        <v>0</v>
      </c>
      <c r="P70" s="69">
        <f>+P47+Oct!P70</f>
        <v>0</v>
      </c>
      <c r="Q70" s="69">
        <f>+Q47+Oct!Q70</f>
        <v>0</v>
      </c>
      <c r="R70" s="69">
        <f>+R47+Oct!R70</f>
        <v>0</v>
      </c>
      <c r="S70" s="69">
        <f>+S47+Oct!S70</f>
        <v>0</v>
      </c>
      <c r="T70" s="69">
        <f>+T47+Oct!T70</f>
        <v>0</v>
      </c>
      <c r="U70" s="69">
        <f>+U47+Oct!U70</f>
        <v>0</v>
      </c>
      <c r="V70" s="69">
        <f>+V47+Oct!V70</f>
        <v>0</v>
      </c>
      <c r="W70" s="69">
        <f>+W47+Oct!W70</f>
        <v>0</v>
      </c>
      <c r="X70" s="69">
        <f>+X47+Oct!X70</f>
        <v>0</v>
      </c>
      <c r="Y70" s="69">
        <f>+Y47+Oct!Y70</f>
        <v>0</v>
      </c>
      <c r="Z70" s="69">
        <f>+Z47+Oct!Z70</f>
        <v>0</v>
      </c>
      <c r="AA70" s="88">
        <f>+AA47+Oct!AA70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+E48+Nov!E71</f>
        <v>46</v>
      </c>
      <c r="F71" s="69">
        <f>+F48+Nov!F71</f>
        <v>0</v>
      </c>
      <c r="G71" s="69">
        <f>+G48+Nov!G71</f>
        <v>0</v>
      </c>
      <c r="H71" s="69">
        <f>+H48+Nov!H71</f>
        <v>0</v>
      </c>
      <c r="I71" s="69">
        <f>+I48+Nov!I71</f>
        <v>2</v>
      </c>
      <c r="J71" s="69">
        <f>+J48+Nov!J71</f>
        <v>0</v>
      </c>
      <c r="K71" s="69">
        <f>+K48+Nov!K71</f>
        <v>0</v>
      </c>
      <c r="L71" s="69">
        <f>+L48+Nov!L71</f>
        <v>0</v>
      </c>
      <c r="M71" s="69">
        <f>+M48+Nov!M71</f>
        <v>1</v>
      </c>
      <c r="N71" s="69">
        <f>+N48+Nov!N71</f>
        <v>0</v>
      </c>
      <c r="O71" s="69">
        <f>+O48+Oct!O71</f>
        <v>0</v>
      </c>
      <c r="P71" s="69">
        <f>+P48+Oct!P71</f>
        <v>0</v>
      </c>
      <c r="Q71" s="69">
        <f>+Q48+Oct!Q71</f>
        <v>0</v>
      </c>
      <c r="R71" s="69">
        <f>+R48+Oct!R71</f>
        <v>0</v>
      </c>
      <c r="S71" s="69">
        <f>+S48+Oct!S71</f>
        <v>0</v>
      </c>
      <c r="T71" s="69">
        <f>+T48+Oct!T71</f>
        <v>0</v>
      </c>
      <c r="U71" s="69">
        <f>+U48+Oct!U71</f>
        <v>0</v>
      </c>
      <c r="V71" s="69">
        <f>+V48+Oct!V71</f>
        <v>0</v>
      </c>
      <c r="W71" s="69">
        <f>+W48+Oct!W71</f>
        <v>0</v>
      </c>
      <c r="X71" s="69">
        <f>+X48+Oct!X71</f>
        <v>0</v>
      </c>
      <c r="Y71" s="69">
        <f>+Y48+Oct!Y71</f>
        <v>0</v>
      </c>
      <c r="Z71" s="69">
        <f>+Z48+Oct!Z71</f>
        <v>0</v>
      </c>
      <c r="AA71" s="88">
        <f>+AA48+Oct!AA71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+E49+Nov!E72</f>
        <v>30</v>
      </c>
      <c r="F72" s="69">
        <f>+F49+Nov!F72</f>
        <v>0</v>
      </c>
      <c r="G72" s="69">
        <f>+G49+Nov!G72</f>
        <v>0</v>
      </c>
      <c r="H72" s="69">
        <f>+H49+Nov!H72</f>
        <v>0</v>
      </c>
      <c r="I72" s="69">
        <f>+I49+Nov!I72</f>
        <v>3</v>
      </c>
      <c r="J72" s="69">
        <f>+J49+Nov!J72</f>
        <v>0</v>
      </c>
      <c r="K72" s="69">
        <f>+K49+Nov!K72</f>
        <v>0</v>
      </c>
      <c r="L72" s="69">
        <f>+L49+Nov!L72</f>
        <v>0</v>
      </c>
      <c r="M72" s="69">
        <f>+M49+Nov!M72</f>
        <v>4</v>
      </c>
      <c r="N72" s="69">
        <f>+N49+Nov!N72</f>
        <v>0</v>
      </c>
      <c r="O72" s="69">
        <f>+O49+Oct!O72</f>
        <v>0</v>
      </c>
      <c r="P72" s="69">
        <f>+P49+Oct!P72</f>
        <v>0</v>
      </c>
      <c r="Q72" s="69">
        <f>+Q49+Oct!Q72</f>
        <v>0</v>
      </c>
      <c r="R72" s="69">
        <f>+R49+Oct!R72</f>
        <v>0</v>
      </c>
      <c r="S72" s="69">
        <f>+S49+Oct!S72</f>
        <v>0</v>
      </c>
      <c r="T72" s="69">
        <f>+T49+Oct!T72</f>
        <v>0</v>
      </c>
      <c r="U72" s="69">
        <f>+U49+Oct!U72</f>
        <v>0</v>
      </c>
      <c r="V72" s="69">
        <f>+V49+Oct!V72</f>
        <v>0</v>
      </c>
      <c r="W72" s="69">
        <f>+W49+Oct!W72</f>
        <v>0</v>
      </c>
      <c r="X72" s="69">
        <f>+X49+Oct!X72</f>
        <v>0</v>
      </c>
      <c r="Y72" s="69">
        <f>+Y49+Oct!Y72</f>
        <v>0</v>
      </c>
      <c r="Z72" s="69">
        <f>+Z49+Oct!Z72</f>
        <v>0</v>
      </c>
      <c r="AA72" s="88">
        <f>+AA49+Oct!AA72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+E50+Nov!E73</f>
        <v>32</v>
      </c>
      <c r="F73" s="69">
        <f>+F50+Nov!F73</f>
        <v>0</v>
      </c>
      <c r="G73" s="69">
        <f>+G50+Nov!G73</f>
        <v>0</v>
      </c>
      <c r="H73" s="69">
        <f>+H50+Nov!H73</f>
        <v>0</v>
      </c>
      <c r="I73" s="69">
        <f>+I50+Nov!I73</f>
        <v>0</v>
      </c>
      <c r="J73" s="69">
        <f>+J50+Nov!J73</f>
        <v>0</v>
      </c>
      <c r="K73" s="69">
        <f>+K50+Nov!K73</f>
        <v>0</v>
      </c>
      <c r="L73" s="69">
        <f>+L50+Nov!L73</f>
        <v>0</v>
      </c>
      <c r="M73" s="69">
        <f>+M50+Nov!M73</f>
        <v>0</v>
      </c>
      <c r="N73" s="69">
        <f>+N50+Nov!N73</f>
        <v>0</v>
      </c>
      <c r="O73" s="69">
        <f>+O50+Oct!O73</f>
        <v>0</v>
      </c>
      <c r="P73" s="69">
        <f>+P50+Oct!P73</f>
        <v>0</v>
      </c>
      <c r="Q73" s="69">
        <f>+Q50+Oct!Q73</f>
        <v>0</v>
      </c>
      <c r="R73" s="69">
        <f>+R50+Oct!R73</f>
        <v>0</v>
      </c>
      <c r="S73" s="69">
        <f>+S50+Oct!S73</f>
        <v>0</v>
      </c>
      <c r="T73" s="69">
        <f>+T50+Oct!T73</f>
        <v>0</v>
      </c>
      <c r="U73" s="69">
        <f>+U50+Oct!U73</f>
        <v>0</v>
      </c>
      <c r="V73" s="69">
        <f>+V50+Oct!V73</f>
        <v>0</v>
      </c>
      <c r="W73" s="69">
        <f>+W50+Oct!W73</f>
        <v>0</v>
      </c>
      <c r="X73" s="69">
        <f>+X50+Oct!X73</f>
        <v>0</v>
      </c>
      <c r="Y73" s="69">
        <f>+Y50+Oct!Y73</f>
        <v>0</v>
      </c>
      <c r="Z73" s="69">
        <f>+Z50+Oct!Z73</f>
        <v>0</v>
      </c>
      <c r="AA73" s="88">
        <f>+AA50+Oct!AA73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+E51+Nov!E74</f>
        <v>38</v>
      </c>
      <c r="F74" s="69">
        <f>+F51+Nov!F74</f>
        <v>0</v>
      </c>
      <c r="G74" s="69">
        <f>+G51+Nov!G74</f>
        <v>0</v>
      </c>
      <c r="H74" s="69">
        <f>+H51+Nov!H74</f>
        <v>0</v>
      </c>
      <c r="I74" s="69">
        <f>+I51+Nov!I74</f>
        <v>0</v>
      </c>
      <c r="J74" s="69">
        <f>+J51+Nov!J74</f>
        <v>0</v>
      </c>
      <c r="K74" s="69">
        <f>+K51+Nov!K74</f>
        <v>0</v>
      </c>
      <c r="L74" s="69">
        <f>+L51+Nov!L74</f>
        <v>0</v>
      </c>
      <c r="M74" s="69">
        <f>+M51+Nov!M74</f>
        <v>1</v>
      </c>
      <c r="N74" s="69">
        <f>+N51+Nov!N74</f>
        <v>0</v>
      </c>
      <c r="O74" s="69">
        <f>+O51+Oct!O74</f>
        <v>0</v>
      </c>
      <c r="P74" s="69">
        <f>+P51+Oct!P74</f>
        <v>0</v>
      </c>
      <c r="Q74" s="69">
        <f>+Q51+Oct!Q74</f>
        <v>0</v>
      </c>
      <c r="R74" s="69">
        <f>+R51+Oct!R74</f>
        <v>0</v>
      </c>
      <c r="S74" s="69">
        <f>+S51+Oct!S74</f>
        <v>0</v>
      </c>
      <c r="T74" s="69">
        <f>+T51+Oct!T74</f>
        <v>0</v>
      </c>
      <c r="U74" s="69">
        <f>+U51+Oct!U74</f>
        <v>0</v>
      </c>
      <c r="V74" s="69">
        <f>+V51+Oct!V74</f>
        <v>0</v>
      </c>
      <c r="W74" s="69">
        <f>+W51+Oct!W74</f>
        <v>0</v>
      </c>
      <c r="X74" s="69">
        <f>+X51+Oct!X74</f>
        <v>0</v>
      </c>
      <c r="Y74" s="69">
        <f>+Y51+Oct!Y74</f>
        <v>0</v>
      </c>
      <c r="Z74" s="69">
        <f>+Z51+Oct!Z74</f>
        <v>0</v>
      </c>
      <c r="AA74" s="88">
        <f>+AA51+Oct!AA74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+E52+Nov!E75</f>
        <v>32</v>
      </c>
      <c r="F75" s="69">
        <f>+F52+Nov!F75</f>
        <v>0</v>
      </c>
      <c r="G75" s="69">
        <f>+G52+Nov!G75</f>
        <v>0</v>
      </c>
      <c r="H75" s="69">
        <f>+H52+Nov!H75</f>
        <v>0</v>
      </c>
      <c r="I75" s="69">
        <f>+I52+Nov!I75</f>
        <v>0</v>
      </c>
      <c r="J75" s="69">
        <f>+J52+Nov!J75</f>
        <v>0</v>
      </c>
      <c r="K75" s="69">
        <f>+K52+Nov!K75</f>
        <v>0</v>
      </c>
      <c r="L75" s="69">
        <f>+L52+Nov!L75</f>
        <v>0</v>
      </c>
      <c r="M75" s="69">
        <f>+M52+Nov!M75</f>
        <v>0</v>
      </c>
      <c r="N75" s="69">
        <f>+N52+Nov!N75</f>
        <v>0</v>
      </c>
      <c r="O75" s="69">
        <f>+O52+Oct!O75</f>
        <v>0</v>
      </c>
      <c r="P75" s="69">
        <f>+P52+Oct!P75</f>
        <v>0</v>
      </c>
      <c r="Q75" s="69">
        <f>+Q52+Oct!Q75</f>
        <v>0</v>
      </c>
      <c r="R75" s="69">
        <f>+R52+Oct!R75</f>
        <v>0</v>
      </c>
      <c r="S75" s="69">
        <f>+S52+Oct!S75</f>
        <v>0</v>
      </c>
      <c r="T75" s="69">
        <f>+T52+Oct!T75</f>
        <v>0</v>
      </c>
      <c r="U75" s="69">
        <f>+U52+Oct!U75</f>
        <v>0</v>
      </c>
      <c r="V75" s="69">
        <f>+V52+Oct!V75</f>
        <v>0</v>
      </c>
      <c r="W75" s="69">
        <f>+W52+Oct!W75</f>
        <v>0</v>
      </c>
      <c r="X75" s="69">
        <f>+X52+Oct!X75</f>
        <v>0</v>
      </c>
      <c r="Y75" s="69">
        <f>+Y52+Oct!Y75</f>
        <v>0</v>
      </c>
      <c r="Z75" s="69">
        <f>+Z52+Oct!Z75</f>
        <v>0</v>
      </c>
      <c r="AA75" s="88">
        <f>+AA52+Oct!AA75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+E53+Nov!E76</f>
        <v>12</v>
      </c>
      <c r="F76" s="69">
        <f>+F53+Nov!F76</f>
        <v>0</v>
      </c>
      <c r="G76" s="69">
        <f>+G53+Nov!G76</f>
        <v>0</v>
      </c>
      <c r="H76" s="69">
        <f>+H53+Nov!H76</f>
        <v>0</v>
      </c>
      <c r="I76" s="69">
        <f>+I53+Nov!I76</f>
        <v>0</v>
      </c>
      <c r="J76" s="69">
        <f>+J53+Nov!J76</f>
        <v>0</v>
      </c>
      <c r="K76" s="69">
        <f>+K53+Nov!K76</f>
        <v>0</v>
      </c>
      <c r="L76" s="69">
        <f>+L53+Nov!L76</f>
        <v>0</v>
      </c>
      <c r="M76" s="69">
        <f>+M53+Nov!M76</f>
        <v>0</v>
      </c>
      <c r="N76" s="69">
        <f>+N53+Nov!N76</f>
        <v>0</v>
      </c>
      <c r="O76" s="69">
        <f>+O53+Oct!O76</f>
        <v>0</v>
      </c>
      <c r="P76" s="69">
        <f>+P53+Oct!P76</f>
        <v>0</v>
      </c>
      <c r="Q76" s="69">
        <f>+Q53+Oct!Q76</f>
        <v>0</v>
      </c>
      <c r="R76" s="69">
        <f>+R53+Oct!R76</f>
        <v>0</v>
      </c>
      <c r="S76" s="69">
        <f>+S53+Oct!S76</f>
        <v>0</v>
      </c>
      <c r="T76" s="69">
        <f>+T53+Oct!T76</f>
        <v>0</v>
      </c>
      <c r="U76" s="69">
        <f>+U53+Oct!U76</f>
        <v>0</v>
      </c>
      <c r="V76" s="69">
        <f>+V53+Oct!V76</f>
        <v>0</v>
      </c>
      <c r="W76" s="69">
        <f>+W53+Oct!W76</f>
        <v>0</v>
      </c>
      <c r="X76" s="69">
        <f>+X53+Oct!X76</f>
        <v>0</v>
      </c>
      <c r="Y76" s="69">
        <f>+Y53+Oct!Y76</f>
        <v>0</v>
      </c>
      <c r="Z76" s="69">
        <f>+Z53+Oct!Z76</f>
        <v>0</v>
      </c>
      <c r="AA76" s="88">
        <f>+AA53+Oct!AA76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+E54+Nov!E77</f>
        <v>278</v>
      </c>
      <c r="F77" s="69">
        <f>+F54+Nov!F77</f>
        <v>0</v>
      </c>
      <c r="G77" s="69">
        <f>+G54+Nov!G77</f>
        <v>0</v>
      </c>
      <c r="H77" s="69">
        <f>+H54+Nov!H77</f>
        <v>0</v>
      </c>
      <c r="I77" s="69">
        <f>+I54+Nov!I77</f>
        <v>0</v>
      </c>
      <c r="J77" s="69">
        <f>+J54+Nov!J77</f>
        <v>0</v>
      </c>
      <c r="K77" s="69">
        <f>+K54+Nov!K77</f>
        <v>0</v>
      </c>
      <c r="L77" s="69">
        <f>+L54+Nov!L77</f>
        <v>0</v>
      </c>
      <c r="M77" s="69">
        <f>+M54+Nov!M77</f>
        <v>0</v>
      </c>
      <c r="N77" s="69">
        <f>+N54+Nov!N77</f>
        <v>0</v>
      </c>
      <c r="O77" s="69">
        <f>+O54+Oct!O77</f>
        <v>0</v>
      </c>
      <c r="P77" s="69">
        <f>+P54+Oct!P77</f>
        <v>0</v>
      </c>
      <c r="Q77" s="69">
        <f>+Q54+Oct!Q77</f>
        <v>0</v>
      </c>
      <c r="R77" s="69">
        <f>+R54+Oct!R77</f>
        <v>0</v>
      </c>
      <c r="S77" s="69">
        <f>+S54+Oct!S77</f>
        <v>0</v>
      </c>
      <c r="T77" s="69">
        <f>+T54+Oct!T77</f>
        <v>0</v>
      </c>
      <c r="U77" s="69">
        <f>+U54+Oct!U77</f>
        <v>0</v>
      </c>
      <c r="V77" s="69">
        <f>+V54+Oct!V77</f>
        <v>0</v>
      </c>
      <c r="W77" s="69">
        <f>+W54+Oct!W77</f>
        <v>0</v>
      </c>
      <c r="X77" s="69">
        <f>+X54+Oct!X77</f>
        <v>0</v>
      </c>
      <c r="Y77" s="69">
        <f>+Y54+Oct!Y77</f>
        <v>0</v>
      </c>
      <c r="Z77" s="69">
        <f>+Z54+Oct!Z77</f>
        <v>0</v>
      </c>
      <c r="AA77" s="88">
        <f>+AA54+Oct!AA77</f>
        <v>0</v>
      </c>
    </row>
    <row r="78" spans="1:31" x14ac:dyDescent="0.2">
      <c r="A78" s="77"/>
      <c r="B78" s="84"/>
      <c r="C78" s="92"/>
      <c r="D78" s="93"/>
      <c r="E78" s="69">
        <f>+E55+Oct!E78</f>
        <v>0</v>
      </c>
      <c r="F78" s="69">
        <f>+F55+Oct!F78</f>
        <v>0</v>
      </c>
      <c r="G78" s="69">
        <f>+G55+Oct!G78</f>
        <v>0</v>
      </c>
      <c r="H78" s="69">
        <f>+H55+Oct!H78</f>
        <v>0</v>
      </c>
      <c r="I78" s="69">
        <f>+I55+Oct!I78</f>
        <v>0</v>
      </c>
      <c r="J78" s="69">
        <f>+J55+Oct!J78</f>
        <v>0</v>
      </c>
      <c r="K78" s="69">
        <f>+K55+Oct!K78</f>
        <v>0</v>
      </c>
      <c r="L78" s="69">
        <f>+L55+Oct!L78</f>
        <v>0</v>
      </c>
      <c r="M78" s="69">
        <f>+M55+Oct!M78</f>
        <v>0</v>
      </c>
      <c r="N78" s="69">
        <f>+N55+Oct!N78</f>
        <v>0</v>
      </c>
      <c r="O78" s="69">
        <f>+O55+Oct!O78</f>
        <v>0</v>
      </c>
      <c r="P78" s="69">
        <f>+P55+Oct!P78</f>
        <v>0</v>
      </c>
      <c r="Q78" s="69">
        <f>+Q55+Oct!Q78</f>
        <v>0</v>
      </c>
      <c r="R78" s="69">
        <f>+R55+Oct!R78</f>
        <v>0</v>
      </c>
      <c r="S78" s="69">
        <f>+S55+Oct!S78</f>
        <v>0</v>
      </c>
      <c r="T78" s="69">
        <f>+T55+Oct!T78</f>
        <v>0</v>
      </c>
      <c r="U78" s="69">
        <f>+U55+Oct!U78</f>
        <v>0</v>
      </c>
      <c r="V78" s="69">
        <f>+V55+Oct!V78</f>
        <v>0</v>
      </c>
      <c r="W78" s="69">
        <f>+W55+Oct!W78</f>
        <v>0</v>
      </c>
      <c r="X78" s="69">
        <f>+X55+Oct!X78</f>
        <v>0</v>
      </c>
      <c r="Y78" s="69">
        <f>+Y55+Oct!Y78</f>
        <v>0</v>
      </c>
      <c r="Z78" s="69">
        <f>+Z55+Oct!Z78</f>
        <v>0</v>
      </c>
      <c r="AA78" s="88">
        <f>+AA55+Oct!AA78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B7:D7"/>
    <mergeCell ref="A1:O1"/>
    <mergeCell ref="A2:D2"/>
    <mergeCell ref="A3:O3"/>
    <mergeCell ref="B5:D5"/>
    <mergeCell ref="B6:D6"/>
    <mergeCell ref="B19:G19"/>
    <mergeCell ref="B8:D8"/>
    <mergeCell ref="M9:N9"/>
    <mergeCell ref="A11:G13"/>
    <mergeCell ref="H11:K11"/>
    <mergeCell ref="L11:O11"/>
    <mergeCell ref="H12:I12"/>
    <mergeCell ref="J12:K12"/>
    <mergeCell ref="L12:M12"/>
    <mergeCell ref="N12:O12"/>
    <mergeCell ref="B14:G14"/>
    <mergeCell ref="B15:G15"/>
    <mergeCell ref="B16:G16"/>
    <mergeCell ref="B17:G17"/>
    <mergeCell ref="B18:G18"/>
    <mergeCell ref="B27:O27"/>
    <mergeCell ref="B20:G20"/>
    <mergeCell ref="B21:G21"/>
    <mergeCell ref="H21:K21"/>
    <mergeCell ref="L21:O21"/>
    <mergeCell ref="B22:G22"/>
    <mergeCell ref="H22:K22"/>
    <mergeCell ref="L22:O22"/>
    <mergeCell ref="B23:G23"/>
    <mergeCell ref="H23:O23"/>
    <mergeCell ref="B24:G24"/>
    <mergeCell ref="H24:O24"/>
    <mergeCell ref="B26:O26"/>
    <mergeCell ref="X38:X39"/>
    <mergeCell ref="Y38:Z38"/>
    <mergeCell ref="AA38:AA39"/>
    <mergeCell ref="AB38:AB39"/>
    <mergeCell ref="A31:C31"/>
    <mergeCell ref="L31:O31"/>
    <mergeCell ref="L32:O32"/>
    <mergeCell ref="A38:D39"/>
    <mergeCell ref="E38:H38"/>
    <mergeCell ref="I38:L38"/>
    <mergeCell ref="M38:M39"/>
    <mergeCell ref="N38:N39"/>
    <mergeCell ref="O38:R38"/>
    <mergeCell ref="X61:X62"/>
    <mergeCell ref="Y61:Z61"/>
    <mergeCell ref="AA61:AA62"/>
    <mergeCell ref="B64:D64"/>
    <mergeCell ref="AC38:AC39"/>
    <mergeCell ref="B41:D41"/>
    <mergeCell ref="A61:D62"/>
    <mergeCell ref="E61:H61"/>
    <mergeCell ref="I61:L61"/>
    <mergeCell ref="M61:M62"/>
    <mergeCell ref="N61:N62"/>
    <mergeCell ref="O61:R61"/>
    <mergeCell ref="S61:V61"/>
    <mergeCell ref="W61:W62"/>
    <mergeCell ref="S38:V38"/>
    <mergeCell ref="W38:W39"/>
  </mergeCells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showGridLines="0" zoomScale="90" zoomScaleNormal="90" workbookViewId="0">
      <selection activeCell="S19" sqref="S19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2021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98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0</v>
      </c>
      <c r="I14" s="110">
        <f t="shared" si="0"/>
        <v>4534</v>
      </c>
      <c r="J14" s="110">
        <f t="shared" si="0"/>
        <v>0</v>
      </c>
      <c r="K14" s="110">
        <f t="shared" si="0"/>
        <v>25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0</v>
      </c>
      <c r="I15" s="110">
        <f t="shared" si="1"/>
        <v>4439</v>
      </c>
      <c r="J15" s="110">
        <f t="shared" si="1"/>
        <v>0</v>
      </c>
      <c r="K15" s="110">
        <f t="shared" si="1"/>
        <v>25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0</v>
      </c>
      <c r="I16" s="111">
        <f>VLOOKUP($E$8,$A$63:$AC$76,5)</f>
        <v>4439</v>
      </c>
      <c r="J16" s="112">
        <f>VLOOKUP($E$8,$A$40:$AC$53,9)</f>
        <v>0</v>
      </c>
      <c r="K16" s="111">
        <f>VLOOKUP($E$8,$A$63:$AC$76,9)</f>
        <v>25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0</v>
      </c>
      <c r="I20" s="113">
        <f>VLOOKUP($E$8,$A$63:$AC$76,13)</f>
        <v>95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44573.605938425928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134" t="s">
        <v>52</v>
      </c>
      <c r="Z39" s="134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0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SUM(M41:M53)</f>
        <v>0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134" t="s">
        <v>52</v>
      </c>
      <c r="Z62" s="134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4439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25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95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+E41+Oct!E64</f>
        <v>0</v>
      </c>
      <c r="F64" s="69">
        <f>+F41+Oct!F64</f>
        <v>0</v>
      </c>
      <c r="G64" s="69">
        <f>+G41+Oct!G64</f>
        <v>0</v>
      </c>
      <c r="H64" s="69">
        <f>+H41+Oct!H64</f>
        <v>0</v>
      </c>
      <c r="I64" s="69">
        <f>+I41+Oct!I64</f>
        <v>0</v>
      </c>
      <c r="J64" s="69">
        <f>+J41+Oct!J64</f>
        <v>0</v>
      </c>
      <c r="K64" s="69">
        <f>+K41+Oct!K64</f>
        <v>0</v>
      </c>
      <c r="L64" s="69">
        <f>+L41+Oct!L64</f>
        <v>0</v>
      </c>
      <c r="M64" s="69">
        <f>+M41+Oct!M64</f>
        <v>0</v>
      </c>
      <c r="N64" s="69">
        <f>+N41+Oct!N64</f>
        <v>0</v>
      </c>
      <c r="O64" s="69">
        <f>+O41+Oct!O64</f>
        <v>0</v>
      </c>
      <c r="P64" s="69">
        <f>+P41+Oct!P64</f>
        <v>0</v>
      </c>
      <c r="Q64" s="69">
        <f>+Q41+Oct!Q64</f>
        <v>0</v>
      </c>
      <c r="R64" s="69">
        <f>+R41+Oct!R64</f>
        <v>0</v>
      </c>
      <c r="S64" s="69">
        <f>+S41+Oct!S64</f>
        <v>0</v>
      </c>
      <c r="T64" s="69">
        <f>+T41+Oct!T64</f>
        <v>0</v>
      </c>
      <c r="U64" s="69">
        <f>+U41+Oct!U64</f>
        <v>0</v>
      </c>
      <c r="V64" s="69">
        <f>+V41+Oct!V64</f>
        <v>0</v>
      </c>
      <c r="W64" s="69">
        <f>+W41+Oct!W64</f>
        <v>0</v>
      </c>
      <c r="X64" s="69">
        <f>+X41+Oct!X64</f>
        <v>0</v>
      </c>
      <c r="Y64" s="69">
        <f>+Y41+Oct!Y64</f>
        <v>0</v>
      </c>
      <c r="Z64" s="69">
        <f>+Z41+Oct!Z64</f>
        <v>0</v>
      </c>
      <c r="AA64" s="88">
        <f>+AA41+Oct!AA64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+E42+Dic!E65</f>
        <v>831</v>
      </c>
      <c r="F65" s="69">
        <f>+F42+Dic!F65</f>
        <v>0</v>
      </c>
      <c r="G65" s="69">
        <f>+G42+Dic!G65</f>
        <v>0</v>
      </c>
      <c r="H65" s="69">
        <f>+H42+Dic!H65</f>
        <v>0</v>
      </c>
      <c r="I65" s="69">
        <f>+I42+Dic!I65</f>
        <v>17</v>
      </c>
      <c r="J65" s="69">
        <f>+J42+Dic!J65</f>
        <v>0</v>
      </c>
      <c r="K65" s="69">
        <f>+K42+Dic!K65</f>
        <v>0</v>
      </c>
      <c r="L65" s="69">
        <f>+L42+Dic!L65</f>
        <v>0</v>
      </c>
      <c r="M65" s="69">
        <f>+M42+Dic!M65</f>
        <v>29</v>
      </c>
      <c r="N65" s="69">
        <f>+N42+Dic!N65</f>
        <v>0</v>
      </c>
      <c r="O65" s="69">
        <f>+O42+Dic!O65</f>
        <v>0</v>
      </c>
      <c r="P65" s="69">
        <f>+P42+Dic!P65</f>
        <v>0</v>
      </c>
      <c r="Q65" s="69">
        <f>+Q42+Dic!Q65</f>
        <v>0</v>
      </c>
      <c r="R65" s="69">
        <f>+R42+Dic!R65</f>
        <v>0</v>
      </c>
      <c r="S65" s="69">
        <f>+S42+Dic!S65</f>
        <v>0</v>
      </c>
      <c r="T65" s="69">
        <f>+T42+Oct!T65</f>
        <v>0</v>
      </c>
      <c r="U65" s="69">
        <f>+U42+Oct!U65</f>
        <v>0</v>
      </c>
      <c r="V65" s="69">
        <f>+V42+Oct!V65</f>
        <v>0</v>
      </c>
      <c r="W65" s="69">
        <f>+W42+Oct!W65</f>
        <v>0</v>
      </c>
      <c r="X65" s="69">
        <f>+X42+Oct!X65</f>
        <v>0</v>
      </c>
      <c r="Y65" s="69">
        <f>+Y42+Oct!Y65</f>
        <v>0</v>
      </c>
      <c r="Z65" s="69">
        <f>+Z42+Oct!Z65</f>
        <v>0</v>
      </c>
      <c r="AA65" s="88">
        <f>+AA42+Oct!AA65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+E43+Dic!E66</f>
        <v>100</v>
      </c>
      <c r="F66" s="69">
        <f>+F43+Dic!F66</f>
        <v>0</v>
      </c>
      <c r="G66" s="69">
        <f>+G43+Dic!G66</f>
        <v>0</v>
      </c>
      <c r="H66" s="69">
        <f>+H43+Dic!H66</f>
        <v>0</v>
      </c>
      <c r="I66" s="69">
        <f>+I43+Dic!I66</f>
        <v>0</v>
      </c>
      <c r="J66" s="69">
        <f>+J43+Dic!J66</f>
        <v>0</v>
      </c>
      <c r="K66" s="69">
        <f>+K43+Dic!K66</f>
        <v>0</v>
      </c>
      <c r="L66" s="69">
        <f>+L43+Dic!L66</f>
        <v>0</v>
      </c>
      <c r="M66" s="69">
        <f>+M43+Dic!M66</f>
        <v>0</v>
      </c>
      <c r="N66" s="69">
        <f>+N43+Dic!N66</f>
        <v>0</v>
      </c>
      <c r="O66" s="69">
        <f>+O43+Dic!O66</f>
        <v>0</v>
      </c>
      <c r="P66" s="69">
        <f>+P43+Dic!P66</f>
        <v>0</v>
      </c>
      <c r="Q66" s="69">
        <f>+Q43+Dic!Q66</f>
        <v>0</v>
      </c>
      <c r="R66" s="69">
        <f>+R43+Dic!R66</f>
        <v>0</v>
      </c>
      <c r="S66" s="69">
        <f>+S43+Oct!S66</f>
        <v>0</v>
      </c>
      <c r="T66" s="69">
        <f>+T43+Oct!T66</f>
        <v>0</v>
      </c>
      <c r="U66" s="69">
        <f>+U43+Oct!U66</f>
        <v>0</v>
      </c>
      <c r="V66" s="69">
        <f>+V43+Oct!V66</f>
        <v>0</v>
      </c>
      <c r="W66" s="69">
        <f>+W43+Oct!W66</f>
        <v>0</v>
      </c>
      <c r="X66" s="69">
        <f>+X43+Oct!X66</f>
        <v>0</v>
      </c>
      <c r="Y66" s="69">
        <f>+Y43+Oct!Y66</f>
        <v>0</v>
      </c>
      <c r="Z66" s="69">
        <f>+Z43+Oct!Z66</f>
        <v>0</v>
      </c>
      <c r="AA66" s="88">
        <f>+AA43+Oct!AA66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+E44+Dic!E67</f>
        <v>52</v>
      </c>
      <c r="F67" s="69">
        <f>+F44+Dic!F67</f>
        <v>0</v>
      </c>
      <c r="G67" s="69">
        <f>+G44+Dic!G67</f>
        <v>0</v>
      </c>
      <c r="H67" s="69">
        <f>+H44+Dic!H67</f>
        <v>0</v>
      </c>
      <c r="I67" s="69">
        <f>+I44+Dic!I67</f>
        <v>0</v>
      </c>
      <c r="J67" s="69">
        <f>+J44+Dic!J67</f>
        <v>0</v>
      </c>
      <c r="K67" s="69">
        <f>+K44+Dic!K67</f>
        <v>0</v>
      </c>
      <c r="L67" s="69">
        <f>+L44+Dic!L67</f>
        <v>0</v>
      </c>
      <c r="M67" s="69">
        <f>+M44+Dic!M67</f>
        <v>14</v>
      </c>
      <c r="N67" s="69">
        <f>+N44+Dic!N67</f>
        <v>0</v>
      </c>
      <c r="O67" s="69">
        <f>+O44+Dic!O67</f>
        <v>0</v>
      </c>
      <c r="P67" s="69">
        <f>+P44+Dic!P67</f>
        <v>0</v>
      </c>
      <c r="Q67" s="69">
        <f>+Q44+Dic!Q67</f>
        <v>0</v>
      </c>
      <c r="R67" s="69">
        <f>+R44+Dic!R67</f>
        <v>0</v>
      </c>
      <c r="S67" s="69">
        <f>+S44+Oct!S67</f>
        <v>0</v>
      </c>
      <c r="T67" s="69">
        <f>+T44+Oct!T67</f>
        <v>0</v>
      </c>
      <c r="U67" s="69">
        <f>+U44+Oct!U67</f>
        <v>0</v>
      </c>
      <c r="V67" s="69">
        <f>+V44+Oct!V67</f>
        <v>0</v>
      </c>
      <c r="W67" s="69">
        <f>+W44+Oct!W67</f>
        <v>0</v>
      </c>
      <c r="X67" s="69">
        <f>+X44+Oct!X67</f>
        <v>0</v>
      </c>
      <c r="Y67" s="69">
        <f>+Y44+Oct!Y67</f>
        <v>0</v>
      </c>
      <c r="Z67" s="69">
        <f>+Z44+Oct!Z67</f>
        <v>0</v>
      </c>
      <c r="AA67" s="88">
        <f>+AA44+Oct!AA67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+E45+Dic!E68</f>
        <v>0</v>
      </c>
      <c r="F68" s="69">
        <f>+F45+Dic!F68</f>
        <v>0</v>
      </c>
      <c r="G68" s="69">
        <f>+G45+Dic!G68</f>
        <v>0</v>
      </c>
      <c r="H68" s="69">
        <f>+H45+Dic!H68</f>
        <v>0</v>
      </c>
      <c r="I68" s="69">
        <f>+I45+Dic!I68</f>
        <v>0</v>
      </c>
      <c r="J68" s="69">
        <f>+J45+Dic!J68</f>
        <v>0</v>
      </c>
      <c r="K68" s="69">
        <f>+K45+Dic!K68</f>
        <v>0</v>
      </c>
      <c r="L68" s="69">
        <f>+L45+Dic!L68</f>
        <v>0</v>
      </c>
      <c r="M68" s="69">
        <f>+M45+Dic!M68</f>
        <v>5</v>
      </c>
      <c r="N68" s="69">
        <f>+N45+Dic!N68</f>
        <v>0</v>
      </c>
      <c r="O68" s="69">
        <f>+O45+Dic!O68</f>
        <v>0</v>
      </c>
      <c r="P68" s="69">
        <f>+P45+Dic!P68</f>
        <v>0</v>
      </c>
      <c r="Q68" s="69">
        <f>+Q45+Dic!Q68</f>
        <v>0</v>
      </c>
      <c r="R68" s="69">
        <f>+R45+Dic!R68</f>
        <v>0</v>
      </c>
      <c r="S68" s="69">
        <f>+S45+Oct!S68</f>
        <v>0</v>
      </c>
      <c r="T68" s="69">
        <f>+T45+Oct!T68</f>
        <v>0</v>
      </c>
      <c r="U68" s="69">
        <f>+U45+Oct!U68</f>
        <v>0</v>
      </c>
      <c r="V68" s="69">
        <f>+V45+Oct!V68</f>
        <v>0</v>
      </c>
      <c r="W68" s="69">
        <f>+W45+Oct!W68</f>
        <v>0</v>
      </c>
      <c r="X68" s="69">
        <f>+X45+Oct!X68</f>
        <v>0</v>
      </c>
      <c r="Y68" s="69">
        <f>+Y45+Oct!Y68</f>
        <v>0</v>
      </c>
      <c r="Z68" s="69">
        <f>+Z45+Oct!Z68</f>
        <v>0</v>
      </c>
      <c r="AA68" s="88">
        <f>+AA45+Oct!AA68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+E46+Dic!E69</f>
        <v>2658</v>
      </c>
      <c r="F69" s="69">
        <f>+F46+Dic!F69</f>
        <v>0</v>
      </c>
      <c r="G69" s="69">
        <f>+G46+Dic!G69</f>
        <v>0</v>
      </c>
      <c r="H69" s="69">
        <f>+H46+Dic!H69</f>
        <v>0</v>
      </c>
      <c r="I69" s="69">
        <f>+I46+Dic!I69</f>
        <v>0</v>
      </c>
      <c r="J69" s="69">
        <f>+J46+Dic!J69</f>
        <v>0</v>
      </c>
      <c r="K69" s="69">
        <f>+K46+Dic!K69</f>
        <v>0</v>
      </c>
      <c r="L69" s="69">
        <f>+L46+Dic!L69</f>
        <v>0</v>
      </c>
      <c r="M69" s="69">
        <f>+M46+Dic!M69</f>
        <v>40</v>
      </c>
      <c r="N69" s="69">
        <f>+N46+Dic!N69</f>
        <v>0</v>
      </c>
      <c r="O69" s="69">
        <f>+O46+Dic!O69</f>
        <v>0</v>
      </c>
      <c r="P69" s="69">
        <f>+P46+Dic!P69</f>
        <v>0</v>
      </c>
      <c r="Q69" s="69">
        <f>+Q46+Dic!Q69</f>
        <v>0</v>
      </c>
      <c r="R69" s="69">
        <f>+R46+Dic!R69</f>
        <v>0</v>
      </c>
      <c r="S69" s="69">
        <f>+S46+Oct!S69</f>
        <v>0</v>
      </c>
      <c r="T69" s="69">
        <f>+T46+Oct!T69</f>
        <v>0</v>
      </c>
      <c r="U69" s="69">
        <f>+U46+Oct!U69</f>
        <v>0</v>
      </c>
      <c r="V69" s="69">
        <f>+V46+Oct!V69</f>
        <v>0</v>
      </c>
      <c r="W69" s="69">
        <f>+W46+Oct!W69</f>
        <v>0</v>
      </c>
      <c r="X69" s="69">
        <f>+X46+Oct!X69</f>
        <v>0</v>
      </c>
      <c r="Y69" s="69">
        <f>+Y46+Oct!Y69</f>
        <v>0</v>
      </c>
      <c r="Z69" s="69">
        <f>+Z46+Oct!Z69</f>
        <v>0</v>
      </c>
      <c r="AA69" s="88">
        <f>+AA46+Oct!AA69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+E47+Dic!E70</f>
        <v>330</v>
      </c>
      <c r="F70" s="69">
        <f>+F47+Dic!F70</f>
        <v>0</v>
      </c>
      <c r="G70" s="69">
        <f>+G47+Dic!G70</f>
        <v>0</v>
      </c>
      <c r="H70" s="69">
        <f>+H47+Dic!H70</f>
        <v>0</v>
      </c>
      <c r="I70" s="69">
        <f>+I47+Dic!I70</f>
        <v>3</v>
      </c>
      <c r="J70" s="69">
        <f>+J47+Dic!J70</f>
        <v>0</v>
      </c>
      <c r="K70" s="69">
        <f>+K47+Dic!K70</f>
        <v>0</v>
      </c>
      <c r="L70" s="69">
        <f>+L47+Dic!L70</f>
        <v>0</v>
      </c>
      <c r="M70" s="69">
        <f>+M47+Dic!M70</f>
        <v>1</v>
      </c>
      <c r="N70" s="69">
        <f>+N47+Dic!N70</f>
        <v>0</v>
      </c>
      <c r="O70" s="69">
        <f>+O47+Dic!O70</f>
        <v>0</v>
      </c>
      <c r="P70" s="69">
        <f>+P47+Dic!P70</f>
        <v>0</v>
      </c>
      <c r="Q70" s="69">
        <f>+Q47+Dic!Q70</f>
        <v>0</v>
      </c>
      <c r="R70" s="69">
        <f>+R47+Dic!R70</f>
        <v>0</v>
      </c>
      <c r="S70" s="69">
        <f>+S47+Oct!S70</f>
        <v>0</v>
      </c>
      <c r="T70" s="69">
        <f>+T47+Oct!T70</f>
        <v>0</v>
      </c>
      <c r="U70" s="69">
        <f>+U47+Oct!U70</f>
        <v>0</v>
      </c>
      <c r="V70" s="69">
        <f>+V47+Oct!V70</f>
        <v>0</v>
      </c>
      <c r="W70" s="69">
        <f>+W47+Oct!W70</f>
        <v>0</v>
      </c>
      <c r="X70" s="69">
        <f>+X47+Oct!X70</f>
        <v>0</v>
      </c>
      <c r="Y70" s="69">
        <f>+Y47+Oct!Y70</f>
        <v>0</v>
      </c>
      <c r="Z70" s="69">
        <f>+Z47+Oct!Z70</f>
        <v>0</v>
      </c>
      <c r="AA70" s="88">
        <f>+AA47+Oct!AA70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+E48+Dic!E71</f>
        <v>46</v>
      </c>
      <c r="F71" s="69">
        <f>+F48+Dic!F71</f>
        <v>0</v>
      </c>
      <c r="G71" s="69">
        <f>+G48+Dic!G71</f>
        <v>0</v>
      </c>
      <c r="H71" s="69">
        <f>+H48+Dic!H71</f>
        <v>0</v>
      </c>
      <c r="I71" s="69">
        <f>+I48+Dic!I71</f>
        <v>2</v>
      </c>
      <c r="J71" s="69">
        <f>+J48+Dic!J71</f>
        <v>0</v>
      </c>
      <c r="K71" s="69">
        <f>+K48+Dic!K71</f>
        <v>0</v>
      </c>
      <c r="L71" s="69">
        <f>+L48+Dic!L71</f>
        <v>0</v>
      </c>
      <c r="M71" s="69">
        <f>+M48+Dic!M71</f>
        <v>1</v>
      </c>
      <c r="N71" s="69">
        <f>+N48+Dic!N71</f>
        <v>0</v>
      </c>
      <c r="O71" s="69">
        <f>+O48+Dic!O71</f>
        <v>0</v>
      </c>
      <c r="P71" s="69">
        <f>+P48+Dic!P71</f>
        <v>0</v>
      </c>
      <c r="Q71" s="69">
        <f>+Q48+Dic!Q71</f>
        <v>0</v>
      </c>
      <c r="R71" s="69">
        <f>+R48+Dic!R71</f>
        <v>0</v>
      </c>
      <c r="S71" s="69">
        <f>+S48+Oct!S71</f>
        <v>0</v>
      </c>
      <c r="T71" s="69">
        <f>+T48+Oct!T71</f>
        <v>0</v>
      </c>
      <c r="U71" s="69">
        <f>+U48+Oct!U71</f>
        <v>0</v>
      </c>
      <c r="V71" s="69">
        <f>+V48+Oct!V71</f>
        <v>0</v>
      </c>
      <c r="W71" s="69">
        <f>+W48+Oct!W71</f>
        <v>0</v>
      </c>
      <c r="X71" s="69">
        <f>+X48+Oct!X71</f>
        <v>0</v>
      </c>
      <c r="Y71" s="69">
        <f>+Y48+Oct!Y71</f>
        <v>0</v>
      </c>
      <c r="Z71" s="69">
        <f>+Z48+Oct!Z71</f>
        <v>0</v>
      </c>
      <c r="AA71" s="88">
        <f>+AA48+Oct!AA71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+E49+Dic!E72</f>
        <v>30</v>
      </c>
      <c r="F72" s="69">
        <f>+F49+Dic!F72</f>
        <v>0</v>
      </c>
      <c r="G72" s="69">
        <f>+G49+Dic!G72</f>
        <v>0</v>
      </c>
      <c r="H72" s="69">
        <f>+H49+Dic!H72</f>
        <v>0</v>
      </c>
      <c r="I72" s="69">
        <f>+I49+Dic!I72</f>
        <v>3</v>
      </c>
      <c r="J72" s="69">
        <f>+J49+Dic!J72</f>
        <v>0</v>
      </c>
      <c r="K72" s="69">
        <f>+K49+Dic!K72</f>
        <v>0</v>
      </c>
      <c r="L72" s="69">
        <f>+L49+Dic!L72</f>
        <v>0</v>
      </c>
      <c r="M72" s="69">
        <f>+M49+Dic!M72</f>
        <v>4</v>
      </c>
      <c r="N72" s="69">
        <f>+N49+Dic!N72</f>
        <v>0</v>
      </c>
      <c r="O72" s="69">
        <f>+O49+Dic!O72</f>
        <v>0</v>
      </c>
      <c r="P72" s="69">
        <f>+P49+Dic!P72</f>
        <v>0</v>
      </c>
      <c r="Q72" s="69">
        <f>+Q49+Dic!Q72</f>
        <v>0</v>
      </c>
      <c r="R72" s="69">
        <f>+R49+Dic!R72</f>
        <v>0</v>
      </c>
      <c r="S72" s="69">
        <f>+S49+Oct!S72</f>
        <v>0</v>
      </c>
      <c r="T72" s="69">
        <f>+T49+Oct!T72</f>
        <v>0</v>
      </c>
      <c r="U72" s="69">
        <f>+U49+Oct!U72</f>
        <v>0</v>
      </c>
      <c r="V72" s="69">
        <f>+V49+Oct!V72</f>
        <v>0</v>
      </c>
      <c r="W72" s="69">
        <f>+W49+Oct!W72</f>
        <v>0</v>
      </c>
      <c r="X72" s="69">
        <f>+X49+Oct!X72</f>
        <v>0</v>
      </c>
      <c r="Y72" s="69">
        <f>+Y49+Oct!Y72</f>
        <v>0</v>
      </c>
      <c r="Z72" s="69">
        <f>+Z49+Oct!Z72</f>
        <v>0</v>
      </c>
      <c r="AA72" s="88">
        <f>+AA49+Oct!AA72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+E50+Dic!E73</f>
        <v>32</v>
      </c>
      <c r="F73" s="69">
        <f>+F50+Dic!F73</f>
        <v>0</v>
      </c>
      <c r="G73" s="69">
        <f>+G50+Dic!G73</f>
        <v>0</v>
      </c>
      <c r="H73" s="69">
        <f>+H50+Dic!H73</f>
        <v>0</v>
      </c>
      <c r="I73" s="69">
        <f>+I50+Dic!I73</f>
        <v>0</v>
      </c>
      <c r="J73" s="69">
        <f>+J50+Dic!J73</f>
        <v>0</v>
      </c>
      <c r="K73" s="69">
        <f>+K50+Dic!K73</f>
        <v>0</v>
      </c>
      <c r="L73" s="69">
        <f>+L50+Dic!L73</f>
        <v>0</v>
      </c>
      <c r="M73" s="69">
        <f>+M50+Dic!M73</f>
        <v>0</v>
      </c>
      <c r="N73" s="69">
        <f>+N50+Dic!N73</f>
        <v>0</v>
      </c>
      <c r="O73" s="69">
        <f>+O50+Dic!O73</f>
        <v>0</v>
      </c>
      <c r="P73" s="69">
        <f>+P50+Dic!P73</f>
        <v>0</v>
      </c>
      <c r="Q73" s="69">
        <f>+Q50+Dic!Q73</f>
        <v>0</v>
      </c>
      <c r="R73" s="69">
        <f>+R50+Dic!R73</f>
        <v>0</v>
      </c>
      <c r="S73" s="69">
        <f>+S50+Oct!S73</f>
        <v>0</v>
      </c>
      <c r="T73" s="69">
        <f>+T50+Oct!T73</f>
        <v>0</v>
      </c>
      <c r="U73" s="69">
        <f>+U50+Oct!U73</f>
        <v>0</v>
      </c>
      <c r="V73" s="69">
        <f>+V50+Oct!V73</f>
        <v>0</v>
      </c>
      <c r="W73" s="69">
        <f>+W50+Oct!W73</f>
        <v>0</v>
      </c>
      <c r="X73" s="69">
        <f>+X50+Oct!X73</f>
        <v>0</v>
      </c>
      <c r="Y73" s="69">
        <f>+Y50+Oct!Y73</f>
        <v>0</v>
      </c>
      <c r="Z73" s="69">
        <f>+Z50+Oct!Z73</f>
        <v>0</v>
      </c>
      <c r="AA73" s="88">
        <f>+AA50+Oct!AA73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+E51+Dic!E74</f>
        <v>38</v>
      </c>
      <c r="F74" s="69">
        <f>+F51+Dic!F74</f>
        <v>0</v>
      </c>
      <c r="G74" s="69">
        <f>+G51+Dic!G74</f>
        <v>0</v>
      </c>
      <c r="H74" s="69">
        <f>+H51+Dic!H74</f>
        <v>0</v>
      </c>
      <c r="I74" s="69">
        <f>+I51+Dic!I74</f>
        <v>0</v>
      </c>
      <c r="J74" s="69">
        <f>+J51+Dic!J74</f>
        <v>0</v>
      </c>
      <c r="K74" s="69">
        <f>+K51+Dic!K74</f>
        <v>0</v>
      </c>
      <c r="L74" s="69">
        <f>+L51+Dic!L74</f>
        <v>0</v>
      </c>
      <c r="M74" s="69">
        <f>+M51+Dic!M74</f>
        <v>1</v>
      </c>
      <c r="N74" s="69">
        <f>+N51+Dic!N74</f>
        <v>0</v>
      </c>
      <c r="O74" s="69">
        <f>+O51+Dic!O74</f>
        <v>0</v>
      </c>
      <c r="P74" s="69">
        <f>+P51+Dic!P74</f>
        <v>0</v>
      </c>
      <c r="Q74" s="69">
        <f>+Q51+Dic!Q74</f>
        <v>0</v>
      </c>
      <c r="R74" s="69">
        <f>+R51+Dic!R74</f>
        <v>0</v>
      </c>
      <c r="S74" s="69">
        <f>+S51+Oct!S74</f>
        <v>0</v>
      </c>
      <c r="T74" s="69">
        <f>+T51+Oct!T74</f>
        <v>0</v>
      </c>
      <c r="U74" s="69">
        <f>+U51+Oct!U74</f>
        <v>0</v>
      </c>
      <c r="V74" s="69">
        <f>+V51+Oct!V74</f>
        <v>0</v>
      </c>
      <c r="W74" s="69">
        <f>+W51+Oct!W74</f>
        <v>0</v>
      </c>
      <c r="X74" s="69">
        <f>+X51+Oct!X74</f>
        <v>0</v>
      </c>
      <c r="Y74" s="69">
        <f>+Y51+Oct!Y74</f>
        <v>0</v>
      </c>
      <c r="Z74" s="69">
        <f>+Z51+Oct!Z74</f>
        <v>0</v>
      </c>
      <c r="AA74" s="88">
        <f>+AA51+Oct!AA74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+E52+Dic!E75</f>
        <v>32</v>
      </c>
      <c r="F75" s="69">
        <f>+F52+Dic!F75</f>
        <v>0</v>
      </c>
      <c r="G75" s="69">
        <f>+G52+Dic!G75</f>
        <v>0</v>
      </c>
      <c r="H75" s="69">
        <f>+H52+Dic!H75</f>
        <v>0</v>
      </c>
      <c r="I75" s="69">
        <f>+I52+Dic!I75</f>
        <v>0</v>
      </c>
      <c r="J75" s="69">
        <f>+J52+Dic!J75</f>
        <v>0</v>
      </c>
      <c r="K75" s="69">
        <f>+K52+Dic!K75</f>
        <v>0</v>
      </c>
      <c r="L75" s="69">
        <f>+L52+Dic!L75</f>
        <v>0</v>
      </c>
      <c r="M75" s="69">
        <f>+M52+Dic!M75</f>
        <v>0</v>
      </c>
      <c r="N75" s="69">
        <f>+N52+Dic!N75</f>
        <v>0</v>
      </c>
      <c r="O75" s="69">
        <f>+O52+Dic!O75</f>
        <v>0</v>
      </c>
      <c r="P75" s="69">
        <f>+P52+Dic!P75</f>
        <v>0</v>
      </c>
      <c r="Q75" s="69">
        <f>+Q52+Dic!Q75</f>
        <v>0</v>
      </c>
      <c r="R75" s="69">
        <f>+R52+Dic!R75</f>
        <v>0</v>
      </c>
      <c r="S75" s="69">
        <f>+S52+Oct!S75</f>
        <v>0</v>
      </c>
      <c r="T75" s="69">
        <f>+T52+Oct!T75</f>
        <v>0</v>
      </c>
      <c r="U75" s="69">
        <f>+U52+Oct!U75</f>
        <v>0</v>
      </c>
      <c r="V75" s="69">
        <f>+V52+Oct!V75</f>
        <v>0</v>
      </c>
      <c r="W75" s="69">
        <f>+W52+Oct!W75</f>
        <v>0</v>
      </c>
      <c r="X75" s="69">
        <f>+X52+Oct!X75</f>
        <v>0</v>
      </c>
      <c r="Y75" s="69">
        <f>+Y52+Oct!Y75</f>
        <v>0</v>
      </c>
      <c r="Z75" s="69">
        <f>+Z52+Oct!Z75</f>
        <v>0</v>
      </c>
      <c r="AA75" s="88">
        <f>+AA52+Oct!AA75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+E53+Dic!E76</f>
        <v>12</v>
      </c>
      <c r="F76" s="69">
        <f>+F53+Dic!F76</f>
        <v>0</v>
      </c>
      <c r="G76" s="69">
        <f>+G53+Dic!G76</f>
        <v>0</v>
      </c>
      <c r="H76" s="69">
        <f>+H53+Dic!H76</f>
        <v>0</v>
      </c>
      <c r="I76" s="69">
        <f>+I53+Dic!I76</f>
        <v>0</v>
      </c>
      <c r="J76" s="69">
        <f>+J53+Dic!J76</f>
        <v>0</v>
      </c>
      <c r="K76" s="69">
        <f>+K53+Dic!K76</f>
        <v>0</v>
      </c>
      <c r="L76" s="69">
        <f>+L53+Dic!L76</f>
        <v>0</v>
      </c>
      <c r="M76" s="69">
        <f>+M53+Dic!M76</f>
        <v>0</v>
      </c>
      <c r="N76" s="69">
        <f>+N53+Dic!N76</f>
        <v>0</v>
      </c>
      <c r="O76" s="69">
        <f>+O53+Dic!O76</f>
        <v>0</v>
      </c>
      <c r="P76" s="69">
        <f>+P53+Dic!P76</f>
        <v>0</v>
      </c>
      <c r="Q76" s="69">
        <f>+Q53+Dic!Q76</f>
        <v>0</v>
      </c>
      <c r="R76" s="69">
        <f>+R53+Dic!R76</f>
        <v>0</v>
      </c>
      <c r="S76" s="69">
        <f>+S53+Oct!S76</f>
        <v>0</v>
      </c>
      <c r="T76" s="69">
        <f>+T53+Oct!T76</f>
        <v>0</v>
      </c>
      <c r="U76" s="69">
        <f>+U53+Oct!U76</f>
        <v>0</v>
      </c>
      <c r="V76" s="69">
        <f>+V53+Oct!V76</f>
        <v>0</v>
      </c>
      <c r="W76" s="69">
        <f>+W53+Oct!W76</f>
        <v>0</v>
      </c>
      <c r="X76" s="69">
        <f>+X53+Oct!X76</f>
        <v>0</v>
      </c>
      <c r="Y76" s="69">
        <f>+Y53+Oct!Y76</f>
        <v>0</v>
      </c>
      <c r="Z76" s="69">
        <f>+Z53+Oct!Z76</f>
        <v>0</v>
      </c>
      <c r="AA76" s="88">
        <f>+AA53+Oct!AA76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+E54+Dic!E77</f>
        <v>278</v>
      </c>
      <c r="F77" s="69">
        <f>+F54+Dic!F77</f>
        <v>0</v>
      </c>
      <c r="G77" s="69">
        <f>+G54+Dic!G77</f>
        <v>0</v>
      </c>
      <c r="H77" s="69">
        <f>+H54+Dic!H77</f>
        <v>0</v>
      </c>
      <c r="I77" s="69">
        <f>+I54+Dic!I77</f>
        <v>0</v>
      </c>
      <c r="J77" s="69">
        <f>+J54+Dic!J77</f>
        <v>0</v>
      </c>
      <c r="K77" s="69">
        <f>+K54+Dic!K77</f>
        <v>0</v>
      </c>
      <c r="L77" s="69">
        <f>+L54+Dic!L77</f>
        <v>0</v>
      </c>
      <c r="M77" s="69">
        <f>+M54+Dic!M77</f>
        <v>0</v>
      </c>
      <c r="N77" s="69">
        <f>+N54+Dic!N77</f>
        <v>0</v>
      </c>
      <c r="O77" s="69">
        <f>+O54+Dic!O77</f>
        <v>0</v>
      </c>
      <c r="P77" s="69">
        <f>+P54+Dic!P77</f>
        <v>0</v>
      </c>
      <c r="Q77" s="69">
        <f>+Q54+Dic!Q77</f>
        <v>0</v>
      </c>
      <c r="R77" s="69">
        <f>+R54+Dic!R77</f>
        <v>0</v>
      </c>
      <c r="S77" s="69">
        <f>+S54+Oct!S77</f>
        <v>0</v>
      </c>
      <c r="T77" s="69">
        <f>+T54+Oct!T77</f>
        <v>0</v>
      </c>
      <c r="U77" s="69">
        <f>+U54+Oct!U77</f>
        <v>0</v>
      </c>
      <c r="V77" s="69">
        <f>+V54+Oct!V77</f>
        <v>0</v>
      </c>
      <c r="W77" s="69">
        <f>+W54+Oct!W77</f>
        <v>0</v>
      </c>
      <c r="X77" s="69">
        <f>+X54+Oct!X77</f>
        <v>0</v>
      </c>
      <c r="Y77" s="69">
        <f>+Y54+Oct!Y77</f>
        <v>0</v>
      </c>
      <c r="Z77" s="69">
        <f>+Z54+Oct!Z77</f>
        <v>0</v>
      </c>
      <c r="AA77" s="88">
        <f>+AA54+Oct!AA77</f>
        <v>0</v>
      </c>
    </row>
    <row r="78" spans="1:31" x14ac:dyDescent="0.2">
      <c r="A78" s="77"/>
      <c r="B78" s="84"/>
      <c r="C78" s="92"/>
      <c r="D78" s="93"/>
      <c r="E78" s="69">
        <f>+E55+Oct!E78</f>
        <v>0</v>
      </c>
      <c r="F78" s="69">
        <f>+F55+Oct!F78</f>
        <v>0</v>
      </c>
      <c r="G78" s="69">
        <f>+G55+Oct!G78</f>
        <v>0</v>
      </c>
      <c r="H78" s="69">
        <f>+H55+Oct!H78</f>
        <v>0</v>
      </c>
      <c r="I78" s="69">
        <f>+I55+Oct!I78</f>
        <v>0</v>
      </c>
      <c r="J78" s="69">
        <f>+J55+Oct!J78</f>
        <v>0</v>
      </c>
      <c r="K78" s="69">
        <f>+K55+Oct!K78</f>
        <v>0</v>
      </c>
      <c r="L78" s="69">
        <f>+L55+Oct!L78</f>
        <v>0</v>
      </c>
      <c r="M78" s="69">
        <f>+M55+Oct!M78</f>
        <v>0</v>
      </c>
      <c r="N78" s="69">
        <f>+N55+Oct!N78</f>
        <v>0</v>
      </c>
      <c r="O78" s="69">
        <f>+O55+Oct!O78</f>
        <v>0</v>
      </c>
      <c r="P78" s="69">
        <f>+P55+Oct!P78</f>
        <v>0</v>
      </c>
      <c r="Q78" s="69">
        <f>+Q55+Oct!Q78</f>
        <v>0</v>
      </c>
      <c r="R78" s="69">
        <f>+R55+Oct!R78</f>
        <v>0</v>
      </c>
      <c r="S78" s="69">
        <f>+S55+Oct!S78</f>
        <v>0</v>
      </c>
      <c r="T78" s="69">
        <f>+T55+Oct!T78</f>
        <v>0</v>
      </c>
      <c r="U78" s="69">
        <f>+U55+Oct!U78</f>
        <v>0</v>
      </c>
      <c r="V78" s="69">
        <f>+V55+Oct!V78</f>
        <v>0</v>
      </c>
      <c r="W78" s="69">
        <f>+W55+Oct!W78</f>
        <v>0</v>
      </c>
      <c r="X78" s="69">
        <f>+X55+Oct!X78</f>
        <v>0</v>
      </c>
      <c r="Y78" s="69">
        <f>+Y55+Oct!Y78</f>
        <v>0</v>
      </c>
      <c r="Z78" s="69">
        <f>+Z55+Oct!Z78</f>
        <v>0</v>
      </c>
      <c r="AA78" s="88">
        <f>+AA55+Oct!AA78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X61:X62"/>
    <mergeCell ref="Y61:Z61"/>
    <mergeCell ref="AA61:AA62"/>
    <mergeCell ref="B64:D64"/>
    <mergeCell ref="AC38:AC39"/>
    <mergeCell ref="B41:D41"/>
    <mergeCell ref="A61:D62"/>
    <mergeCell ref="E61:H61"/>
    <mergeCell ref="I61:L61"/>
    <mergeCell ref="M61:M62"/>
    <mergeCell ref="N61:N62"/>
    <mergeCell ref="O61:R61"/>
    <mergeCell ref="S61:V61"/>
    <mergeCell ref="W61:W62"/>
    <mergeCell ref="S38:V38"/>
    <mergeCell ref="W38:W39"/>
    <mergeCell ref="X38:X39"/>
    <mergeCell ref="Y38:Z38"/>
    <mergeCell ref="AA38:AA39"/>
    <mergeCell ref="AB38:AB39"/>
    <mergeCell ref="A31:C31"/>
    <mergeCell ref="L31:O31"/>
    <mergeCell ref="L32:O32"/>
    <mergeCell ref="A38:D39"/>
    <mergeCell ref="E38:H38"/>
    <mergeCell ref="I38:L38"/>
    <mergeCell ref="M38:M39"/>
    <mergeCell ref="N38:N39"/>
    <mergeCell ref="O38:R38"/>
    <mergeCell ref="B27:O27"/>
    <mergeCell ref="B20:G20"/>
    <mergeCell ref="B21:G21"/>
    <mergeCell ref="H21:K21"/>
    <mergeCell ref="L21:O21"/>
    <mergeCell ref="B22:G22"/>
    <mergeCell ref="H22:K22"/>
    <mergeCell ref="L22:O22"/>
    <mergeCell ref="B23:G23"/>
    <mergeCell ref="H23:O23"/>
    <mergeCell ref="B24:G24"/>
    <mergeCell ref="H24:O24"/>
    <mergeCell ref="B26:O26"/>
    <mergeCell ref="B19:G19"/>
    <mergeCell ref="B8:D8"/>
    <mergeCell ref="M9:N9"/>
    <mergeCell ref="A11:G13"/>
    <mergeCell ref="H11:K11"/>
    <mergeCell ref="L11:O11"/>
    <mergeCell ref="H12:I12"/>
    <mergeCell ref="J12:K12"/>
    <mergeCell ref="L12:M12"/>
    <mergeCell ref="N12:O12"/>
    <mergeCell ref="B14:G14"/>
    <mergeCell ref="B15:G15"/>
    <mergeCell ref="B16:G16"/>
    <mergeCell ref="B17:G17"/>
    <mergeCell ref="B18:G18"/>
    <mergeCell ref="B7:D7"/>
    <mergeCell ref="A1:O1"/>
    <mergeCell ref="A2:D2"/>
    <mergeCell ref="A3:O3"/>
    <mergeCell ref="B5:D5"/>
    <mergeCell ref="B6:D6"/>
  </mergeCells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E80"/>
  <sheetViews>
    <sheetView showGridLines="0" zoomScale="90" zoomScaleNormal="90" workbookViewId="0">
      <selection activeCell="I43" sqref="I43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2021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60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419</v>
      </c>
      <c r="I14" s="110">
        <f t="shared" si="0"/>
        <v>647</v>
      </c>
      <c r="J14" s="110">
        <f t="shared" si="0"/>
        <v>4</v>
      </c>
      <c r="K14" s="110">
        <f t="shared" si="0"/>
        <v>7</v>
      </c>
      <c r="L14" s="61">
        <f t="shared" si="0"/>
        <v>0</v>
      </c>
      <c r="M14" s="61">
        <f t="shared" si="0"/>
        <v>0</v>
      </c>
      <c r="N14" s="61">
        <f t="shared" si="0"/>
        <v>0</v>
      </c>
      <c r="O14" s="62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410</v>
      </c>
      <c r="I15" s="110">
        <f t="shared" si="1"/>
        <v>631</v>
      </c>
      <c r="J15" s="110">
        <f t="shared" si="1"/>
        <v>4</v>
      </c>
      <c r="K15" s="110">
        <f t="shared" si="1"/>
        <v>7</v>
      </c>
      <c r="L15" s="61">
        <f t="shared" si="1"/>
        <v>0</v>
      </c>
      <c r="M15" s="61">
        <f t="shared" si="1"/>
        <v>0</v>
      </c>
      <c r="N15" s="61">
        <f t="shared" si="1"/>
        <v>0</v>
      </c>
      <c r="O15" s="62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410</v>
      </c>
      <c r="I16" s="111">
        <f>VLOOKUP($E$8,$A$63:$AC$76,5)</f>
        <v>631</v>
      </c>
      <c r="J16" s="112">
        <f>VLOOKUP($E$8,$A$40:$AC$53,9)</f>
        <v>4</v>
      </c>
      <c r="K16" s="111">
        <f>VLOOKUP($E$8,$A$63:$AC$76,9)</f>
        <v>7</v>
      </c>
      <c r="L16" s="64">
        <f>VLOOKUP($E$8,$A$40:$AC$53,15)</f>
        <v>0</v>
      </c>
      <c r="M16" s="63">
        <f>VLOOKUP($E$8,$A$63:$AC$76,15)</f>
        <v>0</v>
      </c>
      <c r="N16" s="64">
        <f>VLOOKUP($E$8,$A$40:$AC$53,19)</f>
        <v>0</v>
      </c>
      <c r="O16" s="65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64">
        <f>VLOOKUP($E$8,$A$40:$AC$53,16)</f>
        <v>0</v>
      </c>
      <c r="M17" s="63">
        <f>VLOOKUP($E$8,$A$63:$AC$76,16)</f>
        <v>0</v>
      </c>
      <c r="N17" s="64">
        <f>VLOOKUP($E$8,$A$40:$AC$53,20)</f>
        <v>0</v>
      </c>
      <c r="O17" s="66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64">
        <f>VLOOKUP($E$8,$A$40:$AC$53,17)</f>
        <v>0</v>
      </c>
      <c r="M18" s="63">
        <f>VLOOKUP($E$8,$A$63:$AC$76,17)</f>
        <v>0</v>
      </c>
      <c r="N18" s="64">
        <f>VLOOKUP($E$8,$A$40:$AC$53,21)</f>
        <v>0</v>
      </c>
      <c r="O18" s="66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64">
        <f>VLOOKUP($E$8,$A$40:$AC$53,18)</f>
        <v>0</v>
      </c>
      <c r="M19" s="63">
        <f>VLOOKUP($E$8,$A$63:$AC$76,18)</f>
        <v>0</v>
      </c>
      <c r="N19" s="64">
        <f>VLOOKUP($E$8,$A$40:$AC$53,22)</f>
        <v>0</v>
      </c>
      <c r="O19" s="66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9</v>
      </c>
      <c r="I20" s="113">
        <f>VLOOKUP($E$8,$A$63:$AC$76,13)</f>
        <v>16</v>
      </c>
      <c r="J20" s="113">
        <f>VLOOKUP($E$8,$A$40:$AC$53,14)</f>
        <v>0</v>
      </c>
      <c r="K20" s="113">
        <f>VLOOKUP($E$8,$A$63:$AC$76,14)</f>
        <v>0</v>
      </c>
      <c r="L20" s="67">
        <f>VLOOKUP($E$8,$A$40:$AC$53,23)</f>
        <v>0</v>
      </c>
      <c r="M20" s="67">
        <f>VLOOKUP($E$8,$A$63:$AC$76,23)</f>
        <v>0</v>
      </c>
      <c r="N20" s="67">
        <f>VLOOKUP($E$8,$A$40:$AC$53,24)</f>
        <v>0</v>
      </c>
      <c r="O20" s="68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44573.605938425928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410</v>
      </c>
      <c r="F40" s="102">
        <f t="shared" ref="F40:AA40" si="2">SUM(F41:F54)</f>
        <v>0</v>
      </c>
      <c r="G40" s="102">
        <f t="shared" si="2"/>
        <v>0</v>
      </c>
      <c r="H40" s="102">
        <f t="shared" si="2"/>
        <v>0</v>
      </c>
      <c r="I40" s="102">
        <f t="shared" si="2"/>
        <v>4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9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84</v>
      </c>
      <c r="F42" s="70">
        <v>0</v>
      </c>
      <c r="G42" s="70">
        <v>0</v>
      </c>
      <c r="H42" s="70">
        <v>0</v>
      </c>
      <c r="I42" s="70">
        <v>4</v>
      </c>
      <c r="J42" s="70">
        <v>0</v>
      </c>
      <c r="K42" s="70">
        <v>0</v>
      </c>
      <c r="L42" s="70">
        <v>0</v>
      </c>
      <c r="M42" s="70">
        <v>4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50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2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1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268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4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2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13</v>
      </c>
      <c r="B52" s="83" t="s">
        <v>81</v>
      </c>
      <c r="C52" s="81"/>
      <c r="D52" s="82"/>
      <c r="E52" s="70">
        <v>4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14</v>
      </c>
      <c r="B53" s="83" t="s">
        <v>94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631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7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16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+E41+Ene!E64</f>
        <v>0</v>
      </c>
      <c r="F64" s="69">
        <f>+F41+Ene!F64</f>
        <v>0</v>
      </c>
      <c r="G64" s="69">
        <f>+G41+Ene!G64</f>
        <v>0</v>
      </c>
      <c r="H64" s="69">
        <f>+H41+Ene!H64</f>
        <v>0</v>
      </c>
      <c r="I64" s="69">
        <f>+I41+Ene!I64</f>
        <v>0</v>
      </c>
      <c r="J64" s="69">
        <f>+J41+Ene!J64</f>
        <v>0</v>
      </c>
      <c r="K64" s="69">
        <f>+K41+Ene!K64</f>
        <v>0</v>
      </c>
      <c r="L64" s="69">
        <f>+L41+Ene!L64</f>
        <v>0</v>
      </c>
      <c r="M64" s="69">
        <f>+M41+Ene!M64</f>
        <v>0</v>
      </c>
      <c r="N64" s="69">
        <f>+N41+Ene!N64</f>
        <v>0</v>
      </c>
      <c r="O64" s="69">
        <f>+O41+Ene!O64</f>
        <v>0</v>
      </c>
      <c r="P64" s="69">
        <f>+P41+Ene!P64</f>
        <v>0</v>
      </c>
      <c r="Q64" s="69">
        <f>+Q41+Ene!Q64</f>
        <v>0</v>
      </c>
      <c r="R64" s="69">
        <f>+R41+Ene!R64</f>
        <v>0</v>
      </c>
      <c r="S64" s="69">
        <f>+S41+Ene!S64</f>
        <v>0</v>
      </c>
      <c r="T64" s="69">
        <f>+T41+Ene!T64</f>
        <v>0</v>
      </c>
      <c r="U64" s="69">
        <f>+U41+Ene!U64</f>
        <v>0</v>
      </c>
      <c r="V64" s="69">
        <f>+V41+Ene!V64</f>
        <v>0</v>
      </c>
      <c r="W64" s="69">
        <f>+W41+Ene!W64</f>
        <v>0</v>
      </c>
      <c r="X64" s="69">
        <f>+X41+Ene!X64</f>
        <v>0</v>
      </c>
      <c r="Y64" s="69">
        <f>+Y41+Ene!Y64</f>
        <v>0</v>
      </c>
      <c r="Z64" s="69">
        <f>+Z41+Ene!Z64</f>
        <v>0</v>
      </c>
      <c r="AA64" s="88">
        <f>+AA41+Ene!AA64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+E42+Ene!E65</f>
        <v>141</v>
      </c>
      <c r="F65" s="69">
        <f>+F42+Ene!F65</f>
        <v>0</v>
      </c>
      <c r="G65" s="69">
        <f>+G42+Ene!G65</f>
        <v>0</v>
      </c>
      <c r="H65" s="69">
        <f>+H42+Ene!H65</f>
        <v>0</v>
      </c>
      <c r="I65" s="69">
        <f>+I42+Ene!I65</f>
        <v>7</v>
      </c>
      <c r="J65" s="69">
        <f>+J42+Ene!J65</f>
        <v>0</v>
      </c>
      <c r="K65" s="69">
        <f>+K42+Ene!K65</f>
        <v>0</v>
      </c>
      <c r="L65" s="69">
        <f>+L42+Ene!L65</f>
        <v>0</v>
      </c>
      <c r="M65" s="69">
        <f>+M42+Ene!M65</f>
        <v>6</v>
      </c>
      <c r="N65" s="69">
        <f>+N42+Ene!N65</f>
        <v>0</v>
      </c>
      <c r="O65" s="69">
        <f>+O42+Ene!O65</f>
        <v>0</v>
      </c>
      <c r="P65" s="69">
        <f>+P42+Ene!P65</f>
        <v>0</v>
      </c>
      <c r="Q65" s="69">
        <f>+Q42+Ene!Q65</f>
        <v>0</v>
      </c>
      <c r="R65" s="69">
        <f>+R42+Ene!R65</f>
        <v>0</v>
      </c>
      <c r="S65" s="69">
        <f>+S42+Ene!S65</f>
        <v>0</v>
      </c>
      <c r="T65" s="69">
        <f>+T42+Ene!T65</f>
        <v>0</v>
      </c>
      <c r="U65" s="69">
        <f>+U42+Ene!U65</f>
        <v>0</v>
      </c>
      <c r="V65" s="69">
        <f>+V42+Ene!V65</f>
        <v>0</v>
      </c>
      <c r="W65" s="69">
        <f>+W42+Ene!W65</f>
        <v>0</v>
      </c>
      <c r="X65" s="69">
        <f>+X42+Ene!X65</f>
        <v>0</v>
      </c>
      <c r="Y65" s="69">
        <f>+Y42+Ene!Y65</f>
        <v>0</v>
      </c>
      <c r="Z65" s="69">
        <f>+Z42+Ene!Z65</f>
        <v>0</v>
      </c>
      <c r="AA65" s="88">
        <f>+AA42+Ene!AA65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+E43+Ene!E66</f>
        <v>100</v>
      </c>
      <c r="F66" s="69">
        <f>+F43+Ene!F66</f>
        <v>0</v>
      </c>
      <c r="G66" s="69">
        <f>+G43+Ene!G66</f>
        <v>0</v>
      </c>
      <c r="H66" s="69">
        <f>+H43+Ene!H66</f>
        <v>0</v>
      </c>
      <c r="I66" s="69">
        <f>+I43+Ene!I66</f>
        <v>0</v>
      </c>
      <c r="J66" s="69">
        <f>+J43+Ene!J66</f>
        <v>0</v>
      </c>
      <c r="K66" s="69">
        <f>+K43+Ene!K66</f>
        <v>0</v>
      </c>
      <c r="L66" s="69">
        <f>+L43+Ene!L66</f>
        <v>0</v>
      </c>
      <c r="M66" s="69">
        <f>+M43+Ene!M66</f>
        <v>0</v>
      </c>
      <c r="N66" s="69">
        <f>+N43+Ene!N66</f>
        <v>0</v>
      </c>
      <c r="O66" s="69">
        <f>+O43+Ene!O66</f>
        <v>0</v>
      </c>
      <c r="P66" s="69">
        <f>+P43+Ene!P66</f>
        <v>0</v>
      </c>
      <c r="Q66" s="69">
        <f>+Q43+Ene!Q66</f>
        <v>0</v>
      </c>
      <c r="R66" s="69">
        <f>+R43+Ene!R66</f>
        <v>0</v>
      </c>
      <c r="S66" s="69">
        <f>+S43+Ene!S66</f>
        <v>0</v>
      </c>
      <c r="T66" s="69">
        <f>+T43+Ene!T66</f>
        <v>0</v>
      </c>
      <c r="U66" s="69">
        <f>+U43+Ene!U66</f>
        <v>0</v>
      </c>
      <c r="V66" s="69">
        <f>+V43+Ene!V66</f>
        <v>0</v>
      </c>
      <c r="W66" s="69">
        <f>+W43+Ene!W66</f>
        <v>0</v>
      </c>
      <c r="X66" s="69">
        <f>+X43+Ene!X66</f>
        <v>0</v>
      </c>
      <c r="Y66" s="69">
        <f>+Y43+Ene!Y66</f>
        <v>0</v>
      </c>
      <c r="Z66" s="69">
        <f>+Z43+Ene!Z66</f>
        <v>0</v>
      </c>
      <c r="AA66" s="88">
        <f>+AA43+Ene!AA66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+E44+Ene!E67</f>
        <v>6</v>
      </c>
      <c r="F67" s="69">
        <f>+F44+Ene!F67</f>
        <v>0</v>
      </c>
      <c r="G67" s="69">
        <f>+G44+Ene!G67</f>
        <v>0</v>
      </c>
      <c r="H67" s="69">
        <f>+H44+Ene!H67</f>
        <v>0</v>
      </c>
      <c r="I67" s="69">
        <f>+I44+Ene!I67</f>
        <v>0</v>
      </c>
      <c r="J67" s="69">
        <f>+J44+Ene!J67</f>
        <v>0</v>
      </c>
      <c r="K67" s="69">
        <f>+K44+Ene!K67</f>
        <v>0</v>
      </c>
      <c r="L67" s="69">
        <f>+L44+Ene!L67</f>
        <v>0</v>
      </c>
      <c r="M67" s="69">
        <f>+M44+Ene!M67</f>
        <v>2</v>
      </c>
      <c r="N67" s="69">
        <f>+N44+Ene!N67</f>
        <v>0</v>
      </c>
      <c r="O67" s="69">
        <f>+O44+Ene!O67</f>
        <v>0</v>
      </c>
      <c r="P67" s="69">
        <f>+P44+Ene!P67</f>
        <v>0</v>
      </c>
      <c r="Q67" s="69">
        <f>+Q44+Ene!Q67</f>
        <v>0</v>
      </c>
      <c r="R67" s="69">
        <f>+R44+Ene!R67</f>
        <v>0</v>
      </c>
      <c r="S67" s="69">
        <f>+S44+Ene!S67</f>
        <v>0</v>
      </c>
      <c r="T67" s="69">
        <f>+T44+Ene!T67</f>
        <v>0</v>
      </c>
      <c r="U67" s="69">
        <f>+U44+Ene!U67</f>
        <v>0</v>
      </c>
      <c r="V67" s="69">
        <f>+V44+Ene!V67</f>
        <v>0</v>
      </c>
      <c r="W67" s="69">
        <f>+W44+Ene!W67</f>
        <v>0</v>
      </c>
      <c r="X67" s="69">
        <f>+X44+Ene!X67</f>
        <v>0</v>
      </c>
      <c r="Y67" s="69">
        <f>+Y44+Ene!Y67</f>
        <v>0</v>
      </c>
      <c r="Z67" s="69">
        <f>+Z44+Ene!Z67</f>
        <v>0</v>
      </c>
      <c r="AA67" s="88">
        <f>+AA44+Ene!AA67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+E45+Ene!E68</f>
        <v>0</v>
      </c>
      <c r="F68" s="69">
        <f>+F45+Ene!F68</f>
        <v>0</v>
      </c>
      <c r="G68" s="69">
        <f>+G45+Ene!G68</f>
        <v>0</v>
      </c>
      <c r="H68" s="69">
        <f>+H45+Ene!H68</f>
        <v>0</v>
      </c>
      <c r="I68" s="69">
        <f>+I45+Ene!I68</f>
        <v>0</v>
      </c>
      <c r="J68" s="69">
        <f>+J45+Ene!J68</f>
        <v>0</v>
      </c>
      <c r="K68" s="69">
        <f>+K45+Ene!K68</f>
        <v>0</v>
      </c>
      <c r="L68" s="69">
        <f>+L45+Ene!L68</f>
        <v>0</v>
      </c>
      <c r="M68" s="69">
        <f>+M45+Ene!M68</f>
        <v>0</v>
      </c>
      <c r="N68" s="69">
        <f>+N45+Ene!N68</f>
        <v>0</v>
      </c>
      <c r="O68" s="69">
        <f>+O45+Ene!O68</f>
        <v>0</v>
      </c>
      <c r="P68" s="69">
        <f>+P45+Ene!P68</f>
        <v>0</v>
      </c>
      <c r="Q68" s="69">
        <f>+Q45+Ene!Q68</f>
        <v>0</v>
      </c>
      <c r="R68" s="69">
        <f>+R45+Ene!R68</f>
        <v>0</v>
      </c>
      <c r="S68" s="69">
        <f>+S45+Ene!S68</f>
        <v>0</v>
      </c>
      <c r="T68" s="69">
        <f>+T45+Ene!T68</f>
        <v>0</v>
      </c>
      <c r="U68" s="69">
        <f>+U45+Ene!U68</f>
        <v>0</v>
      </c>
      <c r="V68" s="69">
        <f>+V45+Ene!V68</f>
        <v>0</v>
      </c>
      <c r="W68" s="69">
        <f>+W45+Ene!W68</f>
        <v>0</v>
      </c>
      <c r="X68" s="69">
        <f>+X45+Ene!X68</f>
        <v>0</v>
      </c>
      <c r="Y68" s="69">
        <f>+Y45+Ene!Y68</f>
        <v>0</v>
      </c>
      <c r="Z68" s="69">
        <f>+Z45+Ene!Z68</f>
        <v>0</v>
      </c>
      <c r="AA68" s="88">
        <f>+AA45+Ene!AA68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+E46+Ene!E69</f>
        <v>368</v>
      </c>
      <c r="F69" s="69">
        <f>+F46+Ene!F69</f>
        <v>0</v>
      </c>
      <c r="G69" s="69">
        <f>+G46+Ene!G69</f>
        <v>0</v>
      </c>
      <c r="H69" s="69">
        <f>+H46+Ene!H69</f>
        <v>0</v>
      </c>
      <c r="I69" s="69">
        <f>+I46+Ene!I69</f>
        <v>0</v>
      </c>
      <c r="J69" s="69">
        <f>+J46+Ene!J69</f>
        <v>0</v>
      </c>
      <c r="K69" s="69">
        <f>+K46+Ene!K69</f>
        <v>0</v>
      </c>
      <c r="L69" s="69">
        <f>+L46+Ene!L69</f>
        <v>0</v>
      </c>
      <c r="M69" s="69">
        <f>+M46+Ene!M69</f>
        <v>8</v>
      </c>
      <c r="N69" s="69">
        <f>+N46+Ene!N69</f>
        <v>0</v>
      </c>
      <c r="O69" s="69">
        <f>+O46+Ene!O69</f>
        <v>0</v>
      </c>
      <c r="P69" s="69">
        <f>+P46+Ene!P69</f>
        <v>0</v>
      </c>
      <c r="Q69" s="69">
        <f>+Q46+Ene!Q69</f>
        <v>0</v>
      </c>
      <c r="R69" s="69">
        <f>+R46+Ene!R69</f>
        <v>0</v>
      </c>
      <c r="S69" s="69">
        <f>+S46+Ene!S69</f>
        <v>0</v>
      </c>
      <c r="T69" s="69">
        <f>+T46+Ene!T69</f>
        <v>0</v>
      </c>
      <c r="U69" s="69">
        <f>+U46+Ene!U69</f>
        <v>0</v>
      </c>
      <c r="V69" s="69">
        <f>+V46+Ene!V69</f>
        <v>0</v>
      </c>
      <c r="W69" s="69">
        <f>+W46+Ene!W69</f>
        <v>0</v>
      </c>
      <c r="X69" s="69">
        <f>+X46+Ene!X69</f>
        <v>0</v>
      </c>
      <c r="Y69" s="69">
        <f>+Y46+Ene!Y69</f>
        <v>0</v>
      </c>
      <c r="Z69" s="69">
        <f>+Z46+Ene!Z69</f>
        <v>0</v>
      </c>
      <c r="AA69" s="88">
        <f>+AA46+Ene!AA69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+E47+Ene!E70</f>
        <v>2</v>
      </c>
      <c r="F70" s="69">
        <f>+F47+Ene!F70</f>
        <v>0</v>
      </c>
      <c r="G70" s="69">
        <f>+G47+Ene!G70</f>
        <v>0</v>
      </c>
      <c r="H70" s="69">
        <f>+H47+Ene!H70</f>
        <v>0</v>
      </c>
      <c r="I70" s="69">
        <f>+I47+Ene!I70</f>
        <v>0</v>
      </c>
      <c r="J70" s="69">
        <f>+J47+Ene!J70</f>
        <v>0</v>
      </c>
      <c r="K70" s="69">
        <f>+K47+Ene!K70</f>
        <v>0</v>
      </c>
      <c r="L70" s="69">
        <f>+L47+Ene!L70</f>
        <v>0</v>
      </c>
      <c r="M70" s="69">
        <f>+M47+Ene!M70</f>
        <v>0</v>
      </c>
      <c r="N70" s="69">
        <f>+N47+Ene!N70</f>
        <v>0</v>
      </c>
      <c r="O70" s="69">
        <f>+O47+Ene!O70</f>
        <v>0</v>
      </c>
      <c r="P70" s="69">
        <f>+P47+Ene!P70</f>
        <v>0</v>
      </c>
      <c r="Q70" s="69">
        <f>+Q47+Ene!Q70</f>
        <v>0</v>
      </c>
      <c r="R70" s="69">
        <f>+R47+Ene!R70</f>
        <v>0</v>
      </c>
      <c r="S70" s="69">
        <f>+S47+Ene!S70</f>
        <v>0</v>
      </c>
      <c r="T70" s="69">
        <f>+T47+Ene!T70</f>
        <v>0</v>
      </c>
      <c r="U70" s="69">
        <f>+U47+Ene!U70</f>
        <v>0</v>
      </c>
      <c r="V70" s="69">
        <f>+V47+Ene!V70</f>
        <v>0</v>
      </c>
      <c r="W70" s="69">
        <f>+W47+Ene!W70</f>
        <v>0</v>
      </c>
      <c r="X70" s="69">
        <f>+X47+Ene!X70</f>
        <v>0</v>
      </c>
      <c r="Y70" s="69">
        <f>+Y47+Ene!Y70</f>
        <v>0</v>
      </c>
      <c r="Z70" s="69">
        <f>+Z47+Ene!Z70</f>
        <v>0</v>
      </c>
      <c r="AA70" s="88">
        <f>+AA47+Ene!AA70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+E48+Ene!E71</f>
        <v>0</v>
      </c>
      <c r="F71" s="69">
        <f>+F48+Ene!F71</f>
        <v>0</v>
      </c>
      <c r="G71" s="69">
        <f>+G48+Ene!G71</f>
        <v>0</v>
      </c>
      <c r="H71" s="69">
        <f>+H48+Ene!H71</f>
        <v>0</v>
      </c>
      <c r="I71" s="69">
        <f>+I48+Ene!I71</f>
        <v>0</v>
      </c>
      <c r="J71" s="69">
        <f>+J48+Ene!J71</f>
        <v>0</v>
      </c>
      <c r="K71" s="69">
        <f>+K48+Ene!K71</f>
        <v>0</v>
      </c>
      <c r="L71" s="69">
        <f>+L48+Ene!L71</f>
        <v>0</v>
      </c>
      <c r="M71" s="69">
        <f>+M48+Ene!M71</f>
        <v>0</v>
      </c>
      <c r="N71" s="69">
        <f>+N48+Ene!N71</f>
        <v>0</v>
      </c>
      <c r="O71" s="69">
        <f>+O48+Ene!O71</f>
        <v>0</v>
      </c>
      <c r="P71" s="69">
        <f>+P48+Ene!P71</f>
        <v>0</v>
      </c>
      <c r="Q71" s="69">
        <f>+Q48+Ene!Q71</f>
        <v>0</v>
      </c>
      <c r="R71" s="69">
        <f>+R48+Ene!R71</f>
        <v>0</v>
      </c>
      <c r="S71" s="69">
        <f>+S48+Ene!S71</f>
        <v>0</v>
      </c>
      <c r="T71" s="69">
        <f>+T48+Ene!T71</f>
        <v>0</v>
      </c>
      <c r="U71" s="69">
        <f>+U48+Ene!U71</f>
        <v>0</v>
      </c>
      <c r="V71" s="69">
        <f>+V48+Ene!V71</f>
        <v>0</v>
      </c>
      <c r="W71" s="69">
        <f>+W48+Ene!W71</f>
        <v>0</v>
      </c>
      <c r="X71" s="69">
        <f>+X48+Ene!X71</f>
        <v>0</v>
      </c>
      <c r="Y71" s="69">
        <f>+Y48+Ene!Y71</f>
        <v>0</v>
      </c>
      <c r="Z71" s="69">
        <f>+Z48+Ene!Z71</f>
        <v>0</v>
      </c>
      <c r="AA71" s="88">
        <f>+AA48+Ene!AA71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+E49+Ene!E72</f>
        <v>0</v>
      </c>
      <c r="F72" s="69">
        <f>+F49+Ene!F72</f>
        <v>0</v>
      </c>
      <c r="G72" s="69">
        <f>+G49+Ene!G72</f>
        <v>0</v>
      </c>
      <c r="H72" s="69">
        <f>+H49+Ene!H72</f>
        <v>0</v>
      </c>
      <c r="I72" s="69">
        <f>+I49+Ene!I72</f>
        <v>0</v>
      </c>
      <c r="J72" s="69">
        <f>+J49+Ene!J72</f>
        <v>0</v>
      </c>
      <c r="K72" s="69">
        <f>+K49+Ene!K72</f>
        <v>0</v>
      </c>
      <c r="L72" s="69">
        <f>+L49+Ene!L72</f>
        <v>0</v>
      </c>
      <c r="M72" s="69">
        <f>+M49+Ene!M72</f>
        <v>0</v>
      </c>
      <c r="N72" s="69">
        <f>+N49+Ene!N72</f>
        <v>0</v>
      </c>
      <c r="O72" s="69">
        <f>+O49+Ene!O72</f>
        <v>0</v>
      </c>
      <c r="P72" s="69">
        <f>+P49+Ene!P72</f>
        <v>0</v>
      </c>
      <c r="Q72" s="69">
        <f>+Q49+Ene!Q72</f>
        <v>0</v>
      </c>
      <c r="R72" s="69">
        <f>+R49+Ene!R72</f>
        <v>0</v>
      </c>
      <c r="S72" s="69">
        <f>+S49+Ene!S72</f>
        <v>0</v>
      </c>
      <c r="T72" s="69">
        <f>+T49+Ene!T72</f>
        <v>0</v>
      </c>
      <c r="U72" s="69">
        <f>+U49+Ene!U72</f>
        <v>0</v>
      </c>
      <c r="V72" s="69">
        <f>+V49+Ene!V72</f>
        <v>0</v>
      </c>
      <c r="W72" s="69">
        <f>+W49+Ene!W72</f>
        <v>0</v>
      </c>
      <c r="X72" s="69">
        <f>+X49+Ene!X72</f>
        <v>0</v>
      </c>
      <c r="Y72" s="69">
        <f>+Y49+Ene!Y72</f>
        <v>0</v>
      </c>
      <c r="Z72" s="69">
        <f>+Z49+Ene!Z72</f>
        <v>0</v>
      </c>
      <c r="AA72" s="88">
        <f>+AA49+Ene!AA72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+E50+Ene!E73</f>
        <v>0</v>
      </c>
      <c r="F73" s="69">
        <f>+F50+Ene!F73</f>
        <v>0</v>
      </c>
      <c r="G73" s="69">
        <f>+G50+Ene!G73</f>
        <v>0</v>
      </c>
      <c r="H73" s="69">
        <f>+H50+Ene!H73</f>
        <v>0</v>
      </c>
      <c r="I73" s="69">
        <f>+I50+Ene!I73</f>
        <v>0</v>
      </c>
      <c r="J73" s="69">
        <f>+J50+Ene!J73</f>
        <v>0</v>
      </c>
      <c r="K73" s="69">
        <f>+K50+Ene!K73</f>
        <v>0</v>
      </c>
      <c r="L73" s="69">
        <f>+L50+Ene!L73</f>
        <v>0</v>
      </c>
      <c r="M73" s="69">
        <f>+M50+Ene!M73</f>
        <v>0</v>
      </c>
      <c r="N73" s="69">
        <f>+N50+Ene!N73</f>
        <v>0</v>
      </c>
      <c r="O73" s="69">
        <f>+O50+Ene!O73</f>
        <v>0</v>
      </c>
      <c r="P73" s="69">
        <f>+P50+Ene!P73</f>
        <v>0</v>
      </c>
      <c r="Q73" s="69">
        <f>+Q50+Ene!Q73</f>
        <v>0</v>
      </c>
      <c r="R73" s="69">
        <f>+R50+Ene!R73</f>
        <v>0</v>
      </c>
      <c r="S73" s="69">
        <f>+S50+Ene!S73</f>
        <v>0</v>
      </c>
      <c r="T73" s="69">
        <f>+T50+Ene!T73</f>
        <v>0</v>
      </c>
      <c r="U73" s="69">
        <f>+U50+Ene!U73</f>
        <v>0</v>
      </c>
      <c r="V73" s="69">
        <f>+V50+Ene!V73</f>
        <v>0</v>
      </c>
      <c r="W73" s="69">
        <f>+W50+Ene!W73</f>
        <v>0</v>
      </c>
      <c r="X73" s="69">
        <f>+X50+Ene!X73</f>
        <v>0</v>
      </c>
      <c r="Y73" s="69">
        <f>+Y50+Ene!Y73</f>
        <v>0</v>
      </c>
      <c r="Z73" s="69">
        <f>+Z50+Ene!Z73</f>
        <v>0</v>
      </c>
      <c r="AA73" s="88">
        <f>+AA50+Ene!AA73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+E51+Ene!E74</f>
        <v>0</v>
      </c>
      <c r="F74" s="69">
        <f>+F51+Ene!F74</f>
        <v>0</v>
      </c>
      <c r="G74" s="69">
        <f>+G51+Ene!G74</f>
        <v>0</v>
      </c>
      <c r="H74" s="69">
        <f>+H51+Ene!H74</f>
        <v>0</v>
      </c>
      <c r="I74" s="69">
        <f>+I51+Ene!I74</f>
        <v>0</v>
      </c>
      <c r="J74" s="69">
        <f>+J51+Ene!J74</f>
        <v>0</v>
      </c>
      <c r="K74" s="69">
        <f>+K51+Ene!K74</f>
        <v>0</v>
      </c>
      <c r="L74" s="69">
        <f>+L51+Ene!L74</f>
        <v>0</v>
      </c>
      <c r="M74" s="69">
        <f>+M51+Ene!M74</f>
        <v>0</v>
      </c>
      <c r="N74" s="69">
        <f>+N51+Ene!N74</f>
        <v>0</v>
      </c>
      <c r="O74" s="69">
        <f>+O51+Ene!O74</f>
        <v>0</v>
      </c>
      <c r="P74" s="69">
        <f>+P51+Ene!P74</f>
        <v>0</v>
      </c>
      <c r="Q74" s="69">
        <f>+Q51+Ene!Q74</f>
        <v>0</v>
      </c>
      <c r="R74" s="69">
        <f>+R51+Ene!R74</f>
        <v>0</v>
      </c>
      <c r="S74" s="69">
        <f>+S51+Ene!S74</f>
        <v>0</v>
      </c>
      <c r="T74" s="69">
        <f>+T51+Ene!T74</f>
        <v>0</v>
      </c>
      <c r="U74" s="69">
        <f>+U51+Ene!U74</f>
        <v>0</v>
      </c>
      <c r="V74" s="69">
        <f>+V51+Ene!V74</f>
        <v>0</v>
      </c>
      <c r="W74" s="69">
        <f>+W51+Ene!W74</f>
        <v>0</v>
      </c>
      <c r="X74" s="69">
        <f>+X51+Ene!X74</f>
        <v>0</v>
      </c>
      <c r="Y74" s="69">
        <f>+Y51+Ene!Y74</f>
        <v>0</v>
      </c>
      <c r="Z74" s="69">
        <f>+Z51+Ene!Z74</f>
        <v>0</v>
      </c>
      <c r="AA74" s="88">
        <f>+AA51+Ene!AA74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+E52+Ene!E75</f>
        <v>4</v>
      </c>
      <c r="F75" s="69">
        <f>+F52+Ene!F75</f>
        <v>0</v>
      </c>
      <c r="G75" s="69">
        <f>+G52+Ene!G75</f>
        <v>0</v>
      </c>
      <c r="H75" s="69">
        <f>+H52+Ene!H75</f>
        <v>0</v>
      </c>
      <c r="I75" s="69">
        <f>+I52+Ene!I75</f>
        <v>0</v>
      </c>
      <c r="J75" s="69">
        <f>+J52+Ene!J75</f>
        <v>0</v>
      </c>
      <c r="K75" s="69">
        <f>+K52+Ene!K75</f>
        <v>0</v>
      </c>
      <c r="L75" s="69">
        <f>+L52+Ene!L75</f>
        <v>0</v>
      </c>
      <c r="M75" s="69">
        <f>+M52+Ene!M75</f>
        <v>0</v>
      </c>
      <c r="N75" s="69">
        <f>+N52+Ene!N75</f>
        <v>0</v>
      </c>
      <c r="O75" s="69">
        <f>+O52+Ene!O75</f>
        <v>0</v>
      </c>
      <c r="P75" s="69">
        <f>+P52+Ene!P75</f>
        <v>0</v>
      </c>
      <c r="Q75" s="69">
        <f>+Q52+Ene!Q75</f>
        <v>0</v>
      </c>
      <c r="R75" s="69">
        <f>+R52+Ene!R75</f>
        <v>0</v>
      </c>
      <c r="S75" s="69">
        <f>+S52+Ene!S75</f>
        <v>0</v>
      </c>
      <c r="T75" s="69">
        <f>+T52+Ene!T75</f>
        <v>0</v>
      </c>
      <c r="U75" s="69">
        <f>+U52+Ene!U75</f>
        <v>0</v>
      </c>
      <c r="V75" s="69">
        <f>+V52+Ene!V75</f>
        <v>0</v>
      </c>
      <c r="W75" s="69">
        <f>+W52+Ene!W75</f>
        <v>0</v>
      </c>
      <c r="X75" s="69">
        <f>+X52+Ene!X75</f>
        <v>0</v>
      </c>
      <c r="Y75" s="69">
        <f>+Y52+Ene!Y75</f>
        <v>0</v>
      </c>
      <c r="Z75" s="69">
        <f>+Z52+Ene!Z75</f>
        <v>0</v>
      </c>
      <c r="AA75" s="88">
        <f>+AA52+Ene!AA75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>+E53+Ene!E76</f>
        <v>10</v>
      </c>
      <c r="F76" s="69">
        <f>+F53+Ene!F76</f>
        <v>0</v>
      </c>
      <c r="G76" s="69">
        <f>+G53+Ene!G76</f>
        <v>0</v>
      </c>
      <c r="H76" s="69">
        <f>+H53+Ene!H76</f>
        <v>0</v>
      </c>
      <c r="I76" s="69">
        <f>+I53+Ene!I76</f>
        <v>0</v>
      </c>
      <c r="J76" s="69">
        <f>+J53+Ene!J76</f>
        <v>0</v>
      </c>
      <c r="K76" s="69">
        <f>+K53+Ene!K76</f>
        <v>0</v>
      </c>
      <c r="L76" s="69">
        <f>+L53+Ene!L76</f>
        <v>0</v>
      </c>
      <c r="M76" s="69">
        <f>+M53+Ene!M76</f>
        <v>0</v>
      </c>
      <c r="N76" s="69">
        <f>+N53+Ene!N76</f>
        <v>0</v>
      </c>
      <c r="O76" s="69">
        <f>+O53+Ene!O76</f>
        <v>0</v>
      </c>
      <c r="P76" s="69">
        <f>+P53+Ene!P76</f>
        <v>0</v>
      </c>
      <c r="Q76" s="69">
        <f>+Q53+Ene!Q76</f>
        <v>0</v>
      </c>
      <c r="R76" s="69">
        <f>+R53+Ene!R76</f>
        <v>0</v>
      </c>
      <c r="S76" s="69">
        <f>+S53+Ene!S76</f>
        <v>0</v>
      </c>
      <c r="T76" s="69">
        <f>+T53+Ene!T76</f>
        <v>0</v>
      </c>
      <c r="U76" s="69">
        <f>+U53+Ene!U76</f>
        <v>0</v>
      </c>
      <c r="V76" s="69">
        <f>+V53+Ene!V76</f>
        <v>0</v>
      </c>
      <c r="W76" s="69">
        <f>+W53+Ene!W76</f>
        <v>0</v>
      </c>
      <c r="X76" s="69">
        <f>+X53+Ene!X76</f>
        <v>0</v>
      </c>
      <c r="Y76" s="69">
        <f>+Y53+Ene!Y76</f>
        <v>0</v>
      </c>
      <c r="Z76" s="69">
        <f>+Z53+Ene!Z76</f>
        <v>0</v>
      </c>
      <c r="AA76" s="88">
        <f>+AA53+Ene!AA76</f>
        <v>0</v>
      </c>
      <c r="AB76" s="43"/>
      <c r="AC76" s="43"/>
      <c r="AD76" s="43"/>
      <c r="AE76" s="43"/>
    </row>
    <row r="77" spans="1:31" ht="13.5" thickBot="1" x14ac:dyDescent="0.25">
      <c r="A77" s="79">
        <v>16</v>
      </c>
      <c r="B77" s="85" t="s">
        <v>96</v>
      </c>
      <c r="C77" s="86"/>
      <c r="D77" s="87"/>
      <c r="E77" s="69">
        <f>+E54+Ene!E77</f>
        <v>0</v>
      </c>
      <c r="F77" s="69">
        <f>+F54+Ene!F77</f>
        <v>0</v>
      </c>
      <c r="G77" s="69">
        <f>+G54+Ene!G77</f>
        <v>0</v>
      </c>
      <c r="H77" s="69">
        <f>+H54+Ene!H77</f>
        <v>0</v>
      </c>
      <c r="I77" s="69">
        <f>+I54+Ene!I77</f>
        <v>0</v>
      </c>
      <c r="J77" s="69">
        <f>+J54+Ene!J77</f>
        <v>0</v>
      </c>
      <c r="K77" s="69">
        <f>+K54+Ene!K77</f>
        <v>0</v>
      </c>
      <c r="L77" s="69">
        <f>+L54+Ene!L77</f>
        <v>0</v>
      </c>
      <c r="M77" s="69">
        <f>+M54+Ene!M77</f>
        <v>0</v>
      </c>
      <c r="N77" s="69">
        <f>+N54+Ene!N77</f>
        <v>0</v>
      </c>
      <c r="O77" s="69">
        <f>+O54+Ene!O77</f>
        <v>0</v>
      </c>
      <c r="P77" s="69">
        <f>+P54+Ene!P77</f>
        <v>0</v>
      </c>
      <c r="Q77" s="69">
        <f>+Q54+Ene!Q77</f>
        <v>0</v>
      </c>
      <c r="R77" s="69">
        <f>+R54+Ene!R77</f>
        <v>0</v>
      </c>
      <c r="S77" s="69">
        <f>+S54+Ene!S77</f>
        <v>0</v>
      </c>
      <c r="T77" s="69">
        <f>+T54+Ene!T77</f>
        <v>0</v>
      </c>
      <c r="U77" s="69">
        <f>+U54+Ene!U77</f>
        <v>0</v>
      </c>
      <c r="V77" s="69">
        <f>+V54+Ene!V77</f>
        <v>0</v>
      </c>
      <c r="W77" s="69">
        <f>+W54+Ene!W77</f>
        <v>0</v>
      </c>
      <c r="X77" s="69">
        <f>+X54+Ene!X77</f>
        <v>0</v>
      </c>
      <c r="Y77" s="69">
        <f>+Y54+Ene!Y77</f>
        <v>0</v>
      </c>
      <c r="Z77" s="69">
        <f>+Z54+Ene!Z77</f>
        <v>0</v>
      </c>
      <c r="AA77" s="88">
        <f>+AA54+Ene!AA77</f>
        <v>0</v>
      </c>
    </row>
    <row r="78" spans="1:31" ht="13.5" thickTop="1" x14ac:dyDescent="0.2">
      <c r="A78" s="77"/>
      <c r="B78" s="84"/>
      <c r="C78" s="92"/>
      <c r="D78" s="93"/>
      <c r="E78" s="69">
        <f>+E55+Ene!E78</f>
        <v>0</v>
      </c>
      <c r="F78" s="69">
        <f>+F55+Ene!F78</f>
        <v>0</v>
      </c>
      <c r="G78" s="69">
        <f>+G55+Ene!G78</f>
        <v>0</v>
      </c>
      <c r="H78" s="69">
        <f>+H55+Ene!H78</f>
        <v>0</v>
      </c>
      <c r="I78" s="69">
        <f>+I55+Ene!I78</f>
        <v>0</v>
      </c>
      <c r="J78" s="69">
        <f>+J55+Ene!J78</f>
        <v>0</v>
      </c>
      <c r="K78" s="69">
        <f>+K55+Ene!K78</f>
        <v>0</v>
      </c>
      <c r="L78" s="69">
        <f>+L55+Ene!L78</f>
        <v>0</v>
      </c>
      <c r="M78" s="69">
        <f>+M55+Ene!M78</f>
        <v>0</v>
      </c>
      <c r="N78" s="69">
        <f>+N55+Ene!N78</f>
        <v>0</v>
      </c>
      <c r="O78" s="69">
        <f>+O55+Ene!O78</f>
        <v>0</v>
      </c>
      <c r="P78" s="69">
        <f>+P55+Ene!P78</f>
        <v>0</v>
      </c>
      <c r="Q78" s="69">
        <f>+Q55+Ene!Q78</f>
        <v>0</v>
      </c>
      <c r="R78" s="69">
        <f>+R55+Ene!R78</f>
        <v>0</v>
      </c>
      <c r="S78" s="69">
        <f>+S55+Ene!S78</f>
        <v>0</v>
      </c>
      <c r="T78" s="69">
        <f>+T55+Ene!T78</f>
        <v>0</v>
      </c>
      <c r="U78" s="69">
        <f>+U55+Ene!U78</f>
        <v>0</v>
      </c>
      <c r="V78" s="69">
        <f>+V55+Ene!V78</f>
        <v>0</v>
      </c>
      <c r="W78" s="69">
        <f>+W55+Ene!W78</f>
        <v>0</v>
      </c>
      <c r="X78" s="69">
        <f>+X55+Ene!X78</f>
        <v>0</v>
      </c>
      <c r="Y78" s="69">
        <f>+Y55+Ene!Y78</f>
        <v>0</v>
      </c>
      <c r="Z78" s="69">
        <f>+Z55+Ene!Z78</f>
        <v>0</v>
      </c>
      <c r="AA78" s="88">
        <f>+AA55+Ene!AA78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E80"/>
  <sheetViews>
    <sheetView showGridLines="0" zoomScale="90" zoomScaleNormal="90" workbookViewId="0">
      <selection activeCell="I43" sqref="I43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2021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61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580</v>
      </c>
      <c r="I14" s="110">
        <f t="shared" si="0"/>
        <v>1227</v>
      </c>
      <c r="J14" s="110">
        <f>+J15+J20</f>
        <v>4</v>
      </c>
      <c r="K14" s="110">
        <f t="shared" si="0"/>
        <v>11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574</v>
      </c>
      <c r="I15" s="110">
        <f t="shared" si="1"/>
        <v>1205</v>
      </c>
      <c r="J15" s="110">
        <f t="shared" si="1"/>
        <v>4</v>
      </c>
      <c r="K15" s="110">
        <f t="shared" si="1"/>
        <v>11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574</v>
      </c>
      <c r="I16" s="111">
        <f>VLOOKUP($E$8,$A$63:$AC$76,5)</f>
        <v>1205</v>
      </c>
      <c r="J16" s="112">
        <f>VLOOKUP($E$8,$A$40:$AC$53,9)</f>
        <v>4</v>
      </c>
      <c r="K16" s="111">
        <f>VLOOKUP($E$8,$A$63:$AC$76,9)</f>
        <v>11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6</v>
      </c>
      <c r="I20" s="113">
        <f>VLOOKUP($E$8,$A$63:$AC$76,13)</f>
        <v>22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44573.605938425928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574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4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6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32</v>
      </c>
      <c r="F42" s="70">
        <v>0</v>
      </c>
      <c r="G42" s="70">
        <v>0</v>
      </c>
      <c r="H42" s="70">
        <v>0</v>
      </c>
      <c r="I42" s="70">
        <v>4</v>
      </c>
      <c r="J42" s="70">
        <v>0</v>
      </c>
      <c r="K42" s="70">
        <v>0</v>
      </c>
      <c r="L42" s="70">
        <v>0</v>
      </c>
      <c r="M42" s="70">
        <v>1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1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146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4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110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8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94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278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1205</v>
      </c>
      <c r="F63" s="102">
        <f>SUM(F64:F77)</f>
        <v>0</v>
      </c>
      <c r="G63" s="102">
        <f t="shared" ref="G63:AA63" si="3">SUM(G64:G77)</f>
        <v>0</v>
      </c>
      <c r="H63" s="102">
        <f t="shared" si="3"/>
        <v>0</v>
      </c>
      <c r="I63" s="102">
        <f t="shared" si="3"/>
        <v>11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22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+E41+Feb!E64</f>
        <v>0</v>
      </c>
      <c r="F64" s="69">
        <f>+F41+Feb!F64</f>
        <v>0</v>
      </c>
      <c r="G64" s="69">
        <f>+G41+Feb!G64</f>
        <v>0</v>
      </c>
      <c r="H64" s="69">
        <f>+H41+Feb!H64</f>
        <v>0</v>
      </c>
      <c r="I64" s="69">
        <f>+I41+Feb!I64</f>
        <v>0</v>
      </c>
      <c r="J64" s="69">
        <f>+J41+Feb!J64</f>
        <v>0</v>
      </c>
      <c r="K64" s="69">
        <f>+K41+Feb!K64</f>
        <v>0</v>
      </c>
      <c r="L64" s="69">
        <f>+L41+Feb!L64</f>
        <v>0</v>
      </c>
      <c r="M64" s="69">
        <f>+M41+Feb!M64</f>
        <v>0</v>
      </c>
      <c r="N64" s="69">
        <f>+N41+Feb!N64</f>
        <v>0</v>
      </c>
      <c r="O64" s="69">
        <f>+O41+Feb!O64</f>
        <v>0</v>
      </c>
      <c r="P64" s="69">
        <f>+P41+Feb!P64</f>
        <v>0</v>
      </c>
      <c r="Q64" s="69">
        <f>+Q41+Feb!Q64</f>
        <v>0</v>
      </c>
      <c r="R64" s="69">
        <f>+R41+Feb!R64</f>
        <v>0</v>
      </c>
      <c r="S64" s="69">
        <f>+S41+Feb!S64</f>
        <v>0</v>
      </c>
      <c r="T64" s="69">
        <f>+T41+Feb!T64</f>
        <v>0</v>
      </c>
      <c r="U64" s="69">
        <f>+U41+Feb!U64</f>
        <v>0</v>
      </c>
      <c r="V64" s="69">
        <f>+V41+Feb!V64</f>
        <v>0</v>
      </c>
      <c r="W64" s="69">
        <f>+W41+Feb!W64</f>
        <v>0</v>
      </c>
      <c r="X64" s="69">
        <f>+X41+Feb!X64</f>
        <v>0</v>
      </c>
      <c r="Y64" s="69">
        <f>+Y41+Feb!Y64</f>
        <v>0</v>
      </c>
      <c r="Z64" s="69">
        <f>+Z41+Feb!Z64</f>
        <v>0</v>
      </c>
      <c r="AA64" s="88">
        <f>+AA41+Feb!AA64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+E42+Feb!E65</f>
        <v>173</v>
      </c>
      <c r="F65" s="69">
        <f>+F42+Feb!F65</f>
        <v>0</v>
      </c>
      <c r="G65" s="69">
        <f>+G42+Feb!G65</f>
        <v>0</v>
      </c>
      <c r="H65" s="69">
        <f>+H42+Feb!H65</f>
        <v>0</v>
      </c>
      <c r="I65" s="69">
        <f>+I42+Feb!I65</f>
        <v>11</v>
      </c>
      <c r="J65" s="69">
        <f>+J42+Feb!J65</f>
        <v>0</v>
      </c>
      <c r="K65" s="69">
        <f>+K42+Feb!K65</f>
        <v>0</v>
      </c>
      <c r="L65" s="69">
        <f>+L42+Feb!L65</f>
        <v>0</v>
      </c>
      <c r="M65" s="69">
        <f>+M42+Feb!M65</f>
        <v>7</v>
      </c>
      <c r="N65" s="69">
        <f>+N42+Feb!N65</f>
        <v>0</v>
      </c>
      <c r="O65" s="69">
        <f>+O42+Feb!O65</f>
        <v>0</v>
      </c>
      <c r="P65" s="69">
        <f>+P42+Feb!P65</f>
        <v>0</v>
      </c>
      <c r="Q65" s="69">
        <f>+Q42+Feb!Q65</f>
        <v>0</v>
      </c>
      <c r="R65" s="69">
        <f>+R42+Feb!R65</f>
        <v>0</v>
      </c>
      <c r="S65" s="69">
        <f>+S42+Feb!S65</f>
        <v>0</v>
      </c>
      <c r="T65" s="69">
        <f>+T42+Feb!T65</f>
        <v>0</v>
      </c>
      <c r="U65" s="69">
        <f>+U42+Feb!U65</f>
        <v>0</v>
      </c>
      <c r="V65" s="69">
        <f>+V42+Feb!V65</f>
        <v>0</v>
      </c>
      <c r="W65" s="69">
        <f>+W42+Feb!W65</f>
        <v>0</v>
      </c>
      <c r="X65" s="69">
        <f>+X42+Feb!X65</f>
        <v>0</v>
      </c>
      <c r="Y65" s="69">
        <f>+Y42+Feb!Y65</f>
        <v>0</v>
      </c>
      <c r="Z65" s="69">
        <f>+Z42+Feb!Z65</f>
        <v>0</v>
      </c>
      <c r="AA65" s="88">
        <f>+AA42+Feb!AA65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+E43+Feb!E66</f>
        <v>100</v>
      </c>
      <c r="F66" s="69">
        <f>+F43+Feb!F66</f>
        <v>0</v>
      </c>
      <c r="G66" s="69">
        <f>+G43+Feb!G66</f>
        <v>0</v>
      </c>
      <c r="H66" s="69">
        <f>+H43+Feb!H66</f>
        <v>0</v>
      </c>
      <c r="I66" s="69">
        <f>+I43+Feb!I66</f>
        <v>0</v>
      </c>
      <c r="J66" s="69">
        <f>+J43+Feb!J66</f>
        <v>0</v>
      </c>
      <c r="K66" s="69">
        <f>+K43+Feb!K66</f>
        <v>0</v>
      </c>
      <c r="L66" s="69">
        <f>+L43+Feb!L66</f>
        <v>0</v>
      </c>
      <c r="M66" s="69">
        <f>+M43+Feb!M66</f>
        <v>0</v>
      </c>
      <c r="N66" s="69">
        <f>+N43+Feb!N66</f>
        <v>0</v>
      </c>
      <c r="O66" s="69">
        <f>+O43+Feb!O66</f>
        <v>0</v>
      </c>
      <c r="P66" s="69">
        <f>+P43+Feb!P66</f>
        <v>0</v>
      </c>
      <c r="Q66" s="69">
        <f>+Q43+Feb!Q66</f>
        <v>0</v>
      </c>
      <c r="R66" s="69">
        <f>+R43+Feb!R66</f>
        <v>0</v>
      </c>
      <c r="S66" s="69">
        <f>+S43+Feb!S66</f>
        <v>0</v>
      </c>
      <c r="T66" s="69">
        <f>+T43+Feb!T66</f>
        <v>0</v>
      </c>
      <c r="U66" s="69">
        <f>+U43+Feb!U66</f>
        <v>0</v>
      </c>
      <c r="V66" s="69">
        <f>+V43+Feb!V66</f>
        <v>0</v>
      </c>
      <c r="W66" s="69">
        <f>+W43+Feb!W66</f>
        <v>0</v>
      </c>
      <c r="X66" s="69">
        <f>+X43+Feb!X66</f>
        <v>0</v>
      </c>
      <c r="Y66" s="69">
        <f>+Y43+Feb!Y66</f>
        <v>0</v>
      </c>
      <c r="Z66" s="69">
        <f>+Z43+Feb!Z66</f>
        <v>0</v>
      </c>
      <c r="AA66" s="88">
        <f>+AA43+Feb!AA66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+E44+Feb!E67</f>
        <v>6</v>
      </c>
      <c r="F67" s="69">
        <f>+F44+Feb!F67</f>
        <v>0</v>
      </c>
      <c r="G67" s="69">
        <f>+G44+Feb!G67</f>
        <v>0</v>
      </c>
      <c r="H67" s="69">
        <f>+H44+Feb!H67</f>
        <v>0</v>
      </c>
      <c r="I67" s="69">
        <f>+I44+Feb!I67</f>
        <v>0</v>
      </c>
      <c r="J67" s="69">
        <f>+J44+Feb!J67</f>
        <v>0</v>
      </c>
      <c r="K67" s="69">
        <f>+K44+Feb!K67</f>
        <v>0</v>
      </c>
      <c r="L67" s="69">
        <f>+L44+Feb!L67</f>
        <v>0</v>
      </c>
      <c r="M67" s="69">
        <f>+M44+Feb!M67</f>
        <v>3</v>
      </c>
      <c r="N67" s="69">
        <f>+N44+Feb!N67</f>
        <v>0</v>
      </c>
      <c r="O67" s="69">
        <f>+O44+Feb!O67</f>
        <v>0</v>
      </c>
      <c r="P67" s="69">
        <f>+P44+Feb!P67</f>
        <v>0</v>
      </c>
      <c r="Q67" s="69">
        <f>+Q44+Feb!Q67</f>
        <v>0</v>
      </c>
      <c r="R67" s="69">
        <f>+R44+Feb!R67</f>
        <v>0</v>
      </c>
      <c r="S67" s="69">
        <f>+S44+Feb!S67</f>
        <v>0</v>
      </c>
      <c r="T67" s="69">
        <f>+T44+Feb!T67</f>
        <v>0</v>
      </c>
      <c r="U67" s="69">
        <f>+U44+Feb!U67</f>
        <v>0</v>
      </c>
      <c r="V67" s="69">
        <f>+V44+Feb!V67</f>
        <v>0</v>
      </c>
      <c r="W67" s="69">
        <f>+W44+Feb!W67</f>
        <v>0</v>
      </c>
      <c r="X67" s="69">
        <f>+X44+Feb!X67</f>
        <v>0</v>
      </c>
      <c r="Y67" s="69">
        <f>+Y44+Feb!Y67</f>
        <v>0</v>
      </c>
      <c r="Z67" s="69">
        <f>+Z44+Feb!Z67</f>
        <v>0</v>
      </c>
      <c r="AA67" s="88">
        <f>+AA44+Feb!AA67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+E45+Feb!E68</f>
        <v>0</v>
      </c>
      <c r="F68" s="69">
        <f>+F45+Feb!F68</f>
        <v>0</v>
      </c>
      <c r="G68" s="69">
        <f>+G45+Feb!G68</f>
        <v>0</v>
      </c>
      <c r="H68" s="69">
        <f>+H45+Feb!H68</f>
        <v>0</v>
      </c>
      <c r="I68" s="69">
        <f>+I45+Feb!I68</f>
        <v>0</v>
      </c>
      <c r="J68" s="69">
        <f>+J45+Feb!J68</f>
        <v>0</v>
      </c>
      <c r="K68" s="69">
        <f>+K45+Feb!K68</f>
        <v>0</v>
      </c>
      <c r="L68" s="69">
        <f>+L45+Feb!L68</f>
        <v>0</v>
      </c>
      <c r="M68" s="69">
        <f>+M45+Feb!M68</f>
        <v>0</v>
      </c>
      <c r="N68" s="69">
        <f>+N45+Feb!N68</f>
        <v>0</v>
      </c>
      <c r="O68" s="69">
        <f>+O45+Feb!O68</f>
        <v>0</v>
      </c>
      <c r="P68" s="69">
        <f>+P45+Feb!P68</f>
        <v>0</v>
      </c>
      <c r="Q68" s="69">
        <f>+Q45+Feb!Q68</f>
        <v>0</v>
      </c>
      <c r="R68" s="69">
        <f>+R45+Feb!R68</f>
        <v>0</v>
      </c>
      <c r="S68" s="69">
        <f>+S45+Feb!S68</f>
        <v>0</v>
      </c>
      <c r="T68" s="69">
        <f>+T45+Feb!T68</f>
        <v>0</v>
      </c>
      <c r="U68" s="69">
        <f>+U45+Feb!U68</f>
        <v>0</v>
      </c>
      <c r="V68" s="69">
        <f>+V45+Feb!V68</f>
        <v>0</v>
      </c>
      <c r="W68" s="69">
        <f>+W45+Feb!W68</f>
        <v>0</v>
      </c>
      <c r="X68" s="69">
        <f>+X45+Feb!X68</f>
        <v>0</v>
      </c>
      <c r="Y68" s="69">
        <f>+Y45+Feb!Y68</f>
        <v>0</v>
      </c>
      <c r="Z68" s="69">
        <f>+Z45+Feb!Z68</f>
        <v>0</v>
      </c>
      <c r="AA68" s="88">
        <f>+AA45+Feb!AA68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+E46+Feb!E69</f>
        <v>514</v>
      </c>
      <c r="F69" s="69">
        <f>+F46+Feb!F69</f>
        <v>0</v>
      </c>
      <c r="G69" s="69">
        <f>+G46+Feb!G69</f>
        <v>0</v>
      </c>
      <c r="H69" s="69">
        <f>+H46+Feb!H69</f>
        <v>0</v>
      </c>
      <c r="I69" s="69">
        <f>+I46+Feb!I69</f>
        <v>0</v>
      </c>
      <c r="J69" s="69">
        <f>+J46+Feb!J69</f>
        <v>0</v>
      </c>
      <c r="K69" s="69">
        <f>+K46+Feb!K69</f>
        <v>0</v>
      </c>
      <c r="L69" s="69">
        <f>+L46+Feb!L69</f>
        <v>0</v>
      </c>
      <c r="M69" s="69">
        <f>+M46+Feb!M69</f>
        <v>12</v>
      </c>
      <c r="N69" s="69">
        <f>+N46+Feb!N69</f>
        <v>0</v>
      </c>
      <c r="O69" s="69">
        <f>+O46+Feb!O69</f>
        <v>0</v>
      </c>
      <c r="P69" s="69">
        <f>+P46+Feb!P69</f>
        <v>0</v>
      </c>
      <c r="Q69" s="69">
        <f>+Q46+Feb!Q69</f>
        <v>0</v>
      </c>
      <c r="R69" s="69">
        <f>+R46+Feb!R69</f>
        <v>0</v>
      </c>
      <c r="S69" s="69">
        <f>+S46+Feb!S69</f>
        <v>0</v>
      </c>
      <c r="T69" s="69">
        <f>+T46+Feb!T69</f>
        <v>0</v>
      </c>
      <c r="U69" s="69">
        <f>+U46+Feb!U69</f>
        <v>0</v>
      </c>
      <c r="V69" s="69">
        <f>+V46+Feb!V69</f>
        <v>0</v>
      </c>
      <c r="W69" s="69">
        <f>+W46+Feb!W69</f>
        <v>0</v>
      </c>
      <c r="X69" s="69">
        <f>+X46+Feb!X69</f>
        <v>0</v>
      </c>
      <c r="Y69" s="69">
        <f>+Y46+Feb!Y69</f>
        <v>0</v>
      </c>
      <c r="Z69" s="69">
        <f>+Z46+Feb!Z69</f>
        <v>0</v>
      </c>
      <c r="AA69" s="88">
        <f>+AA46+Feb!AA69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+E47+Feb!E70</f>
        <v>112</v>
      </c>
      <c r="F70" s="69">
        <f>+F47+Feb!F70</f>
        <v>0</v>
      </c>
      <c r="G70" s="69">
        <f>+G47+Feb!G70</f>
        <v>0</v>
      </c>
      <c r="H70" s="69">
        <f>+H47+Feb!H70</f>
        <v>0</v>
      </c>
      <c r="I70" s="69">
        <f>+I47+Feb!I70</f>
        <v>0</v>
      </c>
      <c r="J70" s="69">
        <f>+J47+Feb!J70</f>
        <v>0</v>
      </c>
      <c r="K70" s="69">
        <f>+K47+Feb!K70</f>
        <v>0</v>
      </c>
      <c r="L70" s="69">
        <f>+L47+Feb!L70</f>
        <v>0</v>
      </c>
      <c r="M70" s="69">
        <f>+M47+Feb!M70</f>
        <v>0</v>
      </c>
      <c r="N70" s="69">
        <f>+N47+Feb!N70</f>
        <v>0</v>
      </c>
      <c r="O70" s="69">
        <f>+O47+Feb!O70</f>
        <v>0</v>
      </c>
      <c r="P70" s="69">
        <f>+P47+Feb!P70</f>
        <v>0</v>
      </c>
      <c r="Q70" s="69">
        <f>+Q47+Feb!Q70</f>
        <v>0</v>
      </c>
      <c r="R70" s="69">
        <f>+R47+Feb!R70</f>
        <v>0</v>
      </c>
      <c r="S70" s="69">
        <f>+S47+Feb!S70</f>
        <v>0</v>
      </c>
      <c r="T70" s="69">
        <f>+T47+Feb!T70</f>
        <v>0</v>
      </c>
      <c r="U70" s="69">
        <f>+U47+Feb!U70</f>
        <v>0</v>
      </c>
      <c r="V70" s="69">
        <f>+V47+Feb!V70</f>
        <v>0</v>
      </c>
      <c r="W70" s="69">
        <f>+W47+Feb!W70</f>
        <v>0</v>
      </c>
      <c r="X70" s="69">
        <f>+X47+Feb!X70</f>
        <v>0</v>
      </c>
      <c r="Y70" s="69">
        <f>+Y47+Feb!Y70</f>
        <v>0</v>
      </c>
      <c r="Z70" s="69">
        <f>+Z47+Feb!Z70</f>
        <v>0</v>
      </c>
      <c r="AA70" s="88">
        <f>+AA47+Feb!AA70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+E48+Feb!E71</f>
        <v>0</v>
      </c>
      <c r="F71" s="69">
        <f>+F48+Feb!F71</f>
        <v>0</v>
      </c>
      <c r="G71" s="69">
        <f>+G48+Feb!G71</f>
        <v>0</v>
      </c>
      <c r="H71" s="69">
        <f>+H48+Feb!H71</f>
        <v>0</v>
      </c>
      <c r="I71" s="69">
        <f>+I48+Feb!I71</f>
        <v>0</v>
      </c>
      <c r="J71" s="69">
        <f>+J48+Feb!J71</f>
        <v>0</v>
      </c>
      <c r="K71" s="69">
        <f>+K48+Feb!K71</f>
        <v>0</v>
      </c>
      <c r="L71" s="69">
        <f>+L48+Feb!L71</f>
        <v>0</v>
      </c>
      <c r="M71" s="69">
        <f>+M48+Feb!M71</f>
        <v>0</v>
      </c>
      <c r="N71" s="69">
        <f>+N48+Feb!N71</f>
        <v>0</v>
      </c>
      <c r="O71" s="69">
        <f>+O48+Feb!O71</f>
        <v>0</v>
      </c>
      <c r="P71" s="69">
        <f>+P48+Feb!P71</f>
        <v>0</v>
      </c>
      <c r="Q71" s="69">
        <f>+Q48+Feb!Q71</f>
        <v>0</v>
      </c>
      <c r="R71" s="69">
        <f>+R48+Feb!R71</f>
        <v>0</v>
      </c>
      <c r="S71" s="69">
        <f>+S48+Feb!S71</f>
        <v>0</v>
      </c>
      <c r="T71" s="69">
        <f>+T48+Feb!T71</f>
        <v>0</v>
      </c>
      <c r="U71" s="69">
        <f>+U48+Feb!U71</f>
        <v>0</v>
      </c>
      <c r="V71" s="69">
        <f>+V48+Feb!V71</f>
        <v>0</v>
      </c>
      <c r="W71" s="69">
        <f>+W48+Feb!W71</f>
        <v>0</v>
      </c>
      <c r="X71" s="69">
        <f>+X48+Feb!X71</f>
        <v>0</v>
      </c>
      <c r="Y71" s="69">
        <f>+Y48+Feb!Y71</f>
        <v>0</v>
      </c>
      <c r="Z71" s="69">
        <f>+Z48+Feb!Z71</f>
        <v>0</v>
      </c>
      <c r="AA71" s="88">
        <f>+AA48+Feb!AA71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+E49+Feb!E72</f>
        <v>0</v>
      </c>
      <c r="F72" s="69">
        <f>+F49+Feb!F72</f>
        <v>0</v>
      </c>
      <c r="G72" s="69">
        <f>+G49+Feb!G72</f>
        <v>0</v>
      </c>
      <c r="H72" s="69">
        <f>+H49+Feb!H72</f>
        <v>0</v>
      </c>
      <c r="I72" s="69">
        <f>+I49+Feb!I72</f>
        <v>0</v>
      </c>
      <c r="J72" s="69">
        <f>+J49+Feb!J72</f>
        <v>0</v>
      </c>
      <c r="K72" s="69">
        <f>+K49+Feb!K72</f>
        <v>0</v>
      </c>
      <c r="L72" s="69">
        <f>+L49+Feb!L72</f>
        <v>0</v>
      </c>
      <c r="M72" s="69">
        <f>+M49+Feb!M72</f>
        <v>0</v>
      </c>
      <c r="N72" s="69">
        <f>+N49+Feb!N72</f>
        <v>0</v>
      </c>
      <c r="O72" s="69">
        <f>+O49+Feb!O72</f>
        <v>0</v>
      </c>
      <c r="P72" s="69">
        <f>+P49+Feb!P72</f>
        <v>0</v>
      </c>
      <c r="Q72" s="69">
        <f>+Q49+Feb!Q72</f>
        <v>0</v>
      </c>
      <c r="R72" s="69">
        <f>+R49+Feb!R72</f>
        <v>0</v>
      </c>
      <c r="S72" s="69">
        <f>+S49+Feb!S72</f>
        <v>0</v>
      </c>
      <c r="T72" s="69">
        <f>+T49+Feb!T72</f>
        <v>0</v>
      </c>
      <c r="U72" s="69">
        <f>+U49+Feb!U72</f>
        <v>0</v>
      </c>
      <c r="V72" s="69">
        <f>+V49+Feb!V72</f>
        <v>0</v>
      </c>
      <c r="W72" s="69">
        <f>+W49+Feb!W72</f>
        <v>0</v>
      </c>
      <c r="X72" s="69">
        <f>+X49+Feb!X72</f>
        <v>0</v>
      </c>
      <c r="Y72" s="69">
        <f>+Y49+Feb!Y72</f>
        <v>0</v>
      </c>
      <c r="Z72" s="69">
        <f>+Z49+Feb!Z72</f>
        <v>0</v>
      </c>
      <c r="AA72" s="88">
        <f>+AA49+Feb!AA72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+E50+Feb!E73</f>
        <v>0</v>
      </c>
      <c r="F73" s="69">
        <f>+F50+Feb!F73</f>
        <v>0</v>
      </c>
      <c r="G73" s="69">
        <f>+G50+Feb!G73</f>
        <v>0</v>
      </c>
      <c r="H73" s="69">
        <f>+H50+Feb!H73</f>
        <v>0</v>
      </c>
      <c r="I73" s="69">
        <f>+I50+Feb!I73</f>
        <v>0</v>
      </c>
      <c r="J73" s="69">
        <f>+J50+Feb!J73</f>
        <v>0</v>
      </c>
      <c r="K73" s="69">
        <f>+K50+Feb!K73</f>
        <v>0</v>
      </c>
      <c r="L73" s="69">
        <f>+L50+Feb!L73</f>
        <v>0</v>
      </c>
      <c r="M73" s="69">
        <f>+M50+Feb!M73</f>
        <v>0</v>
      </c>
      <c r="N73" s="69">
        <f>+N50+Feb!N73</f>
        <v>0</v>
      </c>
      <c r="O73" s="69">
        <f>+O50+Feb!O73</f>
        <v>0</v>
      </c>
      <c r="P73" s="69">
        <f>+P50+Feb!P73</f>
        <v>0</v>
      </c>
      <c r="Q73" s="69">
        <f>+Q50+Feb!Q73</f>
        <v>0</v>
      </c>
      <c r="R73" s="69">
        <f>+R50+Feb!R73</f>
        <v>0</v>
      </c>
      <c r="S73" s="69">
        <f>+S50+Feb!S73</f>
        <v>0</v>
      </c>
      <c r="T73" s="69">
        <f>+T50+Feb!T73</f>
        <v>0</v>
      </c>
      <c r="U73" s="69">
        <f>+U50+Feb!U73</f>
        <v>0</v>
      </c>
      <c r="V73" s="69">
        <f>+V50+Feb!V73</f>
        <v>0</v>
      </c>
      <c r="W73" s="69">
        <f>+W50+Feb!W73</f>
        <v>0</v>
      </c>
      <c r="X73" s="69">
        <f>+X50+Feb!X73</f>
        <v>0</v>
      </c>
      <c r="Y73" s="69">
        <f>+Y50+Feb!Y73</f>
        <v>0</v>
      </c>
      <c r="Z73" s="69">
        <f>+Z50+Feb!Z73</f>
        <v>0</v>
      </c>
      <c r="AA73" s="88">
        <f>+AA50+Feb!AA73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+E51+Feb!E74</f>
        <v>0</v>
      </c>
      <c r="F74" s="69">
        <f>+F51+Feb!F74</f>
        <v>0</v>
      </c>
      <c r="G74" s="69">
        <f>+G51+Feb!G74</f>
        <v>0</v>
      </c>
      <c r="H74" s="69">
        <f>+H51+Feb!H74</f>
        <v>0</v>
      </c>
      <c r="I74" s="69">
        <f>+I51+Feb!I74</f>
        <v>0</v>
      </c>
      <c r="J74" s="69">
        <f>+J51+Feb!J74</f>
        <v>0</v>
      </c>
      <c r="K74" s="69">
        <f>+K51+Feb!K74</f>
        <v>0</v>
      </c>
      <c r="L74" s="69">
        <f>+L51+Feb!L74</f>
        <v>0</v>
      </c>
      <c r="M74" s="69">
        <f>+M51+Feb!M74</f>
        <v>0</v>
      </c>
      <c r="N74" s="69">
        <f>+N51+Feb!N74</f>
        <v>0</v>
      </c>
      <c r="O74" s="69">
        <f>+O51+Feb!O74</f>
        <v>0</v>
      </c>
      <c r="P74" s="69">
        <f>+P51+Feb!P74</f>
        <v>0</v>
      </c>
      <c r="Q74" s="69">
        <f>+Q51+Feb!Q74</f>
        <v>0</v>
      </c>
      <c r="R74" s="69">
        <f>+R51+Feb!R74</f>
        <v>0</v>
      </c>
      <c r="S74" s="69">
        <f>+S51+Feb!S74</f>
        <v>0</v>
      </c>
      <c r="T74" s="69">
        <f>+T51+Feb!T74</f>
        <v>0</v>
      </c>
      <c r="U74" s="69">
        <f>+U51+Feb!U74</f>
        <v>0</v>
      </c>
      <c r="V74" s="69">
        <f>+V51+Feb!V74</f>
        <v>0</v>
      </c>
      <c r="W74" s="69">
        <f>+W51+Feb!W74</f>
        <v>0</v>
      </c>
      <c r="X74" s="69">
        <f>+X51+Feb!X74</f>
        <v>0</v>
      </c>
      <c r="Y74" s="69">
        <f>+Y51+Feb!Y74</f>
        <v>0</v>
      </c>
      <c r="Z74" s="69">
        <f>+Z51+Feb!Z74</f>
        <v>0</v>
      </c>
      <c r="AA74" s="88">
        <f>+AA51+Feb!AA74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+E52+Feb!E75</f>
        <v>12</v>
      </c>
      <c r="F75" s="69">
        <f>+F52+Feb!F75</f>
        <v>0</v>
      </c>
      <c r="G75" s="69">
        <f>+G52+Feb!G75</f>
        <v>0</v>
      </c>
      <c r="H75" s="69">
        <f>+H52+Feb!H75</f>
        <v>0</v>
      </c>
      <c r="I75" s="69">
        <f>+I52+Feb!I75</f>
        <v>0</v>
      </c>
      <c r="J75" s="69">
        <f>+J52+Feb!J75</f>
        <v>0</v>
      </c>
      <c r="K75" s="69">
        <f>+K52+Feb!K75</f>
        <v>0</v>
      </c>
      <c r="L75" s="69">
        <f>+L52+Feb!L75</f>
        <v>0</v>
      </c>
      <c r="M75" s="69">
        <f>+M52+Feb!M75</f>
        <v>0</v>
      </c>
      <c r="N75" s="69">
        <f>+N52+Feb!N75</f>
        <v>0</v>
      </c>
      <c r="O75" s="69">
        <f>+O52+Feb!O75</f>
        <v>0</v>
      </c>
      <c r="P75" s="69">
        <f>+P52+Feb!P75</f>
        <v>0</v>
      </c>
      <c r="Q75" s="69">
        <f>+Q52+Feb!Q75</f>
        <v>0</v>
      </c>
      <c r="R75" s="69">
        <f>+R52+Feb!R75</f>
        <v>0</v>
      </c>
      <c r="S75" s="69">
        <f>+S52+Feb!S75</f>
        <v>0</v>
      </c>
      <c r="T75" s="69">
        <f>+T52+Feb!T75</f>
        <v>0</v>
      </c>
      <c r="U75" s="69">
        <f>+U52+Feb!U75</f>
        <v>0</v>
      </c>
      <c r="V75" s="69">
        <f>+V52+Feb!V75</f>
        <v>0</v>
      </c>
      <c r="W75" s="69">
        <f>+W52+Feb!W75</f>
        <v>0</v>
      </c>
      <c r="X75" s="69">
        <f>+X52+Feb!X75</f>
        <v>0</v>
      </c>
      <c r="Y75" s="69">
        <f>+Y52+Feb!Y75</f>
        <v>0</v>
      </c>
      <c r="Z75" s="69">
        <f>+Z52+Feb!Z75</f>
        <v>0</v>
      </c>
      <c r="AA75" s="88">
        <f>+AA52+Feb!AA75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>+E53+Feb!E76</f>
        <v>10</v>
      </c>
      <c r="F76" s="69">
        <f>+F53+Feb!F76</f>
        <v>0</v>
      </c>
      <c r="G76" s="69">
        <f>+G53+Feb!G76</f>
        <v>0</v>
      </c>
      <c r="H76" s="69">
        <f>+H53+Feb!H76</f>
        <v>0</v>
      </c>
      <c r="I76" s="69">
        <f>+I53+Feb!I76</f>
        <v>0</v>
      </c>
      <c r="J76" s="69">
        <f>+J53+Feb!J76</f>
        <v>0</v>
      </c>
      <c r="K76" s="69">
        <f>+K53+Feb!K76</f>
        <v>0</v>
      </c>
      <c r="L76" s="69">
        <f>+L53+Feb!L76</f>
        <v>0</v>
      </c>
      <c r="M76" s="69">
        <f>+M53+Feb!M76</f>
        <v>0</v>
      </c>
      <c r="N76" s="69">
        <f>+N53+Feb!N76</f>
        <v>0</v>
      </c>
      <c r="O76" s="69">
        <f>+O53+Feb!O76</f>
        <v>0</v>
      </c>
      <c r="P76" s="69">
        <f>+P53+Feb!P76</f>
        <v>0</v>
      </c>
      <c r="Q76" s="69">
        <f>+Q53+Feb!Q76</f>
        <v>0</v>
      </c>
      <c r="R76" s="69">
        <f>+R53+Feb!R76</f>
        <v>0</v>
      </c>
      <c r="S76" s="69">
        <f>+S53+Feb!S76</f>
        <v>0</v>
      </c>
      <c r="T76" s="69">
        <f>+T53+Feb!T76</f>
        <v>0</v>
      </c>
      <c r="U76" s="69">
        <f>+U53+Feb!U76</f>
        <v>0</v>
      </c>
      <c r="V76" s="69">
        <f>+V53+Feb!V76</f>
        <v>0</v>
      </c>
      <c r="W76" s="69">
        <f>+W53+Feb!W76</f>
        <v>0</v>
      </c>
      <c r="X76" s="69">
        <f>+X53+Feb!X76</f>
        <v>0</v>
      </c>
      <c r="Y76" s="69">
        <f>+Y53+Feb!Y76</f>
        <v>0</v>
      </c>
      <c r="Z76" s="69">
        <f>+Z53+Feb!Z76</f>
        <v>0</v>
      </c>
      <c r="AA76" s="88">
        <f>+AA53+Feb!AA76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+E54+Feb!E77</f>
        <v>278</v>
      </c>
      <c r="F77" s="69">
        <f>+F54+Feb!F77</f>
        <v>0</v>
      </c>
      <c r="G77" s="69">
        <f>+G54+Feb!G77</f>
        <v>0</v>
      </c>
      <c r="H77" s="69">
        <f>+H54+Feb!H77</f>
        <v>0</v>
      </c>
      <c r="I77" s="69">
        <f>+I54+Feb!I77</f>
        <v>0</v>
      </c>
      <c r="J77" s="69">
        <f>+J54+Feb!J77</f>
        <v>0</v>
      </c>
      <c r="K77" s="69">
        <f>+K54+Feb!K77</f>
        <v>0</v>
      </c>
      <c r="L77" s="69">
        <f>+L54+Feb!L77</f>
        <v>0</v>
      </c>
      <c r="M77" s="69">
        <f>+M54+Feb!M77</f>
        <v>0</v>
      </c>
      <c r="N77" s="69">
        <f>+N54+Feb!N77</f>
        <v>0</v>
      </c>
      <c r="O77" s="69">
        <f>+O54+Feb!O77</f>
        <v>0</v>
      </c>
      <c r="P77" s="69">
        <f>+P54+Feb!P77</f>
        <v>0</v>
      </c>
      <c r="Q77" s="69">
        <f>+Q54+Feb!Q77</f>
        <v>0</v>
      </c>
      <c r="R77" s="69">
        <f>+R54+Feb!R77</f>
        <v>0</v>
      </c>
      <c r="S77" s="69">
        <f>+S54+Feb!S77</f>
        <v>0</v>
      </c>
      <c r="T77" s="69">
        <f>+T54+Feb!T77</f>
        <v>0</v>
      </c>
      <c r="U77" s="69">
        <f>+U54+Feb!U77</f>
        <v>0</v>
      </c>
      <c r="V77" s="69">
        <f>+V54+Feb!V77</f>
        <v>0</v>
      </c>
      <c r="W77" s="69">
        <f>+W54+Feb!W77</f>
        <v>0</v>
      </c>
      <c r="X77" s="69">
        <f>+X54+Feb!X77</f>
        <v>0</v>
      </c>
      <c r="Y77" s="69">
        <f>+Y54+Feb!Y77</f>
        <v>0</v>
      </c>
      <c r="Z77" s="69">
        <f>+Z54+Feb!Z77</f>
        <v>0</v>
      </c>
      <c r="AA77" s="88">
        <f>+AA54+Feb!AA77</f>
        <v>0</v>
      </c>
    </row>
    <row r="78" spans="1:31" x14ac:dyDescent="0.2">
      <c r="A78" s="77"/>
      <c r="B78" s="84"/>
      <c r="C78" s="92"/>
      <c r="D78" s="93"/>
      <c r="E78" s="69">
        <f>+E55+Feb!E78</f>
        <v>0</v>
      </c>
      <c r="F78" s="69">
        <f>+F55+Feb!F78</f>
        <v>0</v>
      </c>
      <c r="G78" s="69">
        <f>+G55+Feb!G78</f>
        <v>0</v>
      </c>
      <c r="H78" s="69">
        <f>+H55+Feb!H78</f>
        <v>0</v>
      </c>
      <c r="I78" s="69">
        <f>+I55+Feb!I78</f>
        <v>0</v>
      </c>
      <c r="J78" s="69">
        <f>+J55+Feb!J78</f>
        <v>0</v>
      </c>
      <c r="K78" s="69">
        <f>+K55+Feb!K78</f>
        <v>0</v>
      </c>
      <c r="L78" s="69">
        <f>+L55+Feb!L78</f>
        <v>0</v>
      </c>
      <c r="M78" s="69">
        <f>+M55+Feb!M78</f>
        <v>0</v>
      </c>
      <c r="N78" s="69">
        <f>+N55+Feb!N78</f>
        <v>0</v>
      </c>
      <c r="O78" s="69">
        <f>+O55+Feb!O78</f>
        <v>0</v>
      </c>
      <c r="P78" s="69">
        <f>+P55+Feb!P78</f>
        <v>0</v>
      </c>
      <c r="Q78" s="69">
        <f>+Q55+Feb!Q78</f>
        <v>0</v>
      </c>
      <c r="R78" s="69">
        <f>+R55+Feb!R78</f>
        <v>0</v>
      </c>
      <c r="S78" s="69">
        <f>+S55+Feb!S78</f>
        <v>0</v>
      </c>
      <c r="T78" s="69">
        <f>+T55+Feb!T78</f>
        <v>0</v>
      </c>
      <c r="U78" s="69">
        <f>+U55+Feb!U78</f>
        <v>0</v>
      </c>
      <c r="V78" s="69">
        <f>+V55+Feb!V78</f>
        <v>0</v>
      </c>
      <c r="W78" s="69">
        <f>+W55+Feb!W78</f>
        <v>0</v>
      </c>
      <c r="X78" s="69">
        <f>+X55+Feb!X78</f>
        <v>0</v>
      </c>
      <c r="Y78" s="69">
        <f>+Y55+Feb!Y78</f>
        <v>0</v>
      </c>
      <c r="Z78" s="69">
        <f>+Z55+Feb!Z78</f>
        <v>0</v>
      </c>
      <c r="AA78" s="88">
        <f>+AA55+Feb!AA78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E80"/>
  <sheetViews>
    <sheetView showGridLines="0" zoomScale="90" zoomScaleNormal="90" workbookViewId="0">
      <selection activeCell="M49" sqref="M49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2021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62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276</v>
      </c>
      <c r="I14" s="110">
        <f t="shared" si="0"/>
        <v>1503</v>
      </c>
      <c r="J14" s="110">
        <f t="shared" si="0"/>
        <v>0</v>
      </c>
      <c r="K14" s="110">
        <f t="shared" si="0"/>
        <v>11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270</v>
      </c>
      <c r="I15" s="110">
        <f t="shared" si="1"/>
        <v>1475</v>
      </c>
      <c r="J15" s="110">
        <f t="shared" si="1"/>
        <v>0</v>
      </c>
      <c r="K15" s="110">
        <f t="shared" si="1"/>
        <v>11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270</v>
      </c>
      <c r="I16" s="111">
        <f>VLOOKUP($E$8,$A$63:$AC$76,5)</f>
        <v>1475</v>
      </c>
      <c r="J16" s="112">
        <f>VLOOKUP($E$8,$A$40:$AC$53,9)</f>
        <v>0</v>
      </c>
      <c r="K16" s="111">
        <f>VLOOKUP($E$8,$A$63:$AC$76,9)</f>
        <v>11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6</v>
      </c>
      <c r="I20" s="113">
        <f>VLOOKUP($E$8,$A$63:$AC$76,13)</f>
        <v>28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44573.605938425928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270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6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20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2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1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214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5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30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2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94</v>
      </c>
      <c r="C53" s="81"/>
      <c r="D53" s="82"/>
      <c r="E53" s="70">
        <v>2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1475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11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28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+E41+Mar!E64</f>
        <v>0</v>
      </c>
      <c r="F64" s="69">
        <f>+F41+Mar!F64</f>
        <v>0</v>
      </c>
      <c r="G64" s="69">
        <f>+G41+Mar!G64</f>
        <v>0</v>
      </c>
      <c r="H64" s="69">
        <f>+H41+Mar!H64</f>
        <v>0</v>
      </c>
      <c r="I64" s="69">
        <f>+I41+Mar!I64</f>
        <v>0</v>
      </c>
      <c r="J64" s="69">
        <f>+J41+Mar!J64</f>
        <v>0</v>
      </c>
      <c r="K64" s="69">
        <f>+K41+Mar!K64</f>
        <v>0</v>
      </c>
      <c r="L64" s="69">
        <f>+L41+Mar!L64</f>
        <v>0</v>
      </c>
      <c r="M64" s="69">
        <f>+M41+Mar!M64</f>
        <v>0</v>
      </c>
      <c r="N64" s="69">
        <f>+N41+Mar!N64</f>
        <v>0</v>
      </c>
      <c r="O64" s="69">
        <f>+O41+Mar!O64</f>
        <v>0</v>
      </c>
      <c r="P64" s="69">
        <f>+P41+Mar!P64</f>
        <v>0</v>
      </c>
      <c r="Q64" s="69">
        <f>+Q41+Mar!Q64</f>
        <v>0</v>
      </c>
      <c r="R64" s="69">
        <f>+R41+Mar!R64</f>
        <v>0</v>
      </c>
      <c r="S64" s="69">
        <f>+S41+Mar!S64</f>
        <v>0</v>
      </c>
      <c r="T64" s="69">
        <f>+T41+Mar!T64</f>
        <v>0</v>
      </c>
      <c r="U64" s="69">
        <f>+U41+Mar!U64</f>
        <v>0</v>
      </c>
      <c r="V64" s="69">
        <f>+V41+Mar!V64</f>
        <v>0</v>
      </c>
      <c r="W64" s="69">
        <f>+W41+Mar!W64</f>
        <v>0</v>
      </c>
      <c r="X64" s="69">
        <f>+X41+Mar!X64</f>
        <v>0</v>
      </c>
      <c r="Y64" s="69">
        <f>+Y41+Mar!Y64</f>
        <v>0</v>
      </c>
      <c r="Z64" s="69">
        <f>+Z41+Mar!Z64</f>
        <v>0</v>
      </c>
      <c r="AA64" s="88">
        <f>+AA41+Mar!AA64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+E42+Mar!E65</f>
        <v>193</v>
      </c>
      <c r="F65" s="69">
        <f>+F42+Mar!F65</f>
        <v>0</v>
      </c>
      <c r="G65" s="69">
        <f>+G42+Mar!G65</f>
        <v>0</v>
      </c>
      <c r="H65" s="69">
        <f>+H42+Mar!H65</f>
        <v>0</v>
      </c>
      <c r="I65" s="69">
        <f>+I42+Mar!I65</f>
        <v>11</v>
      </c>
      <c r="J65" s="69">
        <f>+J42+Mar!J65</f>
        <v>0</v>
      </c>
      <c r="K65" s="69">
        <f>+K42+Mar!K65</f>
        <v>0</v>
      </c>
      <c r="L65" s="69">
        <f>+L42+Mar!L65</f>
        <v>0</v>
      </c>
      <c r="M65" s="69">
        <f>+M42+Mar!M65</f>
        <v>7</v>
      </c>
      <c r="N65" s="69">
        <f>+N42+Mar!N65</f>
        <v>0</v>
      </c>
      <c r="O65" s="69">
        <f>+O42+Mar!O65</f>
        <v>0</v>
      </c>
      <c r="P65" s="69">
        <f>+P42+Mar!P65</f>
        <v>0</v>
      </c>
      <c r="Q65" s="69">
        <f>+Q42+Mar!Q65</f>
        <v>0</v>
      </c>
      <c r="R65" s="69">
        <f>+R42+Mar!R65</f>
        <v>0</v>
      </c>
      <c r="S65" s="69">
        <f>+S42+Mar!S65</f>
        <v>0</v>
      </c>
      <c r="T65" s="69">
        <f>+T42+Mar!T65</f>
        <v>0</v>
      </c>
      <c r="U65" s="69">
        <f>+U42+Mar!U65</f>
        <v>0</v>
      </c>
      <c r="V65" s="69">
        <f>+V42+Mar!V65</f>
        <v>0</v>
      </c>
      <c r="W65" s="69">
        <f>+W42+Mar!W65</f>
        <v>0</v>
      </c>
      <c r="X65" s="69">
        <f>+X42+Mar!X65</f>
        <v>0</v>
      </c>
      <c r="Y65" s="69">
        <f>+Y42+Mar!Y65</f>
        <v>0</v>
      </c>
      <c r="Z65" s="69">
        <f>+Z42+Mar!Z65</f>
        <v>0</v>
      </c>
      <c r="AA65" s="88">
        <f>+AA42+Mar!AA65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+E43+Mar!E66</f>
        <v>100</v>
      </c>
      <c r="F66" s="69">
        <f>+F43+Mar!F66</f>
        <v>0</v>
      </c>
      <c r="G66" s="69">
        <f>+G43+Mar!G66</f>
        <v>0</v>
      </c>
      <c r="H66" s="69">
        <f>+H43+Mar!H66</f>
        <v>0</v>
      </c>
      <c r="I66" s="69">
        <f>+I43+Mar!I66</f>
        <v>0</v>
      </c>
      <c r="J66" s="69">
        <f>+J43+Mar!J66</f>
        <v>0</v>
      </c>
      <c r="K66" s="69">
        <f>+K43+Mar!K66</f>
        <v>0</v>
      </c>
      <c r="L66" s="69">
        <f>+L43+Mar!L66</f>
        <v>0</v>
      </c>
      <c r="M66" s="69">
        <f>+M43+Mar!M66</f>
        <v>0</v>
      </c>
      <c r="N66" s="69">
        <f>+N43+Mar!N66</f>
        <v>0</v>
      </c>
      <c r="O66" s="69">
        <f>+O43+Mar!O66</f>
        <v>0</v>
      </c>
      <c r="P66" s="69">
        <f>+P43+Mar!P66</f>
        <v>0</v>
      </c>
      <c r="Q66" s="69">
        <f>+Q43+Mar!Q66</f>
        <v>0</v>
      </c>
      <c r="R66" s="69">
        <f>+R43+Mar!R66</f>
        <v>0</v>
      </c>
      <c r="S66" s="69">
        <f>+S43+Mar!S66</f>
        <v>0</v>
      </c>
      <c r="T66" s="69">
        <f>+T43+Mar!T66</f>
        <v>0</v>
      </c>
      <c r="U66" s="69">
        <f>+U43+Mar!U66</f>
        <v>0</v>
      </c>
      <c r="V66" s="69">
        <f>+V43+Mar!V66</f>
        <v>0</v>
      </c>
      <c r="W66" s="69">
        <f>+W43+Mar!W66</f>
        <v>0</v>
      </c>
      <c r="X66" s="69">
        <f>+X43+Mar!X66</f>
        <v>0</v>
      </c>
      <c r="Y66" s="69">
        <f>+Y43+Mar!Y66</f>
        <v>0</v>
      </c>
      <c r="Z66" s="69">
        <f>+Z43+Mar!Z66</f>
        <v>0</v>
      </c>
      <c r="AA66" s="88">
        <f>+AA43+Mar!AA66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+E44+Mar!E67</f>
        <v>8</v>
      </c>
      <c r="F67" s="69">
        <f>+F44+Mar!F67</f>
        <v>0</v>
      </c>
      <c r="G67" s="69">
        <f>+G44+Mar!G67</f>
        <v>0</v>
      </c>
      <c r="H67" s="69">
        <f>+H44+Mar!H67</f>
        <v>0</v>
      </c>
      <c r="I67" s="69">
        <f>+I44+Mar!I67</f>
        <v>0</v>
      </c>
      <c r="J67" s="69">
        <f>+J44+Mar!J67</f>
        <v>0</v>
      </c>
      <c r="K67" s="69">
        <f>+K44+Mar!K67</f>
        <v>0</v>
      </c>
      <c r="L67" s="69">
        <f>+L44+Mar!L67</f>
        <v>0</v>
      </c>
      <c r="M67" s="69">
        <f>+M44+Mar!M67</f>
        <v>4</v>
      </c>
      <c r="N67" s="69">
        <f>+N44+Mar!N67</f>
        <v>0</v>
      </c>
      <c r="O67" s="69">
        <f>+O44+Mar!O67</f>
        <v>0</v>
      </c>
      <c r="P67" s="69">
        <f>+P44+Mar!P67</f>
        <v>0</v>
      </c>
      <c r="Q67" s="69">
        <f>+Q44+Mar!Q67</f>
        <v>0</v>
      </c>
      <c r="R67" s="69">
        <f>+R44+Mar!R67</f>
        <v>0</v>
      </c>
      <c r="S67" s="69">
        <f>+S44+Mar!S67</f>
        <v>0</v>
      </c>
      <c r="T67" s="69">
        <f>+T44+Mar!T67</f>
        <v>0</v>
      </c>
      <c r="U67" s="69">
        <f>+U44+Mar!U67</f>
        <v>0</v>
      </c>
      <c r="V67" s="69">
        <f>+V44+Mar!V67</f>
        <v>0</v>
      </c>
      <c r="W67" s="69">
        <f>+W44+Mar!W67</f>
        <v>0</v>
      </c>
      <c r="X67" s="69">
        <f>+X44+Mar!X67</f>
        <v>0</v>
      </c>
      <c r="Y67" s="69">
        <f>+Y44+Mar!Y67</f>
        <v>0</v>
      </c>
      <c r="Z67" s="69">
        <f>+Z44+Mar!Z67</f>
        <v>0</v>
      </c>
      <c r="AA67" s="88">
        <f>+AA44+Mar!AA67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+E45+Mar!E68</f>
        <v>0</v>
      </c>
      <c r="F68" s="69">
        <f>+F45+Mar!F68</f>
        <v>0</v>
      </c>
      <c r="G68" s="69">
        <f>+G45+Mar!G68</f>
        <v>0</v>
      </c>
      <c r="H68" s="69">
        <f>+H45+Mar!H68</f>
        <v>0</v>
      </c>
      <c r="I68" s="69">
        <f>+I45+Mar!I68</f>
        <v>0</v>
      </c>
      <c r="J68" s="69">
        <f>+J45+Mar!J68</f>
        <v>0</v>
      </c>
      <c r="K68" s="69">
        <f>+K45+Mar!K68</f>
        <v>0</v>
      </c>
      <c r="L68" s="69">
        <f>+L45+Mar!L68</f>
        <v>0</v>
      </c>
      <c r="M68" s="69">
        <f>+M45+Mar!M68</f>
        <v>0</v>
      </c>
      <c r="N68" s="69">
        <f>+N45+Mar!N68</f>
        <v>0</v>
      </c>
      <c r="O68" s="69">
        <f>+O45+Mar!O68</f>
        <v>0</v>
      </c>
      <c r="P68" s="69">
        <f>+P45+Mar!P68</f>
        <v>0</v>
      </c>
      <c r="Q68" s="69">
        <f>+Q45+Mar!Q68</f>
        <v>0</v>
      </c>
      <c r="R68" s="69">
        <f>+R45+Mar!R68</f>
        <v>0</v>
      </c>
      <c r="S68" s="69">
        <f>+S45+Mar!S68</f>
        <v>0</v>
      </c>
      <c r="T68" s="69">
        <f>+T45+Mar!T68</f>
        <v>0</v>
      </c>
      <c r="U68" s="69">
        <f>+U45+Mar!U68</f>
        <v>0</v>
      </c>
      <c r="V68" s="69">
        <f>+V45+Mar!V68</f>
        <v>0</v>
      </c>
      <c r="W68" s="69">
        <f>+W45+Mar!W68</f>
        <v>0</v>
      </c>
      <c r="X68" s="69">
        <f>+X45+Mar!X68</f>
        <v>0</v>
      </c>
      <c r="Y68" s="69">
        <f>+Y45+Mar!Y68</f>
        <v>0</v>
      </c>
      <c r="Z68" s="69">
        <f>+Z45+Mar!Z68</f>
        <v>0</v>
      </c>
      <c r="AA68" s="88">
        <f>+AA45+Mar!AA68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+E46+Mar!E69</f>
        <v>728</v>
      </c>
      <c r="F69" s="69">
        <f>+F46+Mar!F69</f>
        <v>0</v>
      </c>
      <c r="G69" s="69">
        <f>+G46+Mar!G69</f>
        <v>0</v>
      </c>
      <c r="H69" s="69">
        <f>+H46+Mar!H69</f>
        <v>0</v>
      </c>
      <c r="I69" s="69">
        <f>+I46+Mar!I69</f>
        <v>0</v>
      </c>
      <c r="J69" s="69">
        <f>+J46+Mar!J69</f>
        <v>0</v>
      </c>
      <c r="K69" s="69">
        <f>+K46+Mar!K69</f>
        <v>0</v>
      </c>
      <c r="L69" s="69">
        <f>+L46+Mar!L69</f>
        <v>0</v>
      </c>
      <c r="M69" s="69">
        <f>+M46+Mar!M69</f>
        <v>17</v>
      </c>
      <c r="N69" s="69">
        <f>+N46+Mar!N69</f>
        <v>0</v>
      </c>
      <c r="O69" s="69">
        <f>+O46+Mar!O69</f>
        <v>0</v>
      </c>
      <c r="P69" s="69">
        <f>+P46+Mar!P69</f>
        <v>0</v>
      </c>
      <c r="Q69" s="69">
        <f>+Q46+Mar!Q69</f>
        <v>0</v>
      </c>
      <c r="R69" s="69">
        <f>+R46+Mar!R69</f>
        <v>0</v>
      </c>
      <c r="S69" s="69">
        <f>+S46+Mar!S69</f>
        <v>0</v>
      </c>
      <c r="T69" s="69">
        <f>+T46+Mar!T69</f>
        <v>0</v>
      </c>
      <c r="U69" s="69">
        <f>+U46+Mar!U69</f>
        <v>0</v>
      </c>
      <c r="V69" s="69">
        <f>+V46+Mar!V69</f>
        <v>0</v>
      </c>
      <c r="W69" s="69">
        <f>+W46+Mar!W69</f>
        <v>0</v>
      </c>
      <c r="X69" s="69">
        <f>+X46+Mar!X69</f>
        <v>0</v>
      </c>
      <c r="Y69" s="69">
        <f>+Y46+Mar!Y69</f>
        <v>0</v>
      </c>
      <c r="Z69" s="69">
        <f>+Z46+Mar!Z69</f>
        <v>0</v>
      </c>
      <c r="AA69" s="88">
        <f>+AA46+Mar!AA69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+E47+Mar!E70</f>
        <v>142</v>
      </c>
      <c r="F70" s="69">
        <f>+F47+Mar!F70</f>
        <v>0</v>
      </c>
      <c r="G70" s="69">
        <f>+G47+Mar!G70</f>
        <v>0</v>
      </c>
      <c r="H70" s="69">
        <f>+H47+Mar!H70</f>
        <v>0</v>
      </c>
      <c r="I70" s="69">
        <f>+I47+Mar!I70</f>
        <v>0</v>
      </c>
      <c r="J70" s="69">
        <f>+J47+Mar!J70</f>
        <v>0</v>
      </c>
      <c r="K70" s="69">
        <f>+K47+Mar!K70</f>
        <v>0</v>
      </c>
      <c r="L70" s="69">
        <f>+L47+Mar!L70</f>
        <v>0</v>
      </c>
      <c r="M70" s="69">
        <f>+M47+Mar!M70</f>
        <v>0</v>
      </c>
      <c r="N70" s="69">
        <f>+N47+Mar!N70</f>
        <v>0</v>
      </c>
      <c r="O70" s="69">
        <f>+O47+Mar!O70</f>
        <v>0</v>
      </c>
      <c r="P70" s="69">
        <f>+P47+Mar!P70</f>
        <v>0</v>
      </c>
      <c r="Q70" s="69">
        <f>+Q47+Mar!Q70</f>
        <v>0</v>
      </c>
      <c r="R70" s="69">
        <f>+R47+Mar!R70</f>
        <v>0</v>
      </c>
      <c r="S70" s="69">
        <f>+S47+Mar!S70</f>
        <v>0</v>
      </c>
      <c r="T70" s="69">
        <f>+T47+Mar!T70</f>
        <v>0</v>
      </c>
      <c r="U70" s="69">
        <f>+U47+Mar!U70</f>
        <v>0</v>
      </c>
      <c r="V70" s="69">
        <f>+V47+Mar!V70</f>
        <v>0</v>
      </c>
      <c r="W70" s="69">
        <f>+W47+Mar!W70</f>
        <v>0</v>
      </c>
      <c r="X70" s="69">
        <f>+X47+Mar!X70</f>
        <v>0</v>
      </c>
      <c r="Y70" s="69">
        <f>+Y47+Mar!Y70</f>
        <v>0</v>
      </c>
      <c r="Z70" s="69">
        <f>+Z47+Mar!Z70</f>
        <v>0</v>
      </c>
      <c r="AA70" s="88">
        <f>+AA47+Mar!AA70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+E48+Mar!E71</f>
        <v>0</v>
      </c>
      <c r="F71" s="69">
        <f>+F48+Mar!F71</f>
        <v>0</v>
      </c>
      <c r="G71" s="69">
        <f>+G48+Mar!G71</f>
        <v>0</v>
      </c>
      <c r="H71" s="69">
        <f>+H48+Mar!H71</f>
        <v>0</v>
      </c>
      <c r="I71" s="69">
        <f>+I48+Mar!I71</f>
        <v>0</v>
      </c>
      <c r="J71" s="69">
        <f>+J48+Mar!J71</f>
        <v>0</v>
      </c>
      <c r="K71" s="69">
        <f>+K48+Mar!K71</f>
        <v>0</v>
      </c>
      <c r="L71" s="69">
        <f>+L48+Mar!L71</f>
        <v>0</v>
      </c>
      <c r="M71" s="69">
        <f>+M48+Mar!M71</f>
        <v>0</v>
      </c>
      <c r="N71" s="69">
        <f>+N48+Mar!N71</f>
        <v>0</v>
      </c>
      <c r="O71" s="69">
        <f>+O48+Mar!O71</f>
        <v>0</v>
      </c>
      <c r="P71" s="69">
        <f>+P48+Mar!P71</f>
        <v>0</v>
      </c>
      <c r="Q71" s="69">
        <f>+Q48+Mar!Q71</f>
        <v>0</v>
      </c>
      <c r="R71" s="69">
        <f>+R48+Mar!R71</f>
        <v>0</v>
      </c>
      <c r="S71" s="69">
        <f>+S48+Mar!S71</f>
        <v>0</v>
      </c>
      <c r="T71" s="69">
        <f>+T48+Mar!T71</f>
        <v>0</v>
      </c>
      <c r="U71" s="69">
        <f>+U48+Mar!U71</f>
        <v>0</v>
      </c>
      <c r="V71" s="69">
        <f>+V48+Mar!V71</f>
        <v>0</v>
      </c>
      <c r="W71" s="69">
        <f>+W48+Mar!W71</f>
        <v>0</v>
      </c>
      <c r="X71" s="69">
        <f>+X48+Mar!X71</f>
        <v>0</v>
      </c>
      <c r="Y71" s="69">
        <f>+Y48+Mar!Y71</f>
        <v>0</v>
      </c>
      <c r="Z71" s="69">
        <f>+Z48+Mar!Z71</f>
        <v>0</v>
      </c>
      <c r="AA71" s="88">
        <f>+AA48+Mar!AA71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+E49+Mar!E72</f>
        <v>0</v>
      </c>
      <c r="F72" s="69">
        <f>+F49+Mar!F72</f>
        <v>0</v>
      </c>
      <c r="G72" s="69">
        <f>+G49+Mar!G72</f>
        <v>0</v>
      </c>
      <c r="H72" s="69">
        <f>+H49+Mar!H72</f>
        <v>0</v>
      </c>
      <c r="I72" s="69">
        <f>+I49+Mar!I72</f>
        <v>0</v>
      </c>
      <c r="J72" s="69">
        <f>+J49+Mar!J72</f>
        <v>0</v>
      </c>
      <c r="K72" s="69">
        <f>+K49+Mar!K72</f>
        <v>0</v>
      </c>
      <c r="L72" s="69">
        <f>+L49+Mar!L72</f>
        <v>0</v>
      </c>
      <c r="M72" s="69">
        <f>+M49+Mar!M72</f>
        <v>0</v>
      </c>
      <c r="N72" s="69">
        <f>+N49+Mar!N72</f>
        <v>0</v>
      </c>
      <c r="O72" s="69">
        <f>+O49+Mar!O72</f>
        <v>0</v>
      </c>
      <c r="P72" s="69">
        <f>+P49+Mar!P72</f>
        <v>0</v>
      </c>
      <c r="Q72" s="69">
        <f>+Q49+Mar!Q72</f>
        <v>0</v>
      </c>
      <c r="R72" s="69">
        <f>+R49+Mar!R72</f>
        <v>0</v>
      </c>
      <c r="S72" s="69">
        <f>+S49+Mar!S72</f>
        <v>0</v>
      </c>
      <c r="T72" s="69">
        <f>+T49+Mar!T72</f>
        <v>0</v>
      </c>
      <c r="U72" s="69">
        <f>+U49+Mar!U72</f>
        <v>0</v>
      </c>
      <c r="V72" s="69">
        <f>+V49+Mar!V72</f>
        <v>0</v>
      </c>
      <c r="W72" s="69">
        <f>+W49+Mar!W72</f>
        <v>0</v>
      </c>
      <c r="X72" s="69">
        <f>+X49+Mar!X72</f>
        <v>0</v>
      </c>
      <c r="Y72" s="69">
        <f>+Y49+Mar!Y72</f>
        <v>0</v>
      </c>
      <c r="Z72" s="69">
        <f>+Z49+Mar!Z72</f>
        <v>0</v>
      </c>
      <c r="AA72" s="88">
        <f>+AA49+Mar!AA72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+E50+Mar!E73</f>
        <v>0</v>
      </c>
      <c r="F73" s="69">
        <f>+F50+Mar!F73</f>
        <v>0</v>
      </c>
      <c r="G73" s="69">
        <f>+G50+Mar!G73</f>
        <v>0</v>
      </c>
      <c r="H73" s="69">
        <f>+H50+Mar!H73</f>
        <v>0</v>
      </c>
      <c r="I73" s="69">
        <f>+I50+Mar!I73</f>
        <v>0</v>
      </c>
      <c r="J73" s="69">
        <f>+J50+Mar!J73</f>
        <v>0</v>
      </c>
      <c r="K73" s="69">
        <f>+K50+Mar!K73</f>
        <v>0</v>
      </c>
      <c r="L73" s="69">
        <f>+L50+Mar!L73</f>
        <v>0</v>
      </c>
      <c r="M73" s="69">
        <f>+M50+Mar!M73</f>
        <v>0</v>
      </c>
      <c r="N73" s="69">
        <f>+N50+Mar!N73</f>
        <v>0</v>
      </c>
      <c r="O73" s="69">
        <f>+O50+Mar!O73</f>
        <v>0</v>
      </c>
      <c r="P73" s="69">
        <f>+P50+Mar!P73</f>
        <v>0</v>
      </c>
      <c r="Q73" s="69">
        <f>+Q50+Mar!Q73</f>
        <v>0</v>
      </c>
      <c r="R73" s="69">
        <f>+R50+Mar!R73</f>
        <v>0</v>
      </c>
      <c r="S73" s="69">
        <f>+S50+Mar!S73</f>
        <v>0</v>
      </c>
      <c r="T73" s="69">
        <f>+T50+Mar!T73</f>
        <v>0</v>
      </c>
      <c r="U73" s="69">
        <f>+U50+Mar!U73</f>
        <v>0</v>
      </c>
      <c r="V73" s="69">
        <f>+V50+Mar!V73</f>
        <v>0</v>
      </c>
      <c r="W73" s="69">
        <f>+W50+Mar!W73</f>
        <v>0</v>
      </c>
      <c r="X73" s="69">
        <f>+X50+Mar!X73</f>
        <v>0</v>
      </c>
      <c r="Y73" s="69">
        <f>+Y50+Mar!Y73</f>
        <v>0</v>
      </c>
      <c r="Z73" s="69">
        <f>+Z50+Mar!Z73</f>
        <v>0</v>
      </c>
      <c r="AA73" s="88">
        <f>+AA50+Mar!AA73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+E51+Mar!E74</f>
        <v>0</v>
      </c>
      <c r="F74" s="69">
        <f>+F51+Mar!F74</f>
        <v>0</v>
      </c>
      <c r="G74" s="69">
        <f>+G51+Mar!G74</f>
        <v>0</v>
      </c>
      <c r="H74" s="69">
        <f>+H51+Mar!H74</f>
        <v>0</v>
      </c>
      <c r="I74" s="69">
        <f>+I51+Mar!I74</f>
        <v>0</v>
      </c>
      <c r="J74" s="69">
        <f>+J51+Mar!J74</f>
        <v>0</v>
      </c>
      <c r="K74" s="69">
        <f>+K51+Mar!K74</f>
        <v>0</v>
      </c>
      <c r="L74" s="69">
        <f>+L51+Mar!L74</f>
        <v>0</v>
      </c>
      <c r="M74" s="69">
        <f>+M51+Mar!M74</f>
        <v>0</v>
      </c>
      <c r="N74" s="69">
        <f>+N51+Mar!N74</f>
        <v>0</v>
      </c>
      <c r="O74" s="69">
        <f>+O51+Mar!O74</f>
        <v>0</v>
      </c>
      <c r="P74" s="69">
        <f>+P51+Mar!P74</f>
        <v>0</v>
      </c>
      <c r="Q74" s="69">
        <f>+Q51+Mar!Q74</f>
        <v>0</v>
      </c>
      <c r="R74" s="69">
        <f>+R51+Mar!R74</f>
        <v>0</v>
      </c>
      <c r="S74" s="69">
        <f>+S51+Mar!S74</f>
        <v>0</v>
      </c>
      <c r="T74" s="69">
        <f>+T51+Mar!T74</f>
        <v>0</v>
      </c>
      <c r="U74" s="69">
        <f>+U51+Mar!U74</f>
        <v>0</v>
      </c>
      <c r="V74" s="69">
        <f>+V51+Mar!V74</f>
        <v>0</v>
      </c>
      <c r="W74" s="69">
        <f>+W51+Mar!W74</f>
        <v>0</v>
      </c>
      <c r="X74" s="69">
        <f>+X51+Mar!X74</f>
        <v>0</v>
      </c>
      <c r="Y74" s="69">
        <f>+Y51+Mar!Y74</f>
        <v>0</v>
      </c>
      <c r="Z74" s="69">
        <f>+Z51+Mar!Z74</f>
        <v>0</v>
      </c>
      <c r="AA74" s="88">
        <f>+AA51+Mar!AA74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+E52+Mar!E75</f>
        <v>14</v>
      </c>
      <c r="F75" s="69">
        <f>+F52+Mar!F75</f>
        <v>0</v>
      </c>
      <c r="G75" s="69">
        <f>+G52+Mar!G75</f>
        <v>0</v>
      </c>
      <c r="H75" s="69">
        <f>+H52+Mar!H75</f>
        <v>0</v>
      </c>
      <c r="I75" s="69">
        <f>+I52+Mar!I75</f>
        <v>0</v>
      </c>
      <c r="J75" s="69">
        <f>+J52+Mar!J75</f>
        <v>0</v>
      </c>
      <c r="K75" s="69">
        <f>+K52+Mar!K75</f>
        <v>0</v>
      </c>
      <c r="L75" s="69">
        <f>+L52+Mar!L75</f>
        <v>0</v>
      </c>
      <c r="M75" s="69">
        <f>+M52+Mar!M75</f>
        <v>0</v>
      </c>
      <c r="N75" s="69">
        <f>+N52+Mar!N75</f>
        <v>0</v>
      </c>
      <c r="O75" s="69">
        <f>+O52+Mar!O75</f>
        <v>0</v>
      </c>
      <c r="P75" s="69">
        <f>+P52+Mar!P75</f>
        <v>0</v>
      </c>
      <c r="Q75" s="69">
        <f>+Q52+Mar!Q75</f>
        <v>0</v>
      </c>
      <c r="R75" s="69">
        <f>+R52+Mar!R75</f>
        <v>0</v>
      </c>
      <c r="S75" s="69">
        <f>+S52+Mar!S75</f>
        <v>0</v>
      </c>
      <c r="T75" s="69">
        <f>+T52+Mar!T75</f>
        <v>0</v>
      </c>
      <c r="U75" s="69">
        <f>+U52+Mar!U75</f>
        <v>0</v>
      </c>
      <c r="V75" s="69">
        <f>+V52+Mar!V75</f>
        <v>0</v>
      </c>
      <c r="W75" s="69">
        <f>+W52+Mar!W75</f>
        <v>0</v>
      </c>
      <c r="X75" s="69">
        <f>+X52+Mar!X75</f>
        <v>0</v>
      </c>
      <c r="Y75" s="69">
        <f>+Y52+Mar!Y75</f>
        <v>0</v>
      </c>
      <c r="Z75" s="69">
        <f>+Z52+Mar!Z75</f>
        <v>0</v>
      </c>
      <c r="AA75" s="88">
        <f>+AA52+Mar!AA75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>+E53+Mar!E76</f>
        <v>12</v>
      </c>
      <c r="F76" s="69">
        <f>+F53+Mar!F76</f>
        <v>0</v>
      </c>
      <c r="G76" s="69">
        <f>+G53+Mar!G76</f>
        <v>0</v>
      </c>
      <c r="H76" s="69">
        <f>+H53+Mar!H76</f>
        <v>0</v>
      </c>
      <c r="I76" s="69">
        <f>+I53+Mar!I76</f>
        <v>0</v>
      </c>
      <c r="J76" s="69">
        <f>+J53+Mar!J76</f>
        <v>0</v>
      </c>
      <c r="K76" s="69">
        <f>+K53+Mar!K76</f>
        <v>0</v>
      </c>
      <c r="L76" s="69">
        <f>+L53+Mar!L76</f>
        <v>0</v>
      </c>
      <c r="M76" s="69">
        <f>+M53+Mar!M76</f>
        <v>0</v>
      </c>
      <c r="N76" s="69">
        <f>+N53+Mar!N76</f>
        <v>0</v>
      </c>
      <c r="O76" s="69">
        <f>+O53+Mar!O76</f>
        <v>0</v>
      </c>
      <c r="P76" s="69">
        <f>+P53+Mar!P76</f>
        <v>0</v>
      </c>
      <c r="Q76" s="69">
        <f>+Q53+Mar!Q76</f>
        <v>0</v>
      </c>
      <c r="R76" s="69">
        <f>+R53+Mar!R76</f>
        <v>0</v>
      </c>
      <c r="S76" s="69">
        <f>+S53+Mar!S76</f>
        <v>0</v>
      </c>
      <c r="T76" s="69">
        <f>+T53+Mar!T76</f>
        <v>0</v>
      </c>
      <c r="U76" s="69">
        <f>+U53+Mar!U76</f>
        <v>0</v>
      </c>
      <c r="V76" s="69">
        <f>+V53+Mar!V76</f>
        <v>0</v>
      </c>
      <c r="W76" s="69">
        <f>+W53+Mar!W76</f>
        <v>0</v>
      </c>
      <c r="X76" s="69">
        <f>+X53+Mar!X76</f>
        <v>0</v>
      </c>
      <c r="Y76" s="69">
        <f>+Y53+Mar!Y76</f>
        <v>0</v>
      </c>
      <c r="Z76" s="69">
        <f>+Z53+Mar!Z76</f>
        <v>0</v>
      </c>
      <c r="AA76" s="88">
        <f>+AA53+Mar!AA76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+E54+Mar!E77</f>
        <v>278</v>
      </c>
      <c r="F77" s="69">
        <f>+F54+Mar!F77</f>
        <v>0</v>
      </c>
      <c r="G77" s="69">
        <f>+G54+Mar!G77</f>
        <v>0</v>
      </c>
      <c r="H77" s="69">
        <f>+H54+Mar!H77</f>
        <v>0</v>
      </c>
      <c r="I77" s="69">
        <f>+I54+Mar!I77</f>
        <v>0</v>
      </c>
      <c r="J77" s="69">
        <f>+J54+Mar!J77</f>
        <v>0</v>
      </c>
      <c r="K77" s="69">
        <f>+K54+Mar!K77</f>
        <v>0</v>
      </c>
      <c r="L77" s="69">
        <f>+L54+Mar!L77</f>
        <v>0</v>
      </c>
      <c r="M77" s="69">
        <f>+M54+Mar!M77</f>
        <v>0</v>
      </c>
      <c r="N77" s="69">
        <f>+N54+Mar!N77</f>
        <v>0</v>
      </c>
      <c r="O77" s="69">
        <f>+O54+Mar!O77</f>
        <v>0</v>
      </c>
      <c r="P77" s="69">
        <f>+P54+Mar!P77</f>
        <v>0</v>
      </c>
      <c r="Q77" s="69">
        <f>+Q54+Mar!Q77</f>
        <v>0</v>
      </c>
      <c r="R77" s="69">
        <f>+R54+Mar!R77</f>
        <v>0</v>
      </c>
      <c r="S77" s="69">
        <f>+S54+Mar!S77</f>
        <v>0</v>
      </c>
      <c r="T77" s="69">
        <f>+T54+Mar!T77</f>
        <v>0</v>
      </c>
      <c r="U77" s="69">
        <f>+U54+Mar!U77</f>
        <v>0</v>
      </c>
      <c r="V77" s="69">
        <f>+V54+Mar!V77</f>
        <v>0</v>
      </c>
      <c r="W77" s="69">
        <f>+W54+Mar!W77</f>
        <v>0</v>
      </c>
      <c r="X77" s="69">
        <f>+X54+Mar!X77</f>
        <v>0</v>
      </c>
      <c r="Y77" s="69">
        <f>+Y54+Mar!Y77</f>
        <v>0</v>
      </c>
      <c r="Z77" s="69">
        <f>+Z54+Mar!Z77</f>
        <v>0</v>
      </c>
      <c r="AA77" s="88">
        <f>+AA54+Mar!AA77</f>
        <v>0</v>
      </c>
    </row>
    <row r="78" spans="1:31" x14ac:dyDescent="0.2">
      <c r="A78" s="77"/>
      <c r="B78" s="84"/>
      <c r="C78" s="92"/>
      <c r="D78" s="93"/>
      <c r="E78" s="69">
        <f>+E55+Mar!E78</f>
        <v>0</v>
      </c>
      <c r="F78" s="69">
        <f>+F55+Mar!F78</f>
        <v>0</v>
      </c>
      <c r="G78" s="69">
        <f>+G55+Mar!G78</f>
        <v>0</v>
      </c>
      <c r="H78" s="69">
        <f>+H55+Mar!H78</f>
        <v>0</v>
      </c>
      <c r="I78" s="69">
        <f>+I55+Mar!I78</f>
        <v>0</v>
      </c>
      <c r="J78" s="69">
        <f>+J55+Mar!J78</f>
        <v>0</v>
      </c>
      <c r="K78" s="69">
        <f>+K55+Mar!K78</f>
        <v>0</v>
      </c>
      <c r="L78" s="69">
        <f>+L55+Mar!L78</f>
        <v>0</v>
      </c>
      <c r="M78" s="69">
        <f>+M55+Mar!M78</f>
        <v>0</v>
      </c>
      <c r="N78" s="69">
        <f>+N55+Mar!N78</f>
        <v>0</v>
      </c>
      <c r="O78" s="69">
        <f>+O55+Mar!O78</f>
        <v>0</v>
      </c>
      <c r="P78" s="69">
        <f>+P55+Mar!P78</f>
        <v>0</v>
      </c>
      <c r="Q78" s="69">
        <f>+Q55+Mar!Q78</f>
        <v>0</v>
      </c>
      <c r="R78" s="69">
        <f>+R55+Mar!R78</f>
        <v>0</v>
      </c>
      <c r="S78" s="69">
        <f>+S55+Mar!S78</f>
        <v>0</v>
      </c>
      <c r="T78" s="69">
        <f>+T55+Mar!T78</f>
        <v>0</v>
      </c>
      <c r="U78" s="69">
        <f>+U55+Mar!U78</f>
        <v>0</v>
      </c>
      <c r="V78" s="69">
        <f>+V55+Mar!V78</f>
        <v>0</v>
      </c>
      <c r="W78" s="69">
        <f>+W55+Mar!W78</f>
        <v>0</v>
      </c>
      <c r="X78" s="69">
        <f>+X55+Mar!X78</f>
        <v>0</v>
      </c>
      <c r="Y78" s="69">
        <f>+Y55+Mar!Y78</f>
        <v>0</v>
      </c>
      <c r="Z78" s="69">
        <f>+Z55+Mar!Z78</f>
        <v>0</v>
      </c>
      <c r="AA78" s="88">
        <f>+AA55+Mar!AA78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N38:N39"/>
    <mergeCell ref="O38:R38"/>
    <mergeCell ref="AA38:AA39"/>
    <mergeCell ref="Y38:Z38"/>
    <mergeCell ref="AB38:AB39"/>
    <mergeCell ref="W38:W39"/>
    <mergeCell ref="S61:V61"/>
    <mergeCell ref="I38:L38"/>
    <mergeCell ref="M61:M62"/>
    <mergeCell ref="M38:M39"/>
    <mergeCell ref="S38:V38"/>
    <mergeCell ref="O61:R61"/>
    <mergeCell ref="E61:H61"/>
    <mergeCell ref="L21:O21"/>
    <mergeCell ref="B22:G22"/>
    <mergeCell ref="B17:G17"/>
    <mergeCell ref="A31:C31"/>
    <mergeCell ref="B41:D41"/>
    <mergeCell ref="B20:G20"/>
    <mergeCell ref="L32:O32"/>
    <mergeCell ref="L31:O31"/>
    <mergeCell ref="B21:G21"/>
    <mergeCell ref="AA61:AA62"/>
    <mergeCell ref="Y61:Z61"/>
    <mergeCell ref="W61:W62"/>
    <mergeCell ref="X61:X62"/>
    <mergeCell ref="X38:X39"/>
    <mergeCell ref="A1:O1"/>
    <mergeCell ref="B6:D6"/>
    <mergeCell ref="B7:D7"/>
    <mergeCell ref="B8:D8"/>
    <mergeCell ref="A2:D2"/>
    <mergeCell ref="A3:O3"/>
    <mergeCell ref="B5:D5"/>
    <mergeCell ref="B64:D64"/>
    <mergeCell ref="H12:I12"/>
    <mergeCell ref="B19:G19"/>
    <mergeCell ref="A38:D39"/>
    <mergeCell ref="B24:G24"/>
    <mergeCell ref="E38:H38"/>
    <mergeCell ref="A61:D62"/>
    <mergeCell ref="B27:O27"/>
    <mergeCell ref="B26:O26"/>
    <mergeCell ref="H22:K22"/>
    <mergeCell ref="B23:G23"/>
    <mergeCell ref="L22:O22"/>
    <mergeCell ref="H24:O24"/>
    <mergeCell ref="I61:L61"/>
    <mergeCell ref="N61:N62"/>
    <mergeCell ref="H23:O23"/>
    <mergeCell ref="M9:N9"/>
    <mergeCell ref="J12:K12"/>
    <mergeCell ref="A11:G13"/>
    <mergeCell ref="L12:M12"/>
    <mergeCell ref="L11:O11"/>
    <mergeCell ref="H11:K11"/>
    <mergeCell ref="N12:O12"/>
    <mergeCell ref="B15:G15"/>
    <mergeCell ref="B16:G16"/>
    <mergeCell ref="B18:G18"/>
    <mergeCell ref="H21:K21"/>
    <mergeCell ref="B14:G14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E80"/>
  <sheetViews>
    <sheetView showGridLines="0" zoomScale="90" zoomScaleNormal="90" workbookViewId="0">
      <selection activeCell="S25" sqref="S25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2021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45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63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234</v>
      </c>
      <c r="I14" s="110">
        <f t="shared" si="0"/>
        <v>1737</v>
      </c>
      <c r="J14" s="110">
        <f t="shared" si="0"/>
        <v>0</v>
      </c>
      <c r="K14" s="110">
        <f t="shared" si="0"/>
        <v>11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230</v>
      </c>
      <c r="I15" s="110">
        <f t="shared" si="1"/>
        <v>1705</v>
      </c>
      <c r="J15" s="110">
        <f t="shared" si="1"/>
        <v>0</v>
      </c>
      <c r="K15" s="110">
        <f t="shared" si="1"/>
        <v>11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230</v>
      </c>
      <c r="I16" s="111">
        <f>VLOOKUP($E$8,$A$63:$AC$76,5)</f>
        <v>1705</v>
      </c>
      <c r="J16" s="112">
        <f>VLOOKUP($E$8,$A$40:$AC$53,9)</f>
        <v>0</v>
      </c>
      <c r="K16" s="111">
        <f>VLOOKUP($E$8,$A$63:$AC$76,9)</f>
        <v>11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4</v>
      </c>
      <c r="I20" s="113">
        <f>VLOOKUP($E$8,$A$63:$AC$76,13)</f>
        <v>32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44573.605938425928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230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>SUM(I41:I54)</f>
        <v>0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4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18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210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4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2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94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1705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11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32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+E41+Abr!E64</f>
        <v>0</v>
      </c>
      <c r="F64" s="69">
        <f>+F41+Abr!F64</f>
        <v>0</v>
      </c>
      <c r="G64" s="69">
        <f>+G41+Abr!G64</f>
        <v>0</v>
      </c>
      <c r="H64" s="69">
        <f>+H41+Abr!H64</f>
        <v>0</v>
      </c>
      <c r="I64" s="69">
        <f>+I41+Abr!I64</f>
        <v>0</v>
      </c>
      <c r="J64" s="69">
        <f>+J41+Abr!J64</f>
        <v>0</v>
      </c>
      <c r="K64" s="69">
        <f>+K41+Abr!K64</f>
        <v>0</v>
      </c>
      <c r="L64" s="69">
        <f>+L41+Abr!L64</f>
        <v>0</v>
      </c>
      <c r="M64" s="69">
        <f>+M41+Abr!M64</f>
        <v>0</v>
      </c>
      <c r="N64" s="69">
        <f>+N41+Abr!N64</f>
        <v>0</v>
      </c>
      <c r="O64" s="69">
        <f>+O41+Abr!O64</f>
        <v>0</v>
      </c>
      <c r="P64" s="69">
        <f>+P41+Abr!P64</f>
        <v>0</v>
      </c>
      <c r="Q64" s="69">
        <f>+Q41+Abr!Q64</f>
        <v>0</v>
      </c>
      <c r="R64" s="69">
        <f>+R41+Abr!R64</f>
        <v>0</v>
      </c>
      <c r="S64" s="69">
        <f>+S41+Abr!S64</f>
        <v>0</v>
      </c>
      <c r="T64" s="69">
        <f>+T41+Abr!T64</f>
        <v>0</v>
      </c>
      <c r="U64" s="69">
        <f>+U41+Abr!U64</f>
        <v>0</v>
      </c>
      <c r="V64" s="69">
        <f>+V41+Abr!V64</f>
        <v>0</v>
      </c>
      <c r="W64" s="69">
        <f>+W41+Abr!W64</f>
        <v>0</v>
      </c>
      <c r="X64" s="69">
        <f>+X41+Abr!X64</f>
        <v>0</v>
      </c>
      <c r="Y64" s="69">
        <f>+Y41+Abr!Y64</f>
        <v>0</v>
      </c>
      <c r="Z64" s="69">
        <f>+Z41+Abr!Z64</f>
        <v>0</v>
      </c>
      <c r="AA64" s="88">
        <f>+AA41+Abr!AA64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+E42+Abr!E65</f>
        <v>211</v>
      </c>
      <c r="F65" s="69">
        <f>+F42+Abr!F65</f>
        <v>0</v>
      </c>
      <c r="G65" s="69">
        <f>+G42+Abr!G65</f>
        <v>0</v>
      </c>
      <c r="H65" s="69">
        <f>+H42+Abr!H65</f>
        <v>0</v>
      </c>
      <c r="I65" s="69">
        <f>+I42+Abr!I65</f>
        <v>11</v>
      </c>
      <c r="J65" s="69">
        <f>+J42+Abr!J65</f>
        <v>0</v>
      </c>
      <c r="K65" s="69">
        <f>+K42+Abr!K65</f>
        <v>0</v>
      </c>
      <c r="L65" s="69">
        <f>+L42+Abr!L65</f>
        <v>0</v>
      </c>
      <c r="M65" s="69">
        <f>+M42+Abr!M65</f>
        <v>7</v>
      </c>
      <c r="N65" s="69">
        <f>+N42+Abr!N65</f>
        <v>0</v>
      </c>
      <c r="O65" s="69">
        <f>+O42+Abr!O65</f>
        <v>0</v>
      </c>
      <c r="P65" s="69">
        <f>+P42+Abr!P65</f>
        <v>0</v>
      </c>
      <c r="Q65" s="69">
        <f>+Q42+Abr!Q65</f>
        <v>0</v>
      </c>
      <c r="R65" s="69">
        <f>+R42+Abr!R65</f>
        <v>0</v>
      </c>
      <c r="S65" s="69">
        <f>+S42+Abr!S65</f>
        <v>0</v>
      </c>
      <c r="T65" s="69">
        <f>+T42+Abr!T65</f>
        <v>0</v>
      </c>
      <c r="U65" s="69">
        <f>+U42+Abr!U65</f>
        <v>0</v>
      </c>
      <c r="V65" s="69">
        <f>+V42+Abr!V65</f>
        <v>0</v>
      </c>
      <c r="W65" s="69">
        <f>+W42+Abr!W65</f>
        <v>0</v>
      </c>
      <c r="X65" s="69">
        <f>+X42+Abr!X65</f>
        <v>0</v>
      </c>
      <c r="Y65" s="69">
        <f>+Y42+Abr!Y65</f>
        <v>0</v>
      </c>
      <c r="Z65" s="69">
        <f>+Z42+Abr!Z65</f>
        <v>0</v>
      </c>
      <c r="AA65" s="88">
        <f>+AA42+Abr!AA65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+E43+Abr!E66</f>
        <v>100</v>
      </c>
      <c r="F66" s="69">
        <f>+F43+Abr!F66</f>
        <v>0</v>
      </c>
      <c r="G66" s="69">
        <f>+G43+Abr!G66</f>
        <v>0</v>
      </c>
      <c r="H66" s="69">
        <f>+H43+Abr!H66</f>
        <v>0</v>
      </c>
      <c r="I66" s="69">
        <f>+I43+Abr!I66</f>
        <v>0</v>
      </c>
      <c r="J66" s="69">
        <f>+J43+Abr!J66</f>
        <v>0</v>
      </c>
      <c r="K66" s="69">
        <f>+K43+Abr!K66</f>
        <v>0</v>
      </c>
      <c r="L66" s="69">
        <f>+L43+Abr!L66</f>
        <v>0</v>
      </c>
      <c r="M66" s="69">
        <f>+M43+Abr!M66</f>
        <v>0</v>
      </c>
      <c r="N66" s="69">
        <f>+N43+Abr!N66</f>
        <v>0</v>
      </c>
      <c r="O66" s="69">
        <f>+O43+Abr!O66</f>
        <v>0</v>
      </c>
      <c r="P66" s="69">
        <f>+P43+Abr!P66</f>
        <v>0</v>
      </c>
      <c r="Q66" s="69">
        <f>+Q43+Abr!Q66</f>
        <v>0</v>
      </c>
      <c r="R66" s="69">
        <f>+R43+Abr!R66</f>
        <v>0</v>
      </c>
      <c r="S66" s="69">
        <f>+S43+Abr!S66</f>
        <v>0</v>
      </c>
      <c r="T66" s="69">
        <f>+T43+Abr!T66</f>
        <v>0</v>
      </c>
      <c r="U66" s="69">
        <f>+U43+Abr!U66</f>
        <v>0</v>
      </c>
      <c r="V66" s="69">
        <f>+V43+Abr!V66</f>
        <v>0</v>
      </c>
      <c r="W66" s="69">
        <f>+W43+Abr!W66</f>
        <v>0</v>
      </c>
      <c r="X66" s="69">
        <f>+X43+Abr!X66</f>
        <v>0</v>
      </c>
      <c r="Y66" s="69">
        <f>+Y43+Abr!Y66</f>
        <v>0</v>
      </c>
      <c r="Z66" s="69">
        <f>+Z43+Abr!Z66</f>
        <v>0</v>
      </c>
      <c r="AA66" s="88">
        <f>+AA43+Abr!AA66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+E44+Abr!E67</f>
        <v>8</v>
      </c>
      <c r="F67" s="69">
        <f>+F44+Abr!F67</f>
        <v>0</v>
      </c>
      <c r="G67" s="69">
        <f>+G44+Abr!G67</f>
        <v>0</v>
      </c>
      <c r="H67" s="69">
        <f>+H44+Abr!H67</f>
        <v>0</v>
      </c>
      <c r="I67" s="69">
        <f>+I44+Abr!I67</f>
        <v>0</v>
      </c>
      <c r="J67" s="69">
        <f>+J44+Abr!J67</f>
        <v>0</v>
      </c>
      <c r="K67" s="69">
        <f>+K44+Abr!K67</f>
        <v>0</v>
      </c>
      <c r="L67" s="69">
        <f>+L44+Abr!L67</f>
        <v>0</v>
      </c>
      <c r="M67" s="69">
        <f>+M44+Abr!M67</f>
        <v>4</v>
      </c>
      <c r="N67" s="69">
        <f>+N44+Abr!N67</f>
        <v>0</v>
      </c>
      <c r="O67" s="69">
        <f>+O44+Abr!O67</f>
        <v>0</v>
      </c>
      <c r="P67" s="69">
        <f>+P44+Abr!P67</f>
        <v>0</v>
      </c>
      <c r="Q67" s="69">
        <f>+Q44+Abr!Q67</f>
        <v>0</v>
      </c>
      <c r="R67" s="69">
        <f>+R44+Abr!R67</f>
        <v>0</v>
      </c>
      <c r="S67" s="69">
        <f>+S44+Abr!S67</f>
        <v>0</v>
      </c>
      <c r="T67" s="69">
        <f>+T44+Abr!T67</f>
        <v>0</v>
      </c>
      <c r="U67" s="69">
        <f>+U44+Abr!U67</f>
        <v>0</v>
      </c>
      <c r="V67" s="69">
        <f>+V44+Abr!V67</f>
        <v>0</v>
      </c>
      <c r="W67" s="69">
        <f>+W44+Abr!W67</f>
        <v>0</v>
      </c>
      <c r="X67" s="69">
        <f>+X44+Abr!X67</f>
        <v>0</v>
      </c>
      <c r="Y67" s="69">
        <f>+Y44+Abr!Y67</f>
        <v>0</v>
      </c>
      <c r="Z67" s="69">
        <f>+Z44+Abr!Z67</f>
        <v>0</v>
      </c>
      <c r="AA67" s="88">
        <f>+AA44+Abr!AA67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+E45+Abr!E68</f>
        <v>0</v>
      </c>
      <c r="F68" s="69">
        <f>+F45+Abr!F68</f>
        <v>0</v>
      </c>
      <c r="G68" s="69">
        <f>+G45+Abr!G68</f>
        <v>0</v>
      </c>
      <c r="H68" s="69">
        <f>+H45+Abr!H68</f>
        <v>0</v>
      </c>
      <c r="I68" s="69">
        <f>+I45+Abr!I68</f>
        <v>0</v>
      </c>
      <c r="J68" s="69">
        <f>+J45+Abr!J68</f>
        <v>0</v>
      </c>
      <c r="K68" s="69">
        <f>+K45+Abr!K68</f>
        <v>0</v>
      </c>
      <c r="L68" s="69">
        <f>+L45+Abr!L68</f>
        <v>0</v>
      </c>
      <c r="M68" s="69">
        <f>+M45+Abr!M68</f>
        <v>0</v>
      </c>
      <c r="N68" s="69">
        <f>+N45+Abr!N68</f>
        <v>0</v>
      </c>
      <c r="O68" s="69">
        <f>+O45+Abr!O68</f>
        <v>0</v>
      </c>
      <c r="P68" s="69">
        <f>+P45+Abr!P68</f>
        <v>0</v>
      </c>
      <c r="Q68" s="69">
        <f>+Q45+Abr!Q68</f>
        <v>0</v>
      </c>
      <c r="R68" s="69">
        <f>+R45+Abr!R68</f>
        <v>0</v>
      </c>
      <c r="S68" s="69">
        <f>+S45+Abr!S68</f>
        <v>0</v>
      </c>
      <c r="T68" s="69">
        <f>+T45+Abr!T68</f>
        <v>0</v>
      </c>
      <c r="U68" s="69">
        <f>+U45+Abr!U68</f>
        <v>0</v>
      </c>
      <c r="V68" s="69">
        <f>+V45+Abr!V68</f>
        <v>0</v>
      </c>
      <c r="W68" s="69">
        <f>+W45+Abr!W68</f>
        <v>0</v>
      </c>
      <c r="X68" s="69">
        <f>+X45+Abr!X68</f>
        <v>0</v>
      </c>
      <c r="Y68" s="69">
        <f>+Y45+Abr!Y68</f>
        <v>0</v>
      </c>
      <c r="Z68" s="69">
        <f>+Z45+Abr!Z68</f>
        <v>0</v>
      </c>
      <c r="AA68" s="88">
        <f>+AA45+Abr!AA68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+E46+Abr!E69</f>
        <v>938</v>
      </c>
      <c r="F69" s="69">
        <f>+F46+Abr!F69</f>
        <v>0</v>
      </c>
      <c r="G69" s="69">
        <f>+G46+Abr!G69</f>
        <v>0</v>
      </c>
      <c r="H69" s="69">
        <f>+H46+Abr!H69</f>
        <v>0</v>
      </c>
      <c r="I69" s="69">
        <f>+I46+Abr!I69</f>
        <v>0</v>
      </c>
      <c r="J69" s="69">
        <f>+J46+Abr!J69</f>
        <v>0</v>
      </c>
      <c r="K69" s="69">
        <f>+K46+Abr!K69</f>
        <v>0</v>
      </c>
      <c r="L69" s="69">
        <f>+L46+Abr!L69</f>
        <v>0</v>
      </c>
      <c r="M69" s="69">
        <f>+M46+Abr!M69</f>
        <v>21</v>
      </c>
      <c r="N69" s="69">
        <f>+N46+Abr!N69</f>
        <v>0</v>
      </c>
      <c r="O69" s="69">
        <f>+O46+Abr!O69</f>
        <v>0</v>
      </c>
      <c r="P69" s="69">
        <f>+P46+Abr!P69</f>
        <v>0</v>
      </c>
      <c r="Q69" s="69">
        <f>+Q46+Abr!Q69</f>
        <v>0</v>
      </c>
      <c r="R69" s="69">
        <f>+R46+Abr!R69</f>
        <v>0</v>
      </c>
      <c r="S69" s="69">
        <f>+S46+Abr!S69</f>
        <v>0</v>
      </c>
      <c r="T69" s="69">
        <f>+T46+Abr!T69</f>
        <v>0</v>
      </c>
      <c r="U69" s="69">
        <f>+U46+Abr!U69</f>
        <v>0</v>
      </c>
      <c r="V69" s="69">
        <f>+V46+Abr!V69</f>
        <v>0</v>
      </c>
      <c r="W69" s="69">
        <f>+W46+Abr!W69</f>
        <v>0</v>
      </c>
      <c r="X69" s="69">
        <f>+X46+Abr!X69</f>
        <v>0</v>
      </c>
      <c r="Y69" s="69">
        <f>+Y46+Abr!Y69</f>
        <v>0</v>
      </c>
      <c r="Z69" s="69">
        <f>+Z46+Abr!Z69</f>
        <v>0</v>
      </c>
      <c r="AA69" s="88">
        <f>+AA46+Abr!AA69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+E47+Abr!E70</f>
        <v>142</v>
      </c>
      <c r="F70" s="69">
        <f>+F47+Abr!F70</f>
        <v>0</v>
      </c>
      <c r="G70" s="69">
        <f>+G47+Abr!G70</f>
        <v>0</v>
      </c>
      <c r="H70" s="69">
        <f>+H47+Abr!H70</f>
        <v>0</v>
      </c>
      <c r="I70" s="69">
        <f>+I47+Abr!I70</f>
        <v>0</v>
      </c>
      <c r="J70" s="69">
        <f>+J47+Abr!J70</f>
        <v>0</v>
      </c>
      <c r="K70" s="69">
        <f>+K47+Abr!K70</f>
        <v>0</v>
      </c>
      <c r="L70" s="69">
        <f>+L47+Abr!L70</f>
        <v>0</v>
      </c>
      <c r="M70" s="69">
        <f>+M47+Abr!M70</f>
        <v>0</v>
      </c>
      <c r="N70" s="69">
        <f>+N47+Abr!N70</f>
        <v>0</v>
      </c>
      <c r="O70" s="69">
        <f>+O47+Abr!O70</f>
        <v>0</v>
      </c>
      <c r="P70" s="69">
        <f>+P47+Abr!P70</f>
        <v>0</v>
      </c>
      <c r="Q70" s="69">
        <f>+Q47+Abr!Q70</f>
        <v>0</v>
      </c>
      <c r="R70" s="69">
        <f>+R47+Abr!R70</f>
        <v>0</v>
      </c>
      <c r="S70" s="69">
        <f>+S47+Abr!S70</f>
        <v>0</v>
      </c>
      <c r="T70" s="69">
        <f>+T47+Abr!T70</f>
        <v>0</v>
      </c>
      <c r="U70" s="69">
        <f>+U47+Abr!U70</f>
        <v>0</v>
      </c>
      <c r="V70" s="69">
        <f>+V47+Abr!V70</f>
        <v>0</v>
      </c>
      <c r="W70" s="69">
        <f>+W47+Abr!W70</f>
        <v>0</v>
      </c>
      <c r="X70" s="69">
        <f>+X47+Abr!X70</f>
        <v>0</v>
      </c>
      <c r="Y70" s="69">
        <f>+Y47+Abr!Y70</f>
        <v>0</v>
      </c>
      <c r="Z70" s="69">
        <f>+Z47+Abr!Z70</f>
        <v>0</v>
      </c>
      <c r="AA70" s="88">
        <f>+AA47+Abr!AA70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+E48+Abr!E71</f>
        <v>0</v>
      </c>
      <c r="F71" s="69">
        <f>+F48+Abr!F71</f>
        <v>0</v>
      </c>
      <c r="G71" s="69">
        <f>+G48+Abr!G71</f>
        <v>0</v>
      </c>
      <c r="H71" s="69">
        <f>+H48+Abr!H71</f>
        <v>0</v>
      </c>
      <c r="I71" s="69">
        <f>+I48+Abr!I71</f>
        <v>0</v>
      </c>
      <c r="J71" s="69">
        <f>+J48+Abr!J71</f>
        <v>0</v>
      </c>
      <c r="K71" s="69">
        <f>+K48+Abr!K71</f>
        <v>0</v>
      </c>
      <c r="L71" s="69">
        <f>+L48+Abr!L71</f>
        <v>0</v>
      </c>
      <c r="M71" s="69">
        <f>+M48+Abr!M71</f>
        <v>0</v>
      </c>
      <c r="N71" s="69">
        <f>+N48+Abr!N71</f>
        <v>0</v>
      </c>
      <c r="O71" s="69">
        <f>+O48+Abr!O71</f>
        <v>0</v>
      </c>
      <c r="P71" s="69">
        <f>+P48+Abr!P71</f>
        <v>0</v>
      </c>
      <c r="Q71" s="69">
        <f>+Q48+Abr!Q71</f>
        <v>0</v>
      </c>
      <c r="R71" s="69">
        <f>+R48+Abr!R71</f>
        <v>0</v>
      </c>
      <c r="S71" s="69">
        <f>+S48+Abr!S71</f>
        <v>0</v>
      </c>
      <c r="T71" s="69">
        <f>+T48+Abr!T71</f>
        <v>0</v>
      </c>
      <c r="U71" s="69">
        <f>+U48+Abr!U71</f>
        <v>0</v>
      </c>
      <c r="V71" s="69">
        <f>+V48+Abr!V71</f>
        <v>0</v>
      </c>
      <c r="W71" s="69">
        <f>+W48+Abr!W71</f>
        <v>0</v>
      </c>
      <c r="X71" s="69">
        <f>+X48+Abr!X71</f>
        <v>0</v>
      </c>
      <c r="Y71" s="69">
        <f>+Y48+Abr!Y71</f>
        <v>0</v>
      </c>
      <c r="Z71" s="69">
        <f>+Z48+Abr!Z71</f>
        <v>0</v>
      </c>
      <c r="AA71" s="88">
        <f>+AA48+Abr!AA71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+E49+Abr!E72</f>
        <v>0</v>
      </c>
      <c r="F72" s="69">
        <f>+F49+Abr!F72</f>
        <v>0</v>
      </c>
      <c r="G72" s="69">
        <f>+G49+Abr!G72</f>
        <v>0</v>
      </c>
      <c r="H72" s="69">
        <f>+H49+Abr!H72</f>
        <v>0</v>
      </c>
      <c r="I72" s="69">
        <f>+I49+Abr!I72</f>
        <v>0</v>
      </c>
      <c r="J72" s="69">
        <f>+J49+Abr!J72</f>
        <v>0</v>
      </c>
      <c r="K72" s="69">
        <f>+K49+Abr!K72</f>
        <v>0</v>
      </c>
      <c r="L72" s="69">
        <f>+L49+Abr!L72</f>
        <v>0</v>
      </c>
      <c r="M72" s="69">
        <f>+M49+Abr!M72</f>
        <v>0</v>
      </c>
      <c r="N72" s="69">
        <f>+N49+Abr!N72</f>
        <v>0</v>
      </c>
      <c r="O72" s="69">
        <f>+O49+Abr!O72</f>
        <v>0</v>
      </c>
      <c r="P72" s="69">
        <f>+P49+Abr!P72</f>
        <v>0</v>
      </c>
      <c r="Q72" s="69">
        <f>+Q49+Abr!Q72</f>
        <v>0</v>
      </c>
      <c r="R72" s="69">
        <f>+R49+Abr!R72</f>
        <v>0</v>
      </c>
      <c r="S72" s="69">
        <f>+S49+Abr!S72</f>
        <v>0</v>
      </c>
      <c r="T72" s="69">
        <f>+T49+Abr!T72</f>
        <v>0</v>
      </c>
      <c r="U72" s="69">
        <f>+U49+Abr!U72</f>
        <v>0</v>
      </c>
      <c r="V72" s="69">
        <f>+V49+Abr!V72</f>
        <v>0</v>
      </c>
      <c r="W72" s="69">
        <f>+W49+Abr!W72</f>
        <v>0</v>
      </c>
      <c r="X72" s="69">
        <f>+X49+Abr!X72</f>
        <v>0</v>
      </c>
      <c r="Y72" s="69">
        <f>+Y49+Abr!Y72</f>
        <v>0</v>
      </c>
      <c r="Z72" s="69">
        <f>+Z49+Abr!Z72</f>
        <v>0</v>
      </c>
      <c r="AA72" s="88">
        <f>+AA49+Abr!AA72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+E50+Abr!E73</f>
        <v>0</v>
      </c>
      <c r="F73" s="69">
        <f>+F50+Abr!F73</f>
        <v>0</v>
      </c>
      <c r="G73" s="69">
        <f>+G50+Abr!G73</f>
        <v>0</v>
      </c>
      <c r="H73" s="69">
        <f>+H50+Abr!H73</f>
        <v>0</v>
      </c>
      <c r="I73" s="69">
        <f>+I50+Abr!I73</f>
        <v>0</v>
      </c>
      <c r="J73" s="69">
        <f>+J50+Abr!J73</f>
        <v>0</v>
      </c>
      <c r="K73" s="69">
        <f>+K50+Abr!K73</f>
        <v>0</v>
      </c>
      <c r="L73" s="69">
        <f>+L50+Abr!L73</f>
        <v>0</v>
      </c>
      <c r="M73" s="69">
        <f>+M50+Abr!M73</f>
        <v>0</v>
      </c>
      <c r="N73" s="69">
        <f>+N50+Abr!N73</f>
        <v>0</v>
      </c>
      <c r="O73" s="69">
        <f>+O50+Abr!O73</f>
        <v>0</v>
      </c>
      <c r="P73" s="69">
        <f>+P50+Abr!P73</f>
        <v>0</v>
      </c>
      <c r="Q73" s="69">
        <f>+Q50+Abr!Q73</f>
        <v>0</v>
      </c>
      <c r="R73" s="69">
        <f>+R50+Abr!R73</f>
        <v>0</v>
      </c>
      <c r="S73" s="69">
        <f>+S50+Abr!S73</f>
        <v>0</v>
      </c>
      <c r="T73" s="69">
        <f>+T50+Abr!T73</f>
        <v>0</v>
      </c>
      <c r="U73" s="69">
        <f>+U50+Abr!U73</f>
        <v>0</v>
      </c>
      <c r="V73" s="69">
        <f>+V50+Abr!V73</f>
        <v>0</v>
      </c>
      <c r="W73" s="69">
        <f>+W50+Abr!W73</f>
        <v>0</v>
      </c>
      <c r="X73" s="69">
        <f>+X50+Abr!X73</f>
        <v>0</v>
      </c>
      <c r="Y73" s="69">
        <f>+Y50+Abr!Y73</f>
        <v>0</v>
      </c>
      <c r="Z73" s="69">
        <f>+Z50+Abr!Z73</f>
        <v>0</v>
      </c>
      <c r="AA73" s="88">
        <f>+AA50+Abr!AA73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+E51+Abr!E74</f>
        <v>0</v>
      </c>
      <c r="F74" s="69">
        <f>+F51+Abr!F74</f>
        <v>0</v>
      </c>
      <c r="G74" s="69">
        <f>+G51+Abr!G74</f>
        <v>0</v>
      </c>
      <c r="H74" s="69">
        <f>+H51+Abr!H74</f>
        <v>0</v>
      </c>
      <c r="I74" s="69">
        <f>+I51+Abr!I74</f>
        <v>0</v>
      </c>
      <c r="J74" s="69">
        <f>+J51+Abr!J74</f>
        <v>0</v>
      </c>
      <c r="K74" s="69">
        <f>+K51+Abr!K74</f>
        <v>0</v>
      </c>
      <c r="L74" s="69">
        <f>+L51+Abr!L74</f>
        <v>0</v>
      </c>
      <c r="M74" s="69">
        <f>+M51+Abr!M74</f>
        <v>0</v>
      </c>
      <c r="N74" s="69">
        <f>+N51+Abr!N74</f>
        <v>0</v>
      </c>
      <c r="O74" s="69">
        <f>+O51+Abr!O74</f>
        <v>0</v>
      </c>
      <c r="P74" s="69">
        <f>+P51+Abr!P74</f>
        <v>0</v>
      </c>
      <c r="Q74" s="69">
        <f>+Q51+Abr!Q74</f>
        <v>0</v>
      </c>
      <c r="R74" s="69">
        <f>+R51+Abr!R74</f>
        <v>0</v>
      </c>
      <c r="S74" s="69">
        <f>+S51+Abr!S74</f>
        <v>0</v>
      </c>
      <c r="T74" s="69">
        <f>+T51+Abr!T74</f>
        <v>0</v>
      </c>
      <c r="U74" s="69">
        <f>+U51+Abr!U74</f>
        <v>0</v>
      </c>
      <c r="V74" s="69">
        <f>+V51+Abr!V74</f>
        <v>0</v>
      </c>
      <c r="W74" s="69">
        <f>+W51+Abr!W74</f>
        <v>0</v>
      </c>
      <c r="X74" s="69">
        <f>+X51+Abr!X74</f>
        <v>0</v>
      </c>
      <c r="Y74" s="69">
        <f>+Y51+Abr!Y74</f>
        <v>0</v>
      </c>
      <c r="Z74" s="69">
        <f>+Z51+Abr!Z74</f>
        <v>0</v>
      </c>
      <c r="AA74" s="88">
        <f>+AA51+Abr!AA74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+E52+Abr!E75</f>
        <v>16</v>
      </c>
      <c r="F75" s="69">
        <f>+F52+Abr!F75</f>
        <v>0</v>
      </c>
      <c r="G75" s="69">
        <f>+G52+Abr!G75</f>
        <v>0</v>
      </c>
      <c r="H75" s="69">
        <f>+H52+Abr!H75</f>
        <v>0</v>
      </c>
      <c r="I75" s="69">
        <f>+I52+Abr!I75</f>
        <v>0</v>
      </c>
      <c r="J75" s="69">
        <f>+J52+Abr!J75</f>
        <v>0</v>
      </c>
      <c r="K75" s="69">
        <f>+K52+Abr!K75</f>
        <v>0</v>
      </c>
      <c r="L75" s="69">
        <f>+L52+Abr!L75</f>
        <v>0</v>
      </c>
      <c r="M75" s="69">
        <f>+M52+Abr!M75</f>
        <v>0</v>
      </c>
      <c r="N75" s="69">
        <f>+N52+Abr!N75</f>
        <v>0</v>
      </c>
      <c r="O75" s="69">
        <f>+O52+Abr!O75</f>
        <v>0</v>
      </c>
      <c r="P75" s="69">
        <f>+P52+Abr!P75</f>
        <v>0</v>
      </c>
      <c r="Q75" s="69">
        <f>+Q52+Abr!Q75</f>
        <v>0</v>
      </c>
      <c r="R75" s="69">
        <f>+R52+Abr!R75</f>
        <v>0</v>
      </c>
      <c r="S75" s="69">
        <f>+S52+Abr!S75</f>
        <v>0</v>
      </c>
      <c r="T75" s="69">
        <f>+T52+Abr!T75</f>
        <v>0</v>
      </c>
      <c r="U75" s="69">
        <f>+U52+Abr!U75</f>
        <v>0</v>
      </c>
      <c r="V75" s="69">
        <f>+V52+Abr!V75</f>
        <v>0</v>
      </c>
      <c r="W75" s="69">
        <f>+W52+Abr!W75</f>
        <v>0</v>
      </c>
      <c r="X75" s="69">
        <f>+X52+Abr!X75</f>
        <v>0</v>
      </c>
      <c r="Y75" s="69">
        <f>+Y52+Abr!Y75</f>
        <v>0</v>
      </c>
      <c r="Z75" s="69">
        <f>+Z52+Abr!Z75</f>
        <v>0</v>
      </c>
      <c r="AA75" s="88">
        <f>+AA52+Abr!AA75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94</v>
      </c>
      <c r="C76" s="81"/>
      <c r="D76" s="82"/>
      <c r="E76" s="69">
        <f>+E53+Abr!E76</f>
        <v>12</v>
      </c>
      <c r="F76" s="69">
        <f>+F53+Abr!F76</f>
        <v>0</v>
      </c>
      <c r="G76" s="69">
        <f>+G53+Abr!G76</f>
        <v>0</v>
      </c>
      <c r="H76" s="69">
        <f>+H53+Abr!H76</f>
        <v>0</v>
      </c>
      <c r="I76" s="69">
        <f>+I53+Abr!I76</f>
        <v>0</v>
      </c>
      <c r="J76" s="69">
        <f>+J53+Abr!J76</f>
        <v>0</v>
      </c>
      <c r="K76" s="69">
        <f>+K53+Abr!K76</f>
        <v>0</v>
      </c>
      <c r="L76" s="69">
        <f>+L53+Abr!L76</f>
        <v>0</v>
      </c>
      <c r="M76" s="69">
        <f>+M53+Abr!M76</f>
        <v>0</v>
      </c>
      <c r="N76" s="69">
        <f>+N53+Abr!N76</f>
        <v>0</v>
      </c>
      <c r="O76" s="69">
        <f>+O53+Abr!O76</f>
        <v>0</v>
      </c>
      <c r="P76" s="69">
        <f>+P53+Abr!P76</f>
        <v>0</v>
      </c>
      <c r="Q76" s="69">
        <f>+Q53+Abr!Q76</f>
        <v>0</v>
      </c>
      <c r="R76" s="69">
        <f>+R53+Abr!R76</f>
        <v>0</v>
      </c>
      <c r="S76" s="69">
        <f>+S53+Abr!S76</f>
        <v>0</v>
      </c>
      <c r="T76" s="69">
        <f>+T53+Abr!T76</f>
        <v>0</v>
      </c>
      <c r="U76" s="69">
        <f>+U53+Abr!U76</f>
        <v>0</v>
      </c>
      <c r="V76" s="69">
        <f>+V53+Abr!V76</f>
        <v>0</v>
      </c>
      <c r="W76" s="69">
        <f>+W53+Abr!W76</f>
        <v>0</v>
      </c>
      <c r="X76" s="69">
        <f>+X53+Abr!X76</f>
        <v>0</v>
      </c>
      <c r="Y76" s="69">
        <f>+Y53+Abr!Y76</f>
        <v>0</v>
      </c>
      <c r="Z76" s="69">
        <f>+Z53+Abr!Z76</f>
        <v>0</v>
      </c>
      <c r="AA76" s="88">
        <f>+AA53+Abr!AA76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+E54+Abr!E77</f>
        <v>278</v>
      </c>
      <c r="F77" s="69">
        <f>+F54+Abr!F77</f>
        <v>0</v>
      </c>
      <c r="G77" s="69">
        <f>+G54+Abr!G77</f>
        <v>0</v>
      </c>
      <c r="H77" s="69">
        <f>+H54+Abr!H77</f>
        <v>0</v>
      </c>
      <c r="I77" s="69">
        <f>+I54+Abr!I77</f>
        <v>0</v>
      </c>
      <c r="J77" s="69">
        <f>+J54+Abr!J77</f>
        <v>0</v>
      </c>
      <c r="K77" s="69">
        <f>+K54+Abr!K77</f>
        <v>0</v>
      </c>
      <c r="L77" s="69">
        <f>+L54+Abr!L77</f>
        <v>0</v>
      </c>
      <c r="M77" s="69">
        <f>+M54+Abr!M77</f>
        <v>0</v>
      </c>
      <c r="N77" s="69">
        <f>+N54+Abr!N77</f>
        <v>0</v>
      </c>
      <c r="O77" s="69">
        <f>+O54+Abr!O77</f>
        <v>0</v>
      </c>
      <c r="P77" s="69">
        <f>+P54+Abr!P77</f>
        <v>0</v>
      </c>
      <c r="Q77" s="69">
        <f>+Q54+Abr!Q77</f>
        <v>0</v>
      </c>
      <c r="R77" s="69">
        <f>+R54+Abr!R77</f>
        <v>0</v>
      </c>
      <c r="S77" s="69">
        <f>+S54+Abr!S77</f>
        <v>0</v>
      </c>
      <c r="T77" s="69">
        <f>+T54+Abr!T77</f>
        <v>0</v>
      </c>
      <c r="U77" s="69">
        <f>+U54+Abr!U77</f>
        <v>0</v>
      </c>
      <c r="V77" s="69">
        <f>+V54+Abr!V77</f>
        <v>0</v>
      </c>
      <c r="W77" s="69">
        <f>+W54+Abr!W77</f>
        <v>0</v>
      </c>
      <c r="X77" s="69">
        <f>+X54+Abr!X77</f>
        <v>0</v>
      </c>
      <c r="Y77" s="69">
        <f>+Y54+Abr!Y77</f>
        <v>0</v>
      </c>
      <c r="Z77" s="69">
        <f>+Z54+Abr!Z77</f>
        <v>0</v>
      </c>
      <c r="AA77" s="88">
        <f>+AA54+Abr!AA77</f>
        <v>0</v>
      </c>
    </row>
    <row r="78" spans="1:31" x14ac:dyDescent="0.2">
      <c r="A78" s="77"/>
      <c r="B78" s="84"/>
      <c r="C78" s="92"/>
      <c r="D78" s="93"/>
      <c r="E78" s="69">
        <f>+E55+Abr!E78</f>
        <v>0</v>
      </c>
      <c r="F78" s="69">
        <f>+F55+Abr!F78</f>
        <v>0</v>
      </c>
      <c r="G78" s="69">
        <f>+G55+Abr!G78</f>
        <v>0</v>
      </c>
      <c r="H78" s="69">
        <f>+H55+Abr!H78</f>
        <v>0</v>
      </c>
      <c r="I78" s="69">
        <f>+I55+Abr!I78</f>
        <v>0</v>
      </c>
      <c r="J78" s="69">
        <f>+J55+Abr!J78</f>
        <v>0</v>
      </c>
      <c r="K78" s="69">
        <f>+K55+Abr!K78</f>
        <v>0</v>
      </c>
      <c r="L78" s="69">
        <f>+L55+Abr!L78</f>
        <v>0</v>
      </c>
      <c r="M78" s="69">
        <f>+M55+Abr!M78</f>
        <v>0</v>
      </c>
      <c r="N78" s="69">
        <f>+N55+Abr!N78</f>
        <v>0</v>
      </c>
      <c r="O78" s="69">
        <f>+O55+Abr!O78</f>
        <v>0</v>
      </c>
      <c r="P78" s="69">
        <f>+P55+Abr!P78</f>
        <v>0</v>
      </c>
      <c r="Q78" s="69">
        <f>+Q55+Abr!Q78</f>
        <v>0</v>
      </c>
      <c r="R78" s="69">
        <f>+R55+Abr!R78</f>
        <v>0</v>
      </c>
      <c r="S78" s="69">
        <f>+S55+Abr!S78</f>
        <v>0</v>
      </c>
      <c r="T78" s="69">
        <f>+T55+Abr!T78</f>
        <v>0</v>
      </c>
      <c r="U78" s="69">
        <f>+U55+Abr!U78</f>
        <v>0</v>
      </c>
      <c r="V78" s="69">
        <f>+V55+Abr!V78</f>
        <v>0</v>
      </c>
      <c r="W78" s="69">
        <f>+W55+Abr!W78</f>
        <v>0</v>
      </c>
      <c r="X78" s="69">
        <f>+X55+Abr!X78</f>
        <v>0</v>
      </c>
      <c r="Y78" s="69">
        <f>+Y55+Abr!Y78</f>
        <v>0</v>
      </c>
      <c r="Z78" s="69">
        <f>+Z55+Abr!Z78</f>
        <v>0</v>
      </c>
      <c r="AA78" s="88">
        <f>+AA55+Abr!AA78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E80"/>
  <sheetViews>
    <sheetView showGridLines="0" zoomScale="90" zoomScaleNormal="90" workbookViewId="0">
      <selection activeCell="H49" sqref="H49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2021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64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250</v>
      </c>
      <c r="I14" s="110">
        <f t="shared" si="0"/>
        <v>1987</v>
      </c>
      <c r="J14" s="110">
        <f t="shared" si="0"/>
        <v>1</v>
      </c>
      <c r="K14" s="110">
        <f t="shared" si="0"/>
        <v>12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246</v>
      </c>
      <c r="I15" s="110">
        <f t="shared" si="1"/>
        <v>1951</v>
      </c>
      <c r="J15" s="110">
        <f t="shared" si="1"/>
        <v>1</v>
      </c>
      <c r="K15" s="110">
        <f t="shared" si="1"/>
        <v>12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246</v>
      </c>
      <c r="I16" s="111">
        <f>VLOOKUP($E$8,$A$63:$AC$76,5)</f>
        <v>1951</v>
      </c>
      <c r="J16" s="112">
        <f>VLOOKUP($E$8,$A$40:$AC$53,9)</f>
        <v>1</v>
      </c>
      <c r="K16" s="111">
        <f>VLOOKUP($E$8,$A$63:$AC$76,9)</f>
        <v>12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4</v>
      </c>
      <c r="I20" s="113">
        <f>VLOOKUP($E$8,$A$63:$AC$76,13)</f>
        <v>36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44573.605938425928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246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1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 t="shared" si="2"/>
        <v>4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22</v>
      </c>
      <c r="F42" s="70">
        <v>0</v>
      </c>
      <c r="G42" s="70">
        <v>0</v>
      </c>
      <c r="H42" s="70">
        <v>0</v>
      </c>
      <c r="I42" s="70">
        <v>1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184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4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36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4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93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51"/>
      <c r="G56" s="51"/>
      <c r="H56" s="5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1951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 t="shared" si="3"/>
        <v>12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36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+E41+May!E64</f>
        <v>0</v>
      </c>
      <c r="F64" s="69">
        <f>+F41+May!F64</f>
        <v>0</v>
      </c>
      <c r="G64" s="69">
        <f>+G41+May!G64</f>
        <v>0</v>
      </c>
      <c r="H64" s="69">
        <f>+H41+May!H64</f>
        <v>0</v>
      </c>
      <c r="I64" s="69">
        <f>+I41+May!I64</f>
        <v>0</v>
      </c>
      <c r="J64" s="69">
        <f>+J41+May!J64</f>
        <v>0</v>
      </c>
      <c r="K64" s="69">
        <f>+K41+May!K64</f>
        <v>0</v>
      </c>
      <c r="L64" s="69">
        <f>+L41+May!L64</f>
        <v>0</v>
      </c>
      <c r="M64" s="69">
        <f>+M41+May!M64</f>
        <v>0</v>
      </c>
      <c r="N64" s="69">
        <f>+N41+May!N64</f>
        <v>0</v>
      </c>
      <c r="O64" s="69">
        <f>+O41+May!O64</f>
        <v>0</v>
      </c>
      <c r="P64" s="69">
        <f>+P41+May!P64</f>
        <v>0</v>
      </c>
      <c r="Q64" s="69">
        <f>+Q41+May!Q64</f>
        <v>0</v>
      </c>
      <c r="R64" s="69">
        <f>+R41+May!R64</f>
        <v>0</v>
      </c>
      <c r="S64" s="69">
        <f>+S41+May!S64</f>
        <v>0</v>
      </c>
      <c r="T64" s="69">
        <f>+T41+May!T64</f>
        <v>0</v>
      </c>
      <c r="U64" s="69">
        <f>+U41+May!U64</f>
        <v>0</v>
      </c>
      <c r="V64" s="69">
        <f>+V41+May!V64</f>
        <v>0</v>
      </c>
      <c r="W64" s="69">
        <f>+W41+May!W64</f>
        <v>0</v>
      </c>
      <c r="X64" s="69">
        <f>+X41+May!X64</f>
        <v>0</v>
      </c>
      <c r="Y64" s="69">
        <f>+Y41+May!Y64</f>
        <v>0</v>
      </c>
      <c r="Z64" s="69">
        <f>+Z41+May!Z64</f>
        <v>0</v>
      </c>
      <c r="AA64" s="88">
        <f>+AA41+May!AA64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+E42+May!E65</f>
        <v>233</v>
      </c>
      <c r="F65" s="69">
        <f>+F42+May!F65</f>
        <v>0</v>
      </c>
      <c r="G65" s="69">
        <f>+G42+May!G65</f>
        <v>0</v>
      </c>
      <c r="H65" s="69">
        <f>+H42+May!H65</f>
        <v>0</v>
      </c>
      <c r="I65" s="69">
        <f>+I42+May!I65</f>
        <v>12</v>
      </c>
      <c r="J65" s="69">
        <f>+J42+May!J65</f>
        <v>0</v>
      </c>
      <c r="K65" s="69">
        <f>+K42+May!K65</f>
        <v>0</v>
      </c>
      <c r="L65" s="69">
        <f>+L42+May!L65</f>
        <v>0</v>
      </c>
      <c r="M65" s="69">
        <f>+M42+May!M65</f>
        <v>7</v>
      </c>
      <c r="N65" s="69">
        <f>+N42+May!N65</f>
        <v>0</v>
      </c>
      <c r="O65" s="69">
        <f>+O42+May!O65</f>
        <v>0</v>
      </c>
      <c r="P65" s="69">
        <f>+P42+May!P65</f>
        <v>0</v>
      </c>
      <c r="Q65" s="69">
        <f>+Q42+May!Q65</f>
        <v>0</v>
      </c>
      <c r="R65" s="69">
        <f>+R42+May!R65</f>
        <v>0</v>
      </c>
      <c r="S65" s="69">
        <f>+S42+May!S65</f>
        <v>0</v>
      </c>
      <c r="T65" s="69">
        <f>+T42+May!T65</f>
        <v>0</v>
      </c>
      <c r="U65" s="69">
        <f>+U42+May!U65</f>
        <v>0</v>
      </c>
      <c r="V65" s="69">
        <f>+V42+May!V65</f>
        <v>0</v>
      </c>
      <c r="W65" s="69">
        <f>+W42+May!W65</f>
        <v>0</v>
      </c>
      <c r="X65" s="69">
        <f>+X42+May!X65</f>
        <v>0</v>
      </c>
      <c r="Y65" s="69">
        <f>+Y42+May!Y65</f>
        <v>0</v>
      </c>
      <c r="Z65" s="69">
        <f>+Z42+May!Z65</f>
        <v>0</v>
      </c>
      <c r="AA65" s="88">
        <f>+AA42+May!AA65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+E43+May!E66</f>
        <v>100</v>
      </c>
      <c r="F66" s="69">
        <f>+F43+May!F66</f>
        <v>0</v>
      </c>
      <c r="G66" s="69">
        <f>+G43+May!G66</f>
        <v>0</v>
      </c>
      <c r="H66" s="69">
        <f>+H43+May!H66</f>
        <v>0</v>
      </c>
      <c r="I66" s="69">
        <f>+I43+May!I66</f>
        <v>0</v>
      </c>
      <c r="J66" s="69">
        <f>+J43+May!J66</f>
        <v>0</v>
      </c>
      <c r="K66" s="69">
        <f>+K43+May!K66</f>
        <v>0</v>
      </c>
      <c r="L66" s="69">
        <f>+L43+May!L66</f>
        <v>0</v>
      </c>
      <c r="M66" s="69">
        <f>+M43+May!M66</f>
        <v>0</v>
      </c>
      <c r="N66" s="69">
        <f>+N43+May!N66</f>
        <v>0</v>
      </c>
      <c r="O66" s="69">
        <f>+O43+May!O66</f>
        <v>0</v>
      </c>
      <c r="P66" s="69">
        <f>+P43+May!P66</f>
        <v>0</v>
      </c>
      <c r="Q66" s="69">
        <f>+Q43+May!Q66</f>
        <v>0</v>
      </c>
      <c r="R66" s="69">
        <f>+R43+May!R66</f>
        <v>0</v>
      </c>
      <c r="S66" s="69">
        <f>+S43+May!S66</f>
        <v>0</v>
      </c>
      <c r="T66" s="69">
        <f>+T43+May!T66</f>
        <v>0</v>
      </c>
      <c r="U66" s="69">
        <f>+U43+May!U66</f>
        <v>0</v>
      </c>
      <c r="V66" s="69">
        <f>+V43+May!V66</f>
        <v>0</v>
      </c>
      <c r="W66" s="69">
        <f>+W43+May!W66</f>
        <v>0</v>
      </c>
      <c r="X66" s="69">
        <f>+X43+May!X66</f>
        <v>0</v>
      </c>
      <c r="Y66" s="69">
        <f>+Y43+May!Y66</f>
        <v>0</v>
      </c>
      <c r="Z66" s="69">
        <f>+Z43+May!Z66</f>
        <v>0</v>
      </c>
      <c r="AA66" s="88">
        <f>+AA43+May!AA66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+E44+May!E67</f>
        <v>8</v>
      </c>
      <c r="F67" s="69">
        <f>+F44+May!F67</f>
        <v>0</v>
      </c>
      <c r="G67" s="69">
        <f>+G44+May!G67</f>
        <v>0</v>
      </c>
      <c r="H67" s="69">
        <f>+H44+May!H67</f>
        <v>0</v>
      </c>
      <c r="I67" s="69">
        <f>+I44+May!I67</f>
        <v>0</v>
      </c>
      <c r="J67" s="69">
        <f>+J44+May!J67</f>
        <v>0</v>
      </c>
      <c r="K67" s="69">
        <f>+K44+May!K67</f>
        <v>0</v>
      </c>
      <c r="L67" s="69">
        <f>+L44+May!L67</f>
        <v>0</v>
      </c>
      <c r="M67" s="69">
        <f>+M44+May!M67</f>
        <v>4</v>
      </c>
      <c r="N67" s="69">
        <f>+N44+May!N67</f>
        <v>0</v>
      </c>
      <c r="O67" s="69">
        <f>+O44+May!O67</f>
        <v>0</v>
      </c>
      <c r="P67" s="69">
        <f>+P44+May!P67</f>
        <v>0</v>
      </c>
      <c r="Q67" s="69">
        <f>+Q44+May!Q67</f>
        <v>0</v>
      </c>
      <c r="R67" s="69">
        <f>+R44+May!R67</f>
        <v>0</v>
      </c>
      <c r="S67" s="69">
        <f>+S44+May!S67</f>
        <v>0</v>
      </c>
      <c r="T67" s="69">
        <f>+T44+May!T67</f>
        <v>0</v>
      </c>
      <c r="U67" s="69">
        <f>+U44+May!U67</f>
        <v>0</v>
      </c>
      <c r="V67" s="69">
        <f>+V44+May!V67</f>
        <v>0</v>
      </c>
      <c r="W67" s="69">
        <f>+W44+May!W67</f>
        <v>0</v>
      </c>
      <c r="X67" s="69">
        <f>+X44+May!X67</f>
        <v>0</v>
      </c>
      <c r="Y67" s="69">
        <f>+Y44+May!Y67</f>
        <v>0</v>
      </c>
      <c r="Z67" s="69">
        <f>+Z44+May!Z67</f>
        <v>0</v>
      </c>
      <c r="AA67" s="88">
        <f>+AA44+May!AA67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+E45+May!E68</f>
        <v>0</v>
      </c>
      <c r="F68" s="69">
        <f>+F45+May!F68</f>
        <v>0</v>
      </c>
      <c r="G68" s="69">
        <f>+G45+May!G68</f>
        <v>0</v>
      </c>
      <c r="H68" s="69">
        <f>+H45+May!H68</f>
        <v>0</v>
      </c>
      <c r="I68" s="69">
        <f>+I45+May!I68</f>
        <v>0</v>
      </c>
      <c r="J68" s="69">
        <f>+J45+May!J68</f>
        <v>0</v>
      </c>
      <c r="K68" s="69">
        <f>+K45+May!K68</f>
        <v>0</v>
      </c>
      <c r="L68" s="69">
        <f>+L45+May!L68</f>
        <v>0</v>
      </c>
      <c r="M68" s="69">
        <f>+M45+May!M68</f>
        <v>0</v>
      </c>
      <c r="N68" s="69">
        <f>+N45+May!N68</f>
        <v>0</v>
      </c>
      <c r="O68" s="69">
        <f>+O45+May!O68</f>
        <v>0</v>
      </c>
      <c r="P68" s="69">
        <f>+P45+May!P68</f>
        <v>0</v>
      </c>
      <c r="Q68" s="69">
        <f>+Q45+May!Q68</f>
        <v>0</v>
      </c>
      <c r="R68" s="69">
        <f>+R45+May!R68</f>
        <v>0</v>
      </c>
      <c r="S68" s="69">
        <f>+S45+May!S68</f>
        <v>0</v>
      </c>
      <c r="T68" s="69">
        <f>+T45+May!T68</f>
        <v>0</v>
      </c>
      <c r="U68" s="69">
        <f>+U45+May!U68</f>
        <v>0</v>
      </c>
      <c r="V68" s="69">
        <f>+V45+May!V68</f>
        <v>0</v>
      </c>
      <c r="W68" s="69">
        <f>+W45+May!W68</f>
        <v>0</v>
      </c>
      <c r="X68" s="69">
        <f>+X45+May!X68</f>
        <v>0</v>
      </c>
      <c r="Y68" s="69">
        <f>+Y45+May!Y68</f>
        <v>0</v>
      </c>
      <c r="Z68" s="69">
        <f>+Z45+May!Z68</f>
        <v>0</v>
      </c>
      <c r="AA68" s="88">
        <f>+AA45+May!AA68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+E46+May!E69</f>
        <v>1122</v>
      </c>
      <c r="F69" s="69">
        <f>+F46+May!F69</f>
        <v>0</v>
      </c>
      <c r="G69" s="69">
        <f>+G46+May!G69</f>
        <v>0</v>
      </c>
      <c r="H69" s="69">
        <f>+H46+May!H69</f>
        <v>0</v>
      </c>
      <c r="I69" s="69">
        <f>+I46+May!I69</f>
        <v>0</v>
      </c>
      <c r="J69" s="69">
        <f>+J46+May!J69</f>
        <v>0</v>
      </c>
      <c r="K69" s="69">
        <f>+K46+May!K69</f>
        <v>0</v>
      </c>
      <c r="L69" s="69">
        <f>+L46+May!L69</f>
        <v>0</v>
      </c>
      <c r="M69" s="69">
        <f>+M46+May!M69</f>
        <v>25</v>
      </c>
      <c r="N69" s="69">
        <f>+N46+May!N69</f>
        <v>0</v>
      </c>
      <c r="O69" s="69">
        <f>+O46+May!O69</f>
        <v>0</v>
      </c>
      <c r="P69" s="69">
        <f>+P46+May!P69</f>
        <v>0</v>
      </c>
      <c r="Q69" s="69">
        <f>+Q46+May!Q69</f>
        <v>0</v>
      </c>
      <c r="R69" s="69">
        <f>+R46+May!R69</f>
        <v>0</v>
      </c>
      <c r="S69" s="69">
        <f>+S46+May!S69</f>
        <v>0</v>
      </c>
      <c r="T69" s="69">
        <f>+T46+May!T69</f>
        <v>0</v>
      </c>
      <c r="U69" s="69">
        <f>+U46+May!U69</f>
        <v>0</v>
      </c>
      <c r="V69" s="69">
        <f>+V46+May!V69</f>
        <v>0</v>
      </c>
      <c r="W69" s="69">
        <f>+W46+May!W69</f>
        <v>0</v>
      </c>
      <c r="X69" s="69">
        <f>+X46+May!X69</f>
        <v>0</v>
      </c>
      <c r="Y69" s="69">
        <f>+Y46+May!Y69</f>
        <v>0</v>
      </c>
      <c r="Z69" s="69">
        <f>+Z46+May!Z69</f>
        <v>0</v>
      </c>
      <c r="AA69" s="88">
        <f>+AA46+May!AA69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+E47+May!E70</f>
        <v>142</v>
      </c>
      <c r="F70" s="69">
        <f>+F47+May!F70</f>
        <v>0</v>
      </c>
      <c r="G70" s="69">
        <f>+G47+May!G70</f>
        <v>0</v>
      </c>
      <c r="H70" s="69">
        <f>+H47+May!H70</f>
        <v>0</v>
      </c>
      <c r="I70" s="69">
        <f>+I47+May!I70</f>
        <v>0</v>
      </c>
      <c r="J70" s="69">
        <f>+J47+May!J70</f>
        <v>0</v>
      </c>
      <c r="K70" s="69">
        <f>+K47+May!K70</f>
        <v>0</v>
      </c>
      <c r="L70" s="69">
        <f>+L47+May!L70</f>
        <v>0</v>
      </c>
      <c r="M70" s="69">
        <f>+M47+May!M70</f>
        <v>0</v>
      </c>
      <c r="N70" s="69">
        <f>+N47+May!N70</f>
        <v>0</v>
      </c>
      <c r="O70" s="69">
        <f>+O47+May!O70</f>
        <v>0</v>
      </c>
      <c r="P70" s="69">
        <f>+P47+May!P70</f>
        <v>0</v>
      </c>
      <c r="Q70" s="69">
        <f>+Q47+May!Q70</f>
        <v>0</v>
      </c>
      <c r="R70" s="69">
        <f>+R47+May!R70</f>
        <v>0</v>
      </c>
      <c r="S70" s="69">
        <f>+S47+May!S70</f>
        <v>0</v>
      </c>
      <c r="T70" s="69">
        <f>+T47+May!T70</f>
        <v>0</v>
      </c>
      <c r="U70" s="69">
        <f>+U47+May!U70</f>
        <v>0</v>
      </c>
      <c r="V70" s="69">
        <f>+V47+May!V70</f>
        <v>0</v>
      </c>
      <c r="W70" s="69">
        <f>+W47+May!W70</f>
        <v>0</v>
      </c>
      <c r="X70" s="69">
        <f>+X47+May!X70</f>
        <v>0</v>
      </c>
      <c r="Y70" s="69">
        <f>+Y47+May!Y70</f>
        <v>0</v>
      </c>
      <c r="Z70" s="69">
        <f>+Z47+May!Z70</f>
        <v>0</v>
      </c>
      <c r="AA70" s="88">
        <f>+AA47+May!AA70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+E48+May!E71</f>
        <v>0</v>
      </c>
      <c r="F71" s="69">
        <f>+F48+May!F71</f>
        <v>0</v>
      </c>
      <c r="G71" s="69">
        <f>+G48+May!G71</f>
        <v>0</v>
      </c>
      <c r="H71" s="69">
        <f>+H48+May!H71</f>
        <v>0</v>
      </c>
      <c r="I71" s="69">
        <f>+I48+May!I71</f>
        <v>0</v>
      </c>
      <c r="J71" s="69">
        <f>+J48+May!J71</f>
        <v>0</v>
      </c>
      <c r="K71" s="69">
        <f>+K48+May!K71</f>
        <v>0</v>
      </c>
      <c r="L71" s="69">
        <f>+L48+May!L71</f>
        <v>0</v>
      </c>
      <c r="M71" s="69">
        <f>+M48+May!M71</f>
        <v>0</v>
      </c>
      <c r="N71" s="69">
        <f>+N48+May!N71</f>
        <v>0</v>
      </c>
      <c r="O71" s="69">
        <f>+O48+May!O71</f>
        <v>0</v>
      </c>
      <c r="P71" s="69">
        <f>+P48+May!P71</f>
        <v>0</v>
      </c>
      <c r="Q71" s="69">
        <f>+Q48+May!Q71</f>
        <v>0</v>
      </c>
      <c r="R71" s="69">
        <f>+R48+May!R71</f>
        <v>0</v>
      </c>
      <c r="S71" s="69">
        <f>+S48+May!S71</f>
        <v>0</v>
      </c>
      <c r="T71" s="69">
        <f>+T48+May!T71</f>
        <v>0</v>
      </c>
      <c r="U71" s="69">
        <f>+U48+May!U71</f>
        <v>0</v>
      </c>
      <c r="V71" s="69">
        <f>+V48+May!V71</f>
        <v>0</v>
      </c>
      <c r="W71" s="69">
        <f>+W48+May!W71</f>
        <v>0</v>
      </c>
      <c r="X71" s="69">
        <f>+X48+May!X71</f>
        <v>0</v>
      </c>
      <c r="Y71" s="69">
        <f>+Y48+May!Y71</f>
        <v>0</v>
      </c>
      <c r="Z71" s="69">
        <f>+Z48+May!Z71</f>
        <v>0</v>
      </c>
      <c r="AA71" s="88">
        <f>+AA48+May!AA71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+E49+May!E72</f>
        <v>0</v>
      </c>
      <c r="F72" s="69">
        <f>+F49+May!F72</f>
        <v>0</v>
      </c>
      <c r="G72" s="69">
        <f>+G49+May!G72</f>
        <v>0</v>
      </c>
      <c r="H72" s="69">
        <f>+H49+May!H72</f>
        <v>0</v>
      </c>
      <c r="I72" s="69">
        <f>+I49+May!I72</f>
        <v>0</v>
      </c>
      <c r="J72" s="69">
        <f>+J49+May!J72</f>
        <v>0</v>
      </c>
      <c r="K72" s="69">
        <f>+K49+May!K72</f>
        <v>0</v>
      </c>
      <c r="L72" s="69">
        <f>+L49+May!L72</f>
        <v>0</v>
      </c>
      <c r="M72" s="69">
        <f>+M49+May!M72</f>
        <v>0</v>
      </c>
      <c r="N72" s="69">
        <f>+N49+May!N72</f>
        <v>0</v>
      </c>
      <c r="O72" s="69">
        <f>+O49+May!O72</f>
        <v>0</v>
      </c>
      <c r="P72" s="69">
        <f>+P49+May!P72</f>
        <v>0</v>
      </c>
      <c r="Q72" s="69">
        <f>+Q49+May!Q72</f>
        <v>0</v>
      </c>
      <c r="R72" s="69">
        <f>+R49+May!R72</f>
        <v>0</v>
      </c>
      <c r="S72" s="69">
        <f>+S49+May!S72</f>
        <v>0</v>
      </c>
      <c r="T72" s="69">
        <f>+T49+May!T72</f>
        <v>0</v>
      </c>
      <c r="U72" s="69">
        <f>+U49+May!U72</f>
        <v>0</v>
      </c>
      <c r="V72" s="69">
        <f>+V49+May!V72</f>
        <v>0</v>
      </c>
      <c r="W72" s="69">
        <f>+W49+May!W72</f>
        <v>0</v>
      </c>
      <c r="X72" s="69">
        <f>+X49+May!X72</f>
        <v>0</v>
      </c>
      <c r="Y72" s="69">
        <f>+Y49+May!Y72</f>
        <v>0</v>
      </c>
      <c r="Z72" s="69">
        <f>+Z49+May!Z72</f>
        <v>0</v>
      </c>
      <c r="AA72" s="88">
        <f>+AA49+May!AA72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+E50+May!E73</f>
        <v>0</v>
      </c>
      <c r="F73" s="69">
        <f>+F50+May!F73</f>
        <v>0</v>
      </c>
      <c r="G73" s="69">
        <f>+G50+May!G73</f>
        <v>0</v>
      </c>
      <c r="H73" s="69">
        <f>+H50+May!H73</f>
        <v>0</v>
      </c>
      <c r="I73" s="69">
        <f>+I50+May!I73</f>
        <v>0</v>
      </c>
      <c r="J73" s="69">
        <f>+J50+May!J73</f>
        <v>0</v>
      </c>
      <c r="K73" s="69">
        <f>+K50+May!K73</f>
        <v>0</v>
      </c>
      <c r="L73" s="69">
        <f>+L50+May!L73</f>
        <v>0</v>
      </c>
      <c r="M73" s="69">
        <f>+M50+May!M73</f>
        <v>0</v>
      </c>
      <c r="N73" s="69">
        <f>+N50+May!N73</f>
        <v>0</v>
      </c>
      <c r="O73" s="69">
        <f>+O50+May!O73</f>
        <v>0</v>
      </c>
      <c r="P73" s="69">
        <f>+P50+May!P73</f>
        <v>0</v>
      </c>
      <c r="Q73" s="69">
        <f>+Q50+May!Q73</f>
        <v>0</v>
      </c>
      <c r="R73" s="69">
        <f>+R50+May!R73</f>
        <v>0</v>
      </c>
      <c r="S73" s="69">
        <f>+S50+May!S73</f>
        <v>0</v>
      </c>
      <c r="T73" s="69">
        <f>+T50+May!T73</f>
        <v>0</v>
      </c>
      <c r="U73" s="69">
        <f>+U50+May!U73</f>
        <v>0</v>
      </c>
      <c r="V73" s="69">
        <f>+V50+May!V73</f>
        <v>0</v>
      </c>
      <c r="W73" s="69">
        <f>+W50+May!W73</f>
        <v>0</v>
      </c>
      <c r="X73" s="69">
        <f>+X50+May!X73</f>
        <v>0</v>
      </c>
      <c r="Y73" s="69">
        <f>+Y50+May!Y73</f>
        <v>0</v>
      </c>
      <c r="Z73" s="69">
        <f>+Z50+May!Z73</f>
        <v>0</v>
      </c>
      <c r="AA73" s="88">
        <f>+AA50+May!AA73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+E51+May!E74</f>
        <v>36</v>
      </c>
      <c r="F74" s="69">
        <f>+F51+May!F74</f>
        <v>0</v>
      </c>
      <c r="G74" s="69">
        <f>+G51+May!G74</f>
        <v>0</v>
      </c>
      <c r="H74" s="69">
        <f>+H51+May!H74</f>
        <v>0</v>
      </c>
      <c r="I74" s="69">
        <f>+I51+May!I74</f>
        <v>0</v>
      </c>
      <c r="J74" s="69">
        <f>+J51+May!J74</f>
        <v>0</v>
      </c>
      <c r="K74" s="69">
        <f>+K51+May!K74</f>
        <v>0</v>
      </c>
      <c r="L74" s="69">
        <f>+L51+May!L74</f>
        <v>0</v>
      </c>
      <c r="M74" s="69">
        <f>+M51+May!M74</f>
        <v>0</v>
      </c>
      <c r="N74" s="69">
        <f>+N51+May!N74</f>
        <v>0</v>
      </c>
      <c r="O74" s="69">
        <f>+O51+May!O74</f>
        <v>0</v>
      </c>
      <c r="P74" s="69">
        <f>+P51+May!P74</f>
        <v>0</v>
      </c>
      <c r="Q74" s="69">
        <f>+Q51+May!Q74</f>
        <v>0</v>
      </c>
      <c r="R74" s="69">
        <f>+R51+May!R74</f>
        <v>0</v>
      </c>
      <c r="S74" s="69">
        <f>+S51+May!S74</f>
        <v>0</v>
      </c>
      <c r="T74" s="69">
        <f>+T51+May!T74</f>
        <v>0</v>
      </c>
      <c r="U74" s="69">
        <f>+U51+May!U74</f>
        <v>0</v>
      </c>
      <c r="V74" s="69">
        <f>+V51+May!V74</f>
        <v>0</v>
      </c>
      <c r="W74" s="69">
        <f>+W51+May!W74</f>
        <v>0</v>
      </c>
      <c r="X74" s="69">
        <f>+X51+May!X74</f>
        <v>0</v>
      </c>
      <c r="Y74" s="69">
        <f>+Y51+May!Y74</f>
        <v>0</v>
      </c>
      <c r="Z74" s="69">
        <f>+Z51+May!Z74</f>
        <v>0</v>
      </c>
      <c r="AA74" s="88">
        <f>+AA51+May!AA74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+E52+May!E75</f>
        <v>20</v>
      </c>
      <c r="F75" s="69">
        <f>+F52+May!F75</f>
        <v>0</v>
      </c>
      <c r="G75" s="69">
        <f>+G52+May!G75</f>
        <v>0</v>
      </c>
      <c r="H75" s="69">
        <f>+H52+May!H75</f>
        <v>0</v>
      </c>
      <c r="I75" s="69">
        <f>+I52+May!I75</f>
        <v>0</v>
      </c>
      <c r="J75" s="69">
        <f>+J52+May!J75</f>
        <v>0</v>
      </c>
      <c r="K75" s="69">
        <f>+K52+May!K75</f>
        <v>0</v>
      </c>
      <c r="L75" s="69">
        <f>+L52+May!L75</f>
        <v>0</v>
      </c>
      <c r="M75" s="69">
        <f>+M52+May!M75</f>
        <v>0</v>
      </c>
      <c r="N75" s="69">
        <f>+N52+May!N75</f>
        <v>0</v>
      </c>
      <c r="O75" s="69">
        <f>+O52+May!O75</f>
        <v>0</v>
      </c>
      <c r="P75" s="69">
        <f>+P52+May!P75</f>
        <v>0</v>
      </c>
      <c r="Q75" s="69">
        <f>+Q52+May!Q75</f>
        <v>0</v>
      </c>
      <c r="R75" s="69">
        <f>+R52+May!R75</f>
        <v>0</v>
      </c>
      <c r="S75" s="69">
        <f>+S52+May!S75</f>
        <v>0</v>
      </c>
      <c r="T75" s="69">
        <f>+T52+May!T75</f>
        <v>0</v>
      </c>
      <c r="U75" s="69">
        <f>+U52+May!U75</f>
        <v>0</v>
      </c>
      <c r="V75" s="69">
        <f>+V52+May!V75</f>
        <v>0</v>
      </c>
      <c r="W75" s="69">
        <f>+W52+May!W75</f>
        <v>0</v>
      </c>
      <c r="X75" s="69">
        <f>+X52+May!X75</f>
        <v>0</v>
      </c>
      <c r="Y75" s="69">
        <f>+Y52+May!Y75</f>
        <v>0</v>
      </c>
      <c r="Z75" s="69">
        <f>+Z52+May!Z75</f>
        <v>0</v>
      </c>
      <c r="AA75" s="88">
        <f>+AA52+May!AA75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93</v>
      </c>
      <c r="C76" s="81"/>
      <c r="D76" s="82"/>
      <c r="E76" s="69">
        <f>+E53+May!E76</f>
        <v>12</v>
      </c>
      <c r="F76" s="69">
        <f>+F53+May!F76</f>
        <v>0</v>
      </c>
      <c r="G76" s="69">
        <f>+G53+May!G76</f>
        <v>0</v>
      </c>
      <c r="H76" s="69">
        <f>+H53+May!H76</f>
        <v>0</v>
      </c>
      <c r="I76" s="69">
        <f>+I53+May!I76</f>
        <v>0</v>
      </c>
      <c r="J76" s="69">
        <f>+J53+May!J76</f>
        <v>0</v>
      </c>
      <c r="K76" s="69">
        <f>+K53+May!K76</f>
        <v>0</v>
      </c>
      <c r="L76" s="69">
        <f>+L53+May!L76</f>
        <v>0</v>
      </c>
      <c r="M76" s="69">
        <f>+M53+May!M76</f>
        <v>0</v>
      </c>
      <c r="N76" s="69">
        <f>+N53+May!N76</f>
        <v>0</v>
      </c>
      <c r="O76" s="69">
        <f>+O53+May!O76</f>
        <v>0</v>
      </c>
      <c r="P76" s="69">
        <f>+P53+May!P76</f>
        <v>0</v>
      </c>
      <c r="Q76" s="69">
        <f>+Q53+May!Q76</f>
        <v>0</v>
      </c>
      <c r="R76" s="69">
        <f>+R53+May!R76</f>
        <v>0</v>
      </c>
      <c r="S76" s="69">
        <f>+S53+May!S76</f>
        <v>0</v>
      </c>
      <c r="T76" s="69">
        <f>+T53+May!T76</f>
        <v>0</v>
      </c>
      <c r="U76" s="69">
        <f>+U53+May!U76</f>
        <v>0</v>
      </c>
      <c r="V76" s="69">
        <f>+V53+May!V76</f>
        <v>0</v>
      </c>
      <c r="W76" s="69">
        <f>+W53+May!W76</f>
        <v>0</v>
      </c>
      <c r="X76" s="69">
        <f>+X53+May!X76</f>
        <v>0</v>
      </c>
      <c r="Y76" s="69">
        <f>+Y53+May!Y76</f>
        <v>0</v>
      </c>
      <c r="Z76" s="69">
        <f>+Z53+May!Z76</f>
        <v>0</v>
      </c>
      <c r="AA76" s="88">
        <f>+AA53+May!AA76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+E54+May!E77</f>
        <v>278</v>
      </c>
      <c r="F77" s="69">
        <f>+F54+May!F77</f>
        <v>0</v>
      </c>
      <c r="G77" s="69">
        <f>+G54+May!G77</f>
        <v>0</v>
      </c>
      <c r="H77" s="69">
        <f>+H54+May!H77</f>
        <v>0</v>
      </c>
      <c r="I77" s="69">
        <f>+I54+May!I77</f>
        <v>0</v>
      </c>
      <c r="J77" s="69">
        <f>+J54+May!J77</f>
        <v>0</v>
      </c>
      <c r="K77" s="69">
        <f>+K54+May!K77</f>
        <v>0</v>
      </c>
      <c r="L77" s="69">
        <f>+L54+May!L77</f>
        <v>0</v>
      </c>
      <c r="M77" s="69">
        <f>+M54+May!M77</f>
        <v>0</v>
      </c>
      <c r="N77" s="69">
        <f>+N54+May!N77</f>
        <v>0</v>
      </c>
      <c r="O77" s="69">
        <f>+O54+May!O77</f>
        <v>0</v>
      </c>
      <c r="P77" s="69">
        <f>+P54+May!P77</f>
        <v>0</v>
      </c>
      <c r="Q77" s="69">
        <f>+Q54+May!Q77</f>
        <v>0</v>
      </c>
      <c r="R77" s="69">
        <f>+R54+May!R77</f>
        <v>0</v>
      </c>
      <c r="S77" s="69">
        <f>+S54+May!S77</f>
        <v>0</v>
      </c>
      <c r="T77" s="69">
        <f>+T54+May!T77</f>
        <v>0</v>
      </c>
      <c r="U77" s="69">
        <f>+U54+May!U77</f>
        <v>0</v>
      </c>
      <c r="V77" s="69">
        <f>+V54+May!V77</f>
        <v>0</v>
      </c>
      <c r="W77" s="69">
        <f>+W54+May!W77</f>
        <v>0</v>
      </c>
      <c r="X77" s="69">
        <f>+X54+May!X77</f>
        <v>0</v>
      </c>
      <c r="Y77" s="69">
        <f>+Y54+May!Y77</f>
        <v>0</v>
      </c>
      <c r="Z77" s="69">
        <f>+Z54+May!Z77</f>
        <v>0</v>
      </c>
      <c r="AA77" s="88">
        <f>+AA54+May!AA77</f>
        <v>0</v>
      </c>
    </row>
    <row r="78" spans="1:31" x14ac:dyDescent="0.2">
      <c r="A78" s="77"/>
      <c r="B78" s="84"/>
      <c r="C78" s="92"/>
      <c r="D78" s="93"/>
      <c r="E78" s="69">
        <f>+E55+May!E78</f>
        <v>0</v>
      </c>
      <c r="F78" s="69">
        <f>+F55+May!F78</f>
        <v>0</v>
      </c>
      <c r="G78" s="69">
        <f>+G55+May!G78</f>
        <v>0</v>
      </c>
      <c r="H78" s="69">
        <f>+H55+May!H78</f>
        <v>0</v>
      </c>
      <c r="I78" s="69">
        <f>+I55+May!I78</f>
        <v>0</v>
      </c>
      <c r="J78" s="69">
        <f>+J55+May!J78</f>
        <v>0</v>
      </c>
      <c r="K78" s="69">
        <f>+K55+May!K78</f>
        <v>0</v>
      </c>
      <c r="L78" s="69">
        <f>+L55+May!L78</f>
        <v>0</v>
      </c>
      <c r="M78" s="69">
        <f>+M55+May!M78</f>
        <v>0</v>
      </c>
      <c r="N78" s="69">
        <f>+N55+May!N78</f>
        <v>0</v>
      </c>
      <c r="O78" s="69">
        <f>+O55+May!O78</f>
        <v>0</v>
      </c>
      <c r="P78" s="69">
        <f>+P55+May!P78</f>
        <v>0</v>
      </c>
      <c r="Q78" s="69">
        <f>+Q55+May!Q78</f>
        <v>0</v>
      </c>
      <c r="R78" s="69">
        <f>+R55+May!R78</f>
        <v>0</v>
      </c>
      <c r="S78" s="69">
        <f>+S55+May!S78</f>
        <v>0</v>
      </c>
      <c r="T78" s="69">
        <f>+T55+May!T78</f>
        <v>0</v>
      </c>
      <c r="U78" s="69">
        <f>+U55+May!U78</f>
        <v>0</v>
      </c>
      <c r="V78" s="69">
        <f>+V55+May!V78</f>
        <v>0</v>
      </c>
      <c r="W78" s="69">
        <f>+W55+May!W78</f>
        <v>0</v>
      </c>
      <c r="X78" s="69">
        <f>+X55+May!X78</f>
        <v>0</v>
      </c>
      <c r="Y78" s="69">
        <f>+Y55+May!Y78</f>
        <v>0</v>
      </c>
      <c r="Z78" s="69">
        <f>+Z55+May!Z78</f>
        <v>0</v>
      </c>
      <c r="AA78" s="88">
        <f>+AA55+May!AA78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N38:N39"/>
    <mergeCell ref="O38:R38"/>
    <mergeCell ref="AA38:AA39"/>
    <mergeCell ref="Y38:Z38"/>
    <mergeCell ref="AB38:AB39"/>
    <mergeCell ref="W38:W39"/>
    <mergeCell ref="S61:V61"/>
    <mergeCell ref="I38:L38"/>
    <mergeCell ref="M61:M62"/>
    <mergeCell ref="M38:M39"/>
    <mergeCell ref="S38:V38"/>
    <mergeCell ref="O61:R61"/>
    <mergeCell ref="E61:H61"/>
    <mergeCell ref="L21:O21"/>
    <mergeCell ref="B22:G22"/>
    <mergeCell ref="B17:G17"/>
    <mergeCell ref="A31:C31"/>
    <mergeCell ref="B41:D41"/>
    <mergeCell ref="B20:G20"/>
    <mergeCell ref="L32:O32"/>
    <mergeCell ref="L31:O31"/>
    <mergeCell ref="B21:G21"/>
    <mergeCell ref="AA61:AA62"/>
    <mergeCell ref="Y61:Z61"/>
    <mergeCell ref="W61:W62"/>
    <mergeCell ref="X61:X62"/>
    <mergeCell ref="X38:X39"/>
    <mergeCell ref="A1:O1"/>
    <mergeCell ref="B6:D6"/>
    <mergeCell ref="B7:D7"/>
    <mergeCell ref="B8:D8"/>
    <mergeCell ref="A2:D2"/>
    <mergeCell ref="A3:O3"/>
    <mergeCell ref="B5:D5"/>
    <mergeCell ref="B64:D64"/>
    <mergeCell ref="H12:I12"/>
    <mergeCell ref="B19:G19"/>
    <mergeCell ref="A38:D39"/>
    <mergeCell ref="B24:G24"/>
    <mergeCell ref="E38:H38"/>
    <mergeCell ref="A61:D62"/>
    <mergeCell ref="B27:O27"/>
    <mergeCell ref="B26:O26"/>
    <mergeCell ref="H22:K22"/>
    <mergeCell ref="B23:G23"/>
    <mergeCell ref="L22:O22"/>
    <mergeCell ref="H24:O24"/>
    <mergeCell ref="I61:L61"/>
    <mergeCell ref="N61:N62"/>
    <mergeCell ref="H23:O23"/>
    <mergeCell ref="M9:N9"/>
    <mergeCell ref="J12:K12"/>
    <mergeCell ref="A11:G13"/>
    <mergeCell ref="L12:M12"/>
    <mergeCell ref="L11:O11"/>
    <mergeCell ref="H11:K11"/>
    <mergeCell ref="N12:O12"/>
    <mergeCell ref="B15:G15"/>
    <mergeCell ref="B16:G16"/>
    <mergeCell ref="B18:G18"/>
    <mergeCell ref="H21:K21"/>
    <mergeCell ref="B14:G14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AE80"/>
  <sheetViews>
    <sheetView showGridLines="0" zoomScale="90" zoomScaleNormal="90" workbookViewId="0">
      <selection activeCell="I43" sqref="I43"/>
    </sheetView>
  </sheetViews>
  <sheetFormatPr baseColWidth="10" defaultColWidth="11.42578125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5" width="13.28515625" customWidth="1"/>
    <col min="6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261" t="s">
        <v>0</v>
      </c>
      <c r="C5" s="262"/>
      <c r="D5" s="263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2021</v>
      </c>
      <c r="O5" s="6"/>
    </row>
    <row r="6" spans="1:15" x14ac:dyDescent="0.2">
      <c r="A6" s="3"/>
      <c r="B6" s="258" t="s">
        <v>2</v>
      </c>
      <c r="C6" s="259"/>
      <c r="D6" s="260"/>
      <c r="E6" s="35"/>
      <c r="F6" s="114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258" t="s">
        <v>3</v>
      </c>
      <c r="C7" s="259"/>
      <c r="D7" s="260"/>
      <c r="E7" s="115"/>
      <c r="F7" s="116" t="str">
        <f>VLOOKUP($E$8,$A$40:$AC$53,29)</f>
        <v>MOYOBAMBA</v>
      </c>
      <c r="G7" s="114"/>
      <c r="H7" s="114"/>
      <c r="I7" s="114"/>
      <c r="J7" s="114"/>
      <c r="K7" s="117"/>
      <c r="L7" s="4" t="s">
        <v>4</v>
      </c>
      <c r="M7" s="19">
        <v>2</v>
      </c>
      <c r="N7" s="19"/>
      <c r="O7" s="5"/>
    </row>
    <row r="8" spans="1:15" x14ac:dyDescent="0.2">
      <c r="A8" s="3"/>
      <c r="B8" s="258" t="s">
        <v>5</v>
      </c>
      <c r="C8" s="259"/>
      <c r="D8" s="260"/>
      <c r="E8" s="118">
        <v>1</v>
      </c>
      <c r="F8" s="52" t="str">
        <f>VLOOKUP($E$8,$A$40:$AC$53,2)</f>
        <v>RED MOYOBAMBA</v>
      </c>
      <c r="G8" s="114"/>
      <c r="H8" s="114"/>
      <c r="I8" s="114"/>
      <c r="J8" s="114"/>
      <c r="K8" s="117"/>
      <c r="M8" s="7"/>
      <c r="N8" s="7"/>
      <c r="O8" s="7"/>
    </row>
    <row r="9" spans="1:15" x14ac:dyDescent="0.2">
      <c r="K9" s="3"/>
      <c r="L9" s="9" t="s">
        <v>6</v>
      </c>
      <c r="M9" s="157" t="s">
        <v>65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88" t="s">
        <v>9</v>
      </c>
      <c r="M11" s="189"/>
      <c r="N11" s="189"/>
      <c r="O11" s="246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2"/>
      <c r="H14" s="110">
        <f t="shared" ref="H14:O14" si="0">+H15+H20</f>
        <v>240</v>
      </c>
      <c r="I14" s="110">
        <f t="shared" si="0"/>
        <v>2227</v>
      </c>
      <c r="J14" s="110">
        <f t="shared" si="0"/>
        <v>1</v>
      </c>
      <c r="K14" s="110">
        <f t="shared" si="0"/>
        <v>13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119" t="s">
        <v>15</v>
      </c>
      <c r="B15" s="240" t="s">
        <v>26</v>
      </c>
      <c r="C15" s="241"/>
      <c r="D15" s="241"/>
      <c r="E15" s="241"/>
      <c r="F15" s="241"/>
      <c r="G15" s="242"/>
      <c r="H15" s="110">
        <f t="shared" ref="H15:O15" si="1">SUM(H16:H19)</f>
        <v>236</v>
      </c>
      <c r="I15" s="110">
        <f t="shared" si="1"/>
        <v>2187</v>
      </c>
      <c r="J15" s="110">
        <f t="shared" si="1"/>
        <v>1</v>
      </c>
      <c r="K15" s="110">
        <f t="shared" si="1"/>
        <v>13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1"/>
      <c r="H16" s="111">
        <f>VLOOKUP($E$8,$A$40:$AC$53,5)</f>
        <v>236</v>
      </c>
      <c r="I16" s="111">
        <f>VLOOKUP($E$8,$A$63:$AC$76,5)</f>
        <v>2187</v>
      </c>
      <c r="J16" s="112">
        <f>VLOOKUP($E$8,$A$40:$AC$53,9)</f>
        <v>1</v>
      </c>
      <c r="K16" s="111">
        <f>VLOOKUP($E$8,$A$63:$AC$76,9)</f>
        <v>13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1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1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1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120" t="s">
        <v>19</v>
      </c>
      <c r="B20" s="270" t="s">
        <v>32</v>
      </c>
      <c r="C20" s="271"/>
      <c r="D20" s="271"/>
      <c r="E20" s="271"/>
      <c r="F20" s="271"/>
      <c r="G20" s="272"/>
      <c r="H20" s="113">
        <f>VLOOKUP($E$8,$A$40:$AC$53,13)</f>
        <v>4</v>
      </c>
      <c r="I20" s="113">
        <f>VLOOKUP($E$8,$A$63:$AC$76,13)</f>
        <v>40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121" t="s">
        <v>20</v>
      </c>
      <c r="B21" s="273" t="s">
        <v>35</v>
      </c>
      <c r="C21" s="274"/>
      <c r="D21" s="274"/>
      <c r="E21" s="274"/>
      <c r="F21" s="274"/>
      <c r="G21" s="275"/>
      <c r="H21" s="243" t="s">
        <v>33</v>
      </c>
      <c r="I21" s="244"/>
      <c r="J21" s="244"/>
      <c r="K21" s="245"/>
      <c r="L21" s="266" t="s">
        <v>34</v>
      </c>
      <c r="M21" s="267"/>
      <c r="N21" s="267"/>
      <c r="O21" s="268"/>
    </row>
    <row r="22" spans="1:15" ht="18" customHeight="1" x14ac:dyDescent="0.2">
      <c r="A22" s="122"/>
      <c r="B22" s="269" t="s">
        <v>21</v>
      </c>
      <c r="C22" s="211"/>
      <c r="D22" s="211"/>
      <c r="E22" s="211"/>
      <c r="F22" s="211"/>
      <c r="G22" s="212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53" t="s">
        <v>29</v>
      </c>
      <c r="C23" s="254"/>
      <c r="D23" s="254"/>
      <c r="E23" s="254"/>
      <c r="F23" s="254"/>
      <c r="G23" s="255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122"/>
      <c r="B24" s="247" t="s">
        <v>22</v>
      </c>
      <c r="C24" s="248"/>
      <c r="D24" s="248"/>
      <c r="E24" s="248"/>
      <c r="F24" s="248"/>
      <c r="G24" s="249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3"/>
      <c r="B25" s="124"/>
      <c r="C25" s="124"/>
      <c r="D25" s="124"/>
      <c r="E25" s="124"/>
      <c r="F25" s="124"/>
      <c r="G25" s="124"/>
      <c r="H25" s="125"/>
      <c r="I25" s="125"/>
      <c r="J25" s="125"/>
      <c r="K25" s="125"/>
      <c r="L25" s="125"/>
      <c r="M25" s="125"/>
      <c r="N25" s="125"/>
      <c r="O25" s="125"/>
    </row>
    <row r="26" spans="1:15" x14ac:dyDescent="0.2">
      <c r="A26" s="123"/>
      <c r="B26" s="173" t="s">
        <v>24</v>
      </c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</row>
    <row r="27" spans="1:15" x14ac:dyDescent="0.2">
      <c r="A27" s="123"/>
      <c r="B27" s="173" t="s">
        <v>25</v>
      </c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</row>
    <row r="28" spans="1:15" x14ac:dyDescent="0.2">
      <c r="A28" s="123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  <row r="29" spans="1:15" x14ac:dyDescent="0.2">
      <c r="A29" s="123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pans="1:15" x14ac:dyDescent="0.2">
      <c r="A30" s="123"/>
      <c r="B30" s="124"/>
      <c r="C30" s="124"/>
      <c r="D30" s="124"/>
      <c r="E30" s="124"/>
      <c r="F30" s="124"/>
      <c r="G30" s="124"/>
      <c r="H30" s="125"/>
      <c r="I30" s="125"/>
      <c r="J30" s="125"/>
      <c r="K30" s="125"/>
      <c r="L30" s="125"/>
      <c r="M30" s="125"/>
      <c r="N30" s="125"/>
      <c r="O30" s="125"/>
    </row>
    <row r="31" spans="1:15" ht="23.25" customHeight="1" x14ac:dyDescent="0.2">
      <c r="A31" s="206">
        <f ca="1">NOW()</f>
        <v>44573.605938425928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250" t="s">
        <v>45</v>
      </c>
      <c r="F38" s="251"/>
      <c r="G38" s="251"/>
      <c r="H38" s="252"/>
      <c r="I38" s="250" t="s">
        <v>46</v>
      </c>
      <c r="J38" s="251"/>
      <c r="K38" s="251"/>
      <c r="L38" s="252"/>
      <c r="M38" s="256" t="s">
        <v>55</v>
      </c>
      <c r="N38" s="256" t="s">
        <v>56</v>
      </c>
      <c r="O38" s="250" t="s">
        <v>47</v>
      </c>
      <c r="P38" s="251"/>
      <c r="Q38" s="251"/>
      <c r="R38" s="252"/>
      <c r="S38" s="250" t="s">
        <v>48</v>
      </c>
      <c r="T38" s="251"/>
      <c r="U38" s="251"/>
      <c r="V38" s="252"/>
      <c r="W38" s="256" t="s">
        <v>57</v>
      </c>
      <c r="X38" s="256" t="s">
        <v>58</v>
      </c>
      <c r="Y38" s="250" t="s">
        <v>35</v>
      </c>
      <c r="Z38" s="252"/>
      <c r="AA38" s="256" t="s">
        <v>54</v>
      </c>
      <c r="AB38" s="276" t="s">
        <v>49</v>
      </c>
      <c r="AC38" s="264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27" t="s">
        <v>40</v>
      </c>
      <c r="F39" s="127" t="s">
        <v>41</v>
      </c>
      <c r="G39" s="127" t="s">
        <v>42</v>
      </c>
      <c r="H39" s="127" t="s">
        <v>43</v>
      </c>
      <c r="I39" s="128" t="s">
        <v>40</v>
      </c>
      <c r="J39" s="128" t="s">
        <v>41</v>
      </c>
      <c r="K39" s="128" t="s">
        <v>42</v>
      </c>
      <c r="L39" s="128" t="s">
        <v>43</v>
      </c>
      <c r="M39" s="257"/>
      <c r="N39" s="257"/>
      <c r="O39" s="129" t="s">
        <v>40</v>
      </c>
      <c r="P39" s="129" t="s">
        <v>41</v>
      </c>
      <c r="Q39" s="129" t="s">
        <v>42</v>
      </c>
      <c r="R39" s="129" t="s">
        <v>43</v>
      </c>
      <c r="S39" s="130" t="s">
        <v>40</v>
      </c>
      <c r="T39" s="130" t="s">
        <v>41</v>
      </c>
      <c r="U39" s="130" t="s">
        <v>42</v>
      </c>
      <c r="V39" s="130" t="s">
        <v>43</v>
      </c>
      <c r="W39" s="257"/>
      <c r="X39" s="257"/>
      <c r="Y39" s="131" t="s">
        <v>52</v>
      </c>
      <c r="Z39" s="131" t="s">
        <v>53</v>
      </c>
      <c r="AA39" s="257"/>
      <c r="AB39" s="277"/>
      <c r="AC39" s="265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236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 t="shared" si="2"/>
        <v>1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SUM(M41:M54)</f>
        <v>4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26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204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4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6</v>
      </c>
      <c r="F49" s="70">
        <v>0</v>
      </c>
      <c r="G49" s="70">
        <v>0</v>
      </c>
      <c r="H49" s="70">
        <v>0</v>
      </c>
      <c r="I49" s="70">
        <v>1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customHeight="1" thickTop="1" x14ac:dyDescent="0.2">
      <c r="A61" s="222" t="s">
        <v>39</v>
      </c>
      <c r="B61" s="223"/>
      <c r="C61" s="223"/>
      <c r="D61" s="224"/>
      <c r="E61" s="250" t="s">
        <v>45</v>
      </c>
      <c r="F61" s="251"/>
      <c r="G61" s="251"/>
      <c r="H61" s="252"/>
      <c r="I61" s="250" t="s">
        <v>46</v>
      </c>
      <c r="J61" s="251"/>
      <c r="K61" s="251"/>
      <c r="L61" s="252"/>
      <c r="M61" s="256" t="s">
        <v>55</v>
      </c>
      <c r="N61" s="256" t="s">
        <v>56</v>
      </c>
      <c r="O61" s="250" t="s">
        <v>47</v>
      </c>
      <c r="P61" s="251"/>
      <c r="Q61" s="251"/>
      <c r="R61" s="252"/>
      <c r="S61" s="250" t="s">
        <v>48</v>
      </c>
      <c r="T61" s="251"/>
      <c r="U61" s="251"/>
      <c r="V61" s="252"/>
      <c r="W61" s="256" t="s">
        <v>57</v>
      </c>
      <c r="X61" s="256" t="s">
        <v>58</v>
      </c>
      <c r="Y61" s="250" t="s">
        <v>35</v>
      </c>
      <c r="Z61" s="252"/>
      <c r="AA61" s="264" t="s">
        <v>54</v>
      </c>
      <c r="AB61" s="43"/>
      <c r="AC61" s="43"/>
      <c r="AD61" s="43"/>
      <c r="AE61" s="43"/>
    </row>
    <row r="62" spans="1:31" ht="78" customHeight="1" x14ac:dyDescent="0.2">
      <c r="A62" s="225"/>
      <c r="B62" s="226"/>
      <c r="C62" s="226"/>
      <c r="D62" s="227"/>
      <c r="E62" s="127" t="s">
        <v>40</v>
      </c>
      <c r="F62" s="127" t="s">
        <v>41</v>
      </c>
      <c r="G62" s="127" t="s">
        <v>42</v>
      </c>
      <c r="H62" s="127" t="s">
        <v>43</v>
      </c>
      <c r="I62" s="128" t="s">
        <v>40</v>
      </c>
      <c r="J62" s="128" t="s">
        <v>41</v>
      </c>
      <c r="K62" s="128" t="s">
        <v>42</v>
      </c>
      <c r="L62" s="128" t="s">
        <v>43</v>
      </c>
      <c r="M62" s="257"/>
      <c r="N62" s="257"/>
      <c r="O62" s="129" t="s">
        <v>40</v>
      </c>
      <c r="P62" s="129" t="s">
        <v>41</v>
      </c>
      <c r="Q62" s="129" t="s">
        <v>42</v>
      </c>
      <c r="R62" s="129" t="s">
        <v>43</v>
      </c>
      <c r="S62" s="130" t="s">
        <v>40</v>
      </c>
      <c r="T62" s="130" t="s">
        <v>41</v>
      </c>
      <c r="U62" s="130" t="s">
        <v>42</v>
      </c>
      <c r="V62" s="130" t="s">
        <v>43</v>
      </c>
      <c r="W62" s="257"/>
      <c r="X62" s="257"/>
      <c r="Y62" s="131" t="s">
        <v>52</v>
      </c>
      <c r="Z62" s="131" t="s">
        <v>53</v>
      </c>
      <c r="AA62" s="265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2187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>SUM(I64:I77)</f>
        <v>13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40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+E41+Jun!E64</f>
        <v>0</v>
      </c>
      <c r="F64" s="69">
        <f>+F41+Jun!F64</f>
        <v>0</v>
      </c>
      <c r="G64" s="69">
        <f>+G41+Jun!G64</f>
        <v>0</v>
      </c>
      <c r="H64" s="69">
        <f>+H41+Jun!H64</f>
        <v>0</v>
      </c>
      <c r="I64" s="69">
        <f>+I41+Jun!I64</f>
        <v>0</v>
      </c>
      <c r="J64" s="69">
        <f>+J41+Jun!J64</f>
        <v>0</v>
      </c>
      <c r="K64" s="69">
        <f>+K41+Jun!K64</f>
        <v>0</v>
      </c>
      <c r="L64" s="69">
        <f>+L41+Jun!L64</f>
        <v>0</v>
      </c>
      <c r="M64" s="69">
        <f>+M41+Jun!M64</f>
        <v>0</v>
      </c>
      <c r="N64" s="69">
        <f>+N41+Jun!N64</f>
        <v>0</v>
      </c>
      <c r="O64" s="69">
        <f>+O41+Jun!O64</f>
        <v>0</v>
      </c>
      <c r="P64" s="69">
        <f>+P41+Jun!P64</f>
        <v>0</v>
      </c>
      <c r="Q64" s="69">
        <f>+Q41+Jun!Q64</f>
        <v>0</v>
      </c>
      <c r="R64" s="69">
        <f>+R41+Jun!R64</f>
        <v>0</v>
      </c>
      <c r="S64" s="69">
        <f>+S41+Jun!S64</f>
        <v>0</v>
      </c>
      <c r="T64" s="69">
        <f>+T41+Jun!T64</f>
        <v>0</v>
      </c>
      <c r="U64" s="69">
        <f>+U41+Jun!U64</f>
        <v>0</v>
      </c>
      <c r="V64" s="69">
        <f>+V41+Jun!V64</f>
        <v>0</v>
      </c>
      <c r="W64" s="69">
        <f>+W41+Jun!W64</f>
        <v>0</v>
      </c>
      <c r="X64" s="69">
        <f>+X41+Jun!X64</f>
        <v>0</v>
      </c>
      <c r="Y64" s="69">
        <f>+Y41+Jun!Y64</f>
        <v>0</v>
      </c>
      <c r="Z64" s="69">
        <f>+Z41+Jun!Z64</f>
        <v>0</v>
      </c>
      <c r="AA64" s="88">
        <f>+AA41+Jun!AA64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+E42+Jun!E65</f>
        <v>259</v>
      </c>
      <c r="F65" s="69">
        <f>+F42+Jun!F65</f>
        <v>0</v>
      </c>
      <c r="G65" s="69">
        <f>+G42+Jun!G65</f>
        <v>0</v>
      </c>
      <c r="H65" s="69">
        <f>+H42+Jun!H65</f>
        <v>0</v>
      </c>
      <c r="I65" s="69">
        <f>+I42+Jun!I65</f>
        <v>12</v>
      </c>
      <c r="J65" s="69">
        <f>+J42+Jun!J65</f>
        <v>0</v>
      </c>
      <c r="K65" s="69">
        <f>+K42+Jun!K65</f>
        <v>0</v>
      </c>
      <c r="L65" s="69">
        <f>+L42+Jun!L65</f>
        <v>0</v>
      </c>
      <c r="M65" s="69">
        <f>+M42+Jun!M65</f>
        <v>7</v>
      </c>
      <c r="N65" s="69">
        <f>+N42+Jun!N65</f>
        <v>0</v>
      </c>
      <c r="O65" s="69">
        <f>+O42+Jun!O65</f>
        <v>0</v>
      </c>
      <c r="P65" s="69">
        <f>+P42+Jun!P65</f>
        <v>0</v>
      </c>
      <c r="Q65" s="69">
        <f>+Q42+Jun!Q65</f>
        <v>0</v>
      </c>
      <c r="R65" s="69">
        <f>+R42+Jun!R65</f>
        <v>0</v>
      </c>
      <c r="S65" s="69">
        <f>+S42+Jun!S65</f>
        <v>0</v>
      </c>
      <c r="T65" s="69">
        <f>+T42+Jun!T65</f>
        <v>0</v>
      </c>
      <c r="U65" s="69">
        <f>+U42+Jun!U65</f>
        <v>0</v>
      </c>
      <c r="V65" s="69">
        <f>+V42+Jun!V65</f>
        <v>0</v>
      </c>
      <c r="W65" s="69">
        <f>+W42+Jun!W65</f>
        <v>0</v>
      </c>
      <c r="X65" s="69">
        <f>+X42+Jun!X65</f>
        <v>0</v>
      </c>
      <c r="Y65" s="69">
        <f>+Y42+Jun!Y65</f>
        <v>0</v>
      </c>
      <c r="Z65" s="69">
        <f>+Z42+Jun!Z65</f>
        <v>0</v>
      </c>
      <c r="AA65" s="88">
        <f>+AA42+Jun!AA65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+E43+Jun!E66</f>
        <v>100</v>
      </c>
      <c r="F66" s="69">
        <f>+F43+Jun!F66</f>
        <v>0</v>
      </c>
      <c r="G66" s="69">
        <f>+G43+Jun!G66</f>
        <v>0</v>
      </c>
      <c r="H66" s="69">
        <f>+H43+Jun!H66</f>
        <v>0</v>
      </c>
      <c r="I66" s="69">
        <f>+I43+Jun!I66</f>
        <v>0</v>
      </c>
      <c r="J66" s="69">
        <f>+J43+Jun!J66</f>
        <v>0</v>
      </c>
      <c r="K66" s="69">
        <f>+K43+Jun!K66</f>
        <v>0</v>
      </c>
      <c r="L66" s="69">
        <f>+L43+Jun!L66</f>
        <v>0</v>
      </c>
      <c r="M66" s="69">
        <f>+M43+Jun!M66</f>
        <v>0</v>
      </c>
      <c r="N66" s="69">
        <f>+N43+Jun!N66</f>
        <v>0</v>
      </c>
      <c r="O66" s="69">
        <f>+O43+Jun!O66</f>
        <v>0</v>
      </c>
      <c r="P66" s="69">
        <f>+P43+Jun!P66</f>
        <v>0</v>
      </c>
      <c r="Q66" s="69">
        <f>+Q43+Jun!Q66</f>
        <v>0</v>
      </c>
      <c r="R66" s="69">
        <f>+R43+Jun!R66</f>
        <v>0</v>
      </c>
      <c r="S66" s="69">
        <f>+S43+Jun!S66</f>
        <v>0</v>
      </c>
      <c r="T66" s="69">
        <f>+T43+Jun!T66</f>
        <v>0</v>
      </c>
      <c r="U66" s="69">
        <f>+U43+Jun!U66</f>
        <v>0</v>
      </c>
      <c r="V66" s="69">
        <f>+V43+Jun!V66</f>
        <v>0</v>
      </c>
      <c r="W66" s="69">
        <f>+W43+Jun!W66</f>
        <v>0</v>
      </c>
      <c r="X66" s="69">
        <f>+X43+Jun!X66</f>
        <v>0</v>
      </c>
      <c r="Y66" s="69">
        <f>+Y43+Jun!Y66</f>
        <v>0</v>
      </c>
      <c r="Z66" s="69">
        <f>+Z43+Jun!Z66</f>
        <v>0</v>
      </c>
      <c r="AA66" s="88">
        <f>+AA43+Jun!AA66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+E44+Jun!E67</f>
        <v>8</v>
      </c>
      <c r="F67" s="69">
        <f>+F44+Jun!F67</f>
        <v>0</v>
      </c>
      <c r="G67" s="69">
        <f>+G44+Jun!G67</f>
        <v>0</v>
      </c>
      <c r="H67" s="69">
        <f>+H44+Jun!H67</f>
        <v>0</v>
      </c>
      <c r="I67" s="69">
        <f>+I44+Jun!I67</f>
        <v>0</v>
      </c>
      <c r="J67" s="69">
        <f>+J44+Jun!J67</f>
        <v>0</v>
      </c>
      <c r="K67" s="69">
        <f>+K44+Jun!K67</f>
        <v>0</v>
      </c>
      <c r="L67" s="69">
        <f>+L44+Jun!L67</f>
        <v>0</v>
      </c>
      <c r="M67" s="69">
        <f>+M44+Jun!M67</f>
        <v>4</v>
      </c>
      <c r="N67" s="69">
        <f>+N44+Jun!N67</f>
        <v>0</v>
      </c>
      <c r="O67" s="69">
        <f>+O44+Jun!O67</f>
        <v>0</v>
      </c>
      <c r="P67" s="69">
        <f>+P44+Jun!P67</f>
        <v>0</v>
      </c>
      <c r="Q67" s="69">
        <f>+Q44+Jun!Q67</f>
        <v>0</v>
      </c>
      <c r="R67" s="69">
        <f>+R44+Jun!R67</f>
        <v>0</v>
      </c>
      <c r="S67" s="69">
        <f>+S44+Jun!S67</f>
        <v>0</v>
      </c>
      <c r="T67" s="69">
        <f>+T44+Jun!T67</f>
        <v>0</v>
      </c>
      <c r="U67" s="69">
        <f>+U44+Jun!U67</f>
        <v>0</v>
      </c>
      <c r="V67" s="69">
        <f>+V44+Jun!V67</f>
        <v>0</v>
      </c>
      <c r="W67" s="69">
        <f>+W44+Jun!W67</f>
        <v>0</v>
      </c>
      <c r="X67" s="69">
        <f>+X44+Jun!X67</f>
        <v>0</v>
      </c>
      <c r="Y67" s="69">
        <f>+Y44+Jun!Y67</f>
        <v>0</v>
      </c>
      <c r="Z67" s="69">
        <f>+Z44+Jun!Z67</f>
        <v>0</v>
      </c>
      <c r="AA67" s="88">
        <f>+AA44+Jun!AA67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+E45+Jun!E68</f>
        <v>0</v>
      </c>
      <c r="F68" s="69">
        <f>+F45+Jun!F68</f>
        <v>0</v>
      </c>
      <c r="G68" s="69">
        <f>+G45+Jun!G68</f>
        <v>0</v>
      </c>
      <c r="H68" s="69">
        <f>+H45+Jun!H68</f>
        <v>0</v>
      </c>
      <c r="I68" s="69">
        <f>+I45+Jun!I68</f>
        <v>0</v>
      </c>
      <c r="J68" s="69">
        <f>+J45+Jun!J68</f>
        <v>0</v>
      </c>
      <c r="K68" s="69">
        <f>+K45+Jun!K68</f>
        <v>0</v>
      </c>
      <c r="L68" s="69">
        <f>+L45+Jun!L68</f>
        <v>0</v>
      </c>
      <c r="M68" s="69">
        <f>+M45+Jun!M68</f>
        <v>0</v>
      </c>
      <c r="N68" s="69">
        <f>+N45+Jun!N68</f>
        <v>0</v>
      </c>
      <c r="O68" s="69">
        <f>+O45+Jun!O68</f>
        <v>0</v>
      </c>
      <c r="P68" s="69">
        <f>+P45+Jun!P68</f>
        <v>0</v>
      </c>
      <c r="Q68" s="69">
        <f>+Q45+Jun!Q68</f>
        <v>0</v>
      </c>
      <c r="R68" s="69">
        <f>+R45+Jun!R68</f>
        <v>0</v>
      </c>
      <c r="S68" s="69">
        <f>+S45+Jun!S68</f>
        <v>0</v>
      </c>
      <c r="T68" s="69">
        <f>+T45+Jun!T68</f>
        <v>0</v>
      </c>
      <c r="U68" s="69">
        <f>+U45+Jun!U68</f>
        <v>0</v>
      </c>
      <c r="V68" s="69">
        <f>+V45+Jun!V68</f>
        <v>0</v>
      </c>
      <c r="W68" s="69">
        <f>+W45+Jun!W68</f>
        <v>0</v>
      </c>
      <c r="X68" s="69">
        <f>+X45+Jun!X68</f>
        <v>0</v>
      </c>
      <c r="Y68" s="69">
        <f>+Y45+Jun!Y68</f>
        <v>0</v>
      </c>
      <c r="Z68" s="69">
        <f>+Z45+Jun!Z68</f>
        <v>0</v>
      </c>
      <c r="AA68" s="88">
        <f>+AA45+Jun!AA68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+E46+Jun!E69</f>
        <v>1326</v>
      </c>
      <c r="F69" s="69">
        <f>+F46+Jun!F69</f>
        <v>0</v>
      </c>
      <c r="G69" s="69">
        <f>+G46+Jun!G69</f>
        <v>0</v>
      </c>
      <c r="H69" s="69">
        <f>+H46+Jun!H69</f>
        <v>0</v>
      </c>
      <c r="I69" s="69">
        <f>+I46+Jun!I69</f>
        <v>0</v>
      </c>
      <c r="J69" s="69">
        <f>+J46+Jun!J69</f>
        <v>0</v>
      </c>
      <c r="K69" s="69">
        <f>+K46+Jun!K69</f>
        <v>0</v>
      </c>
      <c r="L69" s="69">
        <f>+L46+Jun!L69</f>
        <v>0</v>
      </c>
      <c r="M69" s="69">
        <f>+M46+Jun!M69</f>
        <v>29</v>
      </c>
      <c r="N69" s="69">
        <f>+N46+Jun!N69</f>
        <v>0</v>
      </c>
      <c r="O69" s="69">
        <f>+O46+Jun!O69</f>
        <v>0</v>
      </c>
      <c r="P69" s="69">
        <f>+P46+Jun!P69</f>
        <v>0</v>
      </c>
      <c r="Q69" s="69">
        <f>+Q46+Jun!Q69</f>
        <v>0</v>
      </c>
      <c r="R69" s="69">
        <f>+R46+Jun!R69</f>
        <v>0</v>
      </c>
      <c r="S69" s="69">
        <f>+S46+Jun!S69</f>
        <v>0</v>
      </c>
      <c r="T69" s="69">
        <f>+T46+Jun!T69</f>
        <v>0</v>
      </c>
      <c r="U69" s="69">
        <f>+U46+Jun!U69</f>
        <v>0</v>
      </c>
      <c r="V69" s="69">
        <f>+V46+Jun!V69</f>
        <v>0</v>
      </c>
      <c r="W69" s="69">
        <f>+W46+Jun!W69</f>
        <v>0</v>
      </c>
      <c r="X69" s="69">
        <f>+X46+Jun!X69</f>
        <v>0</v>
      </c>
      <c r="Y69" s="69">
        <f>+Y46+Jun!Y69</f>
        <v>0</v>
      </c>
      <c r="Z69" s="69">
        <f>+Z46+Jun!Z69</f>
        <v>0</v>
      </c>
      <c r="AA69" s="88">
        <f>+AA46+Jun!AA69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+E47+Jun!E70</f>
        <v>142</v>
      </c>
      <c r="F70" s="69">
        <f>+F47+Jun!F70</f>
        <v>0</v>
      </c>
      <c r="G70" s="69">
        <f>+G47+Jun!G70</f>
        <v>0</v>
      </c>
      <c r="H70" s="69">
        <f>+H47+Jun!H70</f>
        <v>0</v>
      </c>
      <c r="I70" s="69">
        <f>+I47+Jun!I70</f>
        <v>0</v>
      </c>
      <c r="J70" s="69">
        <f>+J47+Jun!J70</f>
        <v>0</v>
      </c>
      <c r="K70" s="69">
        <f>+K47+Jun!K70</f>
        <v>0</v>
      </c>
      <c r="L70" s="69">
        <f>+L47+Jun!L70</f>
        <v>0</v>
      </c>
      <c r="M70" s="69">
        <f>+M47+Jun!M70</f>
        <v>0</v>
      </c>
      <c r="N70" s="69">
        <f>+N47+Jun!N70</f>
        <v>0</v>
      </c>
      <c r="O70" s="69">
        <f>+O47+Jun!O70</f>
        <v>0</v>
      </c>
      <c r="P70" s="69">
        <f>+P47+Jun!P70</f>
        <v>0</v>
      </c>
      <c r="Q70" s="69">
        <f>+Q47+Jun!Q70</f>
        <v>0</v>
      </c>
      <c r="R70" s="69">
        <f>+R47+Jun!R70</f>
        <v>0</v>
      </c>
      <c r="S70" s="69">
        <f>+S47+Jun!S70</f>
        <v>0</v>
      </c>
      <c r="T70" s="69">
        <f>+T47+Jun!T70</f>
        <v>0</v>
      </c>
      <c r="U70" s="69">
        <f>+U47+Jun!U70</f>
        <v>0</v>
      </c>
      <c r="V70" s="69">
        <f>+V47+Jun!V70</f>
        <v>0</v>
      </c>
      <c r="W70" s="69">
        <f>+W47+Jun!W70</f>
        <v>0</v>
      </c>
      <c r="X70" s="69">
        <f>+X47+Jun!X70</f>
        <v>0</v>
      </c>
      <c r="Y70" s="69">
        <f>+Y47+Jun!Y70</f>
        <v>0</v>
      </c>
      <c r="Z70" s="69">
        <f>+Z47+Jun!Z70</f>
        <v>0</v>
      </c>
      <c r="AA70" s="88">
        <f>+AA47+Jun!AA70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+E48+Jun!E71</f>
        <v>0</v>
      </c>
      <c r="F71" s="69">
        <f>+F48+Jun!F71</f>
        <v>0</v>
      </c>
      <c r="G71" s="69">
        <f>+G48+Jun!G71</f>
        <v>0</v>
      </c>
      <c r="H71" s="69">
        <f>+H48+Jun!H71</f>
        <v>0</v>
      </c>
      <c r="I71" s="69">
        <f>+I48+Jun!I71</f>
        <v>0</v>
      </c>
      <c r="J71" s="69">
        <f>+J48+Jun!J71</f>
        <v>0</v>
      </c>
      <c r="K71" s="69">
        <f>+K48+Jun!K71</f>
        <v>0</v>
      </c>
      <c r="L71" s="69">
        <f>+L48+Jun!L71</f>
        <v>0</v>
      </c>
      <c r="M71" s="69">
        <f>+M48+Jun!M71</f>
        <v>0</v>
      </c>
      <c r="N71" s="69">
        <f>+N48+Jun!N71</f>
        <v>0</v>
      </c>
      <c r="O71" s="69">
        <f>+O48+Jun!O71</f>
        <v>0</v>
      </c>
      <c r="P71" s="69">
        <f>+P48+Jun!P71</f>
        <v>0</v>
      </c>
      <c r="Q71" s="69">
        <f>+Q48+Jun!Q71</f>
        <v>0</v>
      </c>
      <c r="R71" s="69">
        <f>+R48+Jun!R71</f>
        <v>0</v>
      </c>
      <c r="S71" s="69">
        <f>+S48+Jun!S71</f>
        <v>0</v>
      </c>
      <c r="T71" s="69">
        <f>+T48+Jun!T71</f>
        <v>0</v>
      </c>
      <c r="U71" s="69">
        <f>+U48+Jun!U71</f>
        <v>0</v>
      </c>
      <c r="V71" s="69">
        <f>+V48+Jun!V71</f>
        <v>0</v>
      </c>
      <c r="W71" s="69">
        <f>+W48+Jun!W71</f>
        <v>0</v>
      </c>
      <c r="X71" s="69">
        <f>+X48+Jun!X71</f>
        <v>0</v>
      </c>
      <c r="Y71" s="69">
        <f>+Y48+Jun!Y71</f>
        <v>0</v>
      </c>
      <c r="Z71" s="69">
        <f>+Z48+Jun!Z71</f>
        <v>0</v>
      </c>
      <c r="AA71" s="88">
        <f>+AA48+Jun!AA71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+E49+Jun!E72</f>
        <v>6</v>
      </c>
      <c r="F72" s="69">
        <f>+F49+Jun!F72</f>
        <v>0</v>
      </c>
      <c r="G72" s="69">
        <f>+G49+Jun!G72</f>
        <v>0</v>
      </c>
      <c r="H72" s="69">
        <f>+H49+Jun!H72</f>
        <v>0</v>
      </c>
      <c r="I72" s="69">
        <f>+I49+Jun!I72</f>
        <v>1</v>
      </c>
      <c r="J72" s="69">
        <f>+J49+Jun!J72</f>
        <v>0</v>
      </c>
      <c r="K72" s="69">
        <f>+K49+Jun!K72</f>
        <v>0</v>
      </c>
      <c r="L72" s="69">
        <f>+L49+Jun!L72</f>
        <v>0</v>
      </c>
      <c r="M72" s="69">
        <f>+M49+Jun!M72</f>
        <v>0</v>
      </c>
      <c r="N72" s="69">
        <f>+N49+Jun!N72</f>
        <v>0</v>
      </c>
      <c r="O72" s="69">
        <f>+O49+Jun!O72</f>
        <v>0</v>
      </c>
      <c r="P72" s="69">
        <f>+P49+Jun!P72</f>
        <v>0</v>
      </c>
      <c r="Q72" s="69">
        <f>+Q49+Jun!Q72</f>
        <v>0</v>
      </c>
      <c r="R72" s="69">
        <f>+R49+Jun!R72</f>
        <v>0</v>
      </c>
      <c r="S72" s="69">
        <f>+S49+Jun!S72</f>
        <v>0</v>
      </c>
      <c r="T72" s="69">
        <f>+T49+Jun!T72</f>
        <v>0</v>
      </c>
      <c r="U72" s="69">
        <f>+U49+Jun!U72</f>
        <v>0</v>
      </c>
      <c r="V72" s="69">
        <f>+V49+Jun!V72</f>
        <v>0</v>
      </c>
      <c r="W72" s="69">
        <f>+W49+Jun!W72</f>
        <v>0</v>
      </c>
      <c r="X72" s="69">
        <f>+X49+Jun!X72</f>
        <v>0</v>
      </c>
      <c r="Y72" s="69">
        <f>+Y49+Jun!Y72</f>
        <v>0</v>
      </c>
      <c r="Z72" s="69">
        <f>+Z49+Jun!Z72</f>
        <v>0</v>
      </c>
      <c r="AA72" s="88">
        <f>+AA49+Jun!AA72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+E50+Jun!E73</f>
        <v>0</v>
      </c>
      <c r="F73" s="69">
        <f>+F50+Jun!F73</f>
        <v>0</v>
      </c>
      <c r="G73" s="69">
        <f>+G50+Jun!G73</f>
        <v>0</v>
      </c>
      <c r="H73" s="69">
        <f>+H50+Jun!H73</f>
        <v>0</v>
      </c>
      <c r="I73" s="69">
        <f>+I50+Jun!I73</f>
        <v>0</v>
      </c>
      <c r="J73" s="69">
        <f>+J50+Jun!J73</f>
        <v>0</v>
      </c>
      <c r="K73" s="69">
        <f>+K50+Jun!K73</f>
        <v>0</v>
      </c>
      <c r="L73" s="69">
        <f>+L50+Jun!L73</f>
        <v>0</v>
      </c>
      <c r="M73" s="69">
        <f>+M50+Jun!M73</f>
        <v>0</v>
      </c>
      <c r="N73" s="69">
        <f>+N50+Jun!N73</f>
        <v>0</v>
      </c>
      <c r="O73" s="69">
        <f>+O50+Jun!O73</f>
        <v>0</v>
      </c>
      <c r="P73" s="69">
        <f>+P50+Jun!P73</f>
        <v>0</v>
      </c>
      <c r="Q73" s="69">
        <f>+Q50+Jun!Q73</f>
        <v>0</v>
      </c>
      <c r="R73" s="69">
        <f>+R50+Jun!R73</f>
        <v>0</v>
      </c>
      <c r="S73" s="69">
        <f>+S50+Jun!S73</f>
        <v>0</v>
      </c>
      <c r="T73" s="69">
        <f>+T50+Jun!T73</f>
        <v>0</v>
      </c>
      <c r="U73" s="69">
        <f>+U50+Jun!U73</f>
        <v>0</v>
      </c>
      <c r="V73" s="69">
        <f>+V50+Jun!V73</f>
        <v>0</v>
      </c>
      <c r="W73" s="69">
        <f>+W50+Jun!W73</f>
        <v>0</v>
      </c>
      <c r="X73" s="69">
        <f>+X50+Jun!X73</f>
        <v>0</v>
      </c>
      <c r="Y73" s="69">
        <f>+Y50+Jun!Y73</f>
        <v>0</v>
      </c>
      <c r="Z73" s="69">
        <f>+Z50+Jun!Z73</f>
        <v>0</v>
      </c>
      <c r="AA73" s="88">
        <f>+AA50+Jun!AA73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+E51+Jun!E74</f>
        <v>36</v>
      </c>
      <c r="F74" s="69">
        <f>+F51+Jun!F74</f>
        <v>0</v>
      </c>
      <c r="G74" s="69">
        <f>+G51+Jun!G74</f>
        <v>0</v>
      </c>
      <c r="H74" s="69">
        <f>+H51+Jun!H74</f>
        <v>0</v>
      </c>
      <c r="I74" s="69">
        <f>+I51+Jun!I74</f>
        <v>0</v>
      </c>
      <c r="J74" s="69">
        <f>+J51+Jun!J74</f>
        <v>0</v>
      </c>
      <c r="K74" s="69">
        <f>+K51+Jun!K74</f>
        <v>0</v>
      </c>
      <c r="L74" s="69">
        <f>+L51+Jun!L74</f>
        <v>0</v>
      </c>
      <c r="M74" s="69">
        <f>+M51+Jun!M74</f>
        <v>0</v>
      </c>
      <c r="N74" s="69">
        <f>+N51+Jun!N74</f>
        <v>0</v>
      </c>
      <c r="O74" s="69">
        <f>+O51+Jun!O74</f>
        <v>0</v>
      </c>
      <c r="P74" s="69">
        <f>+P51+Jun!P74</f>
        <v>0</v>
      </c>
      <c r="Q74" s="69">
        <f>+Q51+Jun!Q74</f>
        <v>0</v>
      </c>
      <c r="R74" s="69">
        <f>+R51+Jun!R74</f>
        <v>0</v>
      </c>
      <c r="S74" s="69">
        <f>+S51+Jun!S74</f>
        <v>0</v>
      </c>
      <c r="T74" s="69">
        <f>+T51+Jun!T74</f>
        <v>0</v>
      </c>
      <c r="U74" s="69">
        <f>+U51+Jun!U74</f>
        <v>0</v>
      </c>
      <c r="V74" s="69">
        <f>+V51+Jun!V74</f>
        <v>0</v>
      </c>
      <c r="W74" s="69">
        <f>+W51+Jun!W74</f>
        <v>0</v>
      </c>
      <c r="X74" s="69">
        <f>+X51+Jun!X74</f>
        <v>0</v>
      </c>
      <c r="Y74" s="69">
        <f>+Y51+Jun!Y74</f>
        <v>0</v>
      </c>
      <c r="Z74" s="69">
        <f>+Z51+Jun!Z74</f>
        <v>0</v>
      </c>
      <c r="AA74" s="88">
        <f>+AA51+Jun!AA74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+E52+Jun!E75</f>
        <v>20</v>
      </c>
      <c r="F75" s="69">
        <f>+F52+Jun!F75</f>
        <v>0</v>
      </c>
      <c r="G75" s="69">
        <f>+G52+Jun!G75</f>
        <v>0</v>
      </c>
      <c r="H75" s="69">
        <f>+H52+Jun!H75</f>
        <v>0</v>
      </c>
      <c r="I75" s="69">
        <f>+I52+Jun!I75</f>
        <v>0</v>
      </c>
      <c r="J75" s="69">
        <f>+J52+Jun!J75</f>
        <v>0</v>
      </c>
      <c r="K75" s="69">
        <f>+K52+Jun!K75</f>
        <v>0</v>
      </c>
      <c r="L75" s="69">
        <f>+L52+Jun!L75</f>
        <v>0</v>
      </c>
      <c r="M75" s="69">
        <f>+M52+Jun!M75</f>
        <v>0</v>
      </c>
      <c r="N75" s="69">
        <f>+N52+Jun!N75</f>
        <v>0</v>
      </c>
      <c r="O75" s="69">
        <f>+O52+Jun!O75</f>
        <v>0</v>
      </c>
      <c r="P75" s="69">
        <f>+P52+Jun!P75</f>
        <v>0</v>
      </c>
      <c r="Q75" s="69">
        <f>+Q52+Jun!Q75</f>
        <v>0</v>
      </c>
      <c r="R75" s="69">
        <f>+R52+Jun!R75</f>
        <v>0</v>
      </c>
      <c r="S75" s="69">
        <f>+S52+Jun!S75</f>
        <v>0</v>
      </c>
      <c r="T75" s="69">
        <f>+T52+Jun!T75</f>
        <v>0</v>
      </c>
      <c r="U75" s="69">
        <f>+U52+Jun!U75</f>
        <v>0</v>
      </c>
      <c r="V75" s="69">
        <f>+V52+Jun!V75</f>
        <v>0</v>
      </c>
      <c r="W75" s="69">
        <f>+W52+Jun!W75</f>
        <v>0</v>
      </c>
      <c r="X75" s="69">
        <f>+X52+Jun!X75</f>
        <v>0</v>
      </c>
      <c r="Y75" s="69">
        <f>+Y52+Jun!Y75</f>
        <v>0</v>
      </c>
      <c r="Z75" s="69">
        <f>+Z52+Jun!Z75</f>
        <v>0</v>
      </c>
      <c r="AA75" s="88">
        <f>+AA52+Jun!AA75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+E53+Jun!E76</f>
        <v>12</v>
      </c>
      <c r="F76" s="69">
        <f>+F53+Jun!F76</f>
        <v>0</v>
      </c>
      <c r="G76" s="69">
        <f>+G53+Jun!G76</f>
        <v>0</v>
      </c>
      <c r="H76" s="69">
        <f>+H53+Jun!H76</f>
        <v>0</v>
      </c>
      <c r="I76" s="69">
        <f>+I53+Jun!I76</f>
        <v>0</v>
      </c>
      <c r="J76" s="69">
        <f>+J53+Jun!J76</f>
        <v>0</v>
      </c>
      <c r="K76" s="69">
        <f>+K53+Jun!K76</f>
        <v>0</v>
      </c>
      <c r="L76" s="69">
        <f>+L53+Jun!L76</f>
        <v>0</v>
      </c>
      <c r="M76" s="69">
        <f>+M53+Jun!M76</f>
        <v>0</v>
      </c>
      <c r="N76" s="69">
        <f>+N53+Jun!N76</f>
        <v>0</v>
      </c>
      <c r="O76" s="69">
        <f>+O53+Jun!O76</f>
        <v>0</v>
      </c>
      <c r="P76" s="69">
        <f>+P53+Jun!P76</f>
        <v>0</v>
      </c>
      <c r="Q76" s="69">
        <f>+Q53+Jun!Q76</f>
        <v>0</v>
      </c>
      <c r="R76" s="69">
        <f>+R53+Jun!R76</f>
        <v>0</v>
      </c>
      <c r="S76" s="69">
        <f>+S53+Jun!S76</f>
        <v>0</v>
      </c>
      <c r="T76" s="69">
        <f>+T53+Jun!T76</f>
        <v>0</v>
      </c>
      <c r="U76" s="69">
        <f>+U53+Jun!U76</f>
        <v>0</v>
      </c>
      <c r="V76" s="69">
        <f>+V53+Jun!V76</f>
        <v>0</v>
      </c>
      <c r="W76" s="69">
        <f>+W53+Jun!W76</f>
        <v>0</v>
      </c>
      <c r="X76" s="69">
        <f>+X53+Jun!X76</f>
        <v>0</v>
      </c>
      <c r="Y76" s="69">
        <f>+Y53+Jun!Y76</f>
        <v>0</v>
      </c>
      <c r="Z76" s="69">
        <f>+Z53+Jun!Z76</f>
        <v>0</v>
      </c>
      <c r="AA76" s="88">
        <f>+AA53+Jun!AA76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+E54+Jun!E77</f>
        <v>278</v>
      </c>
      <c r="F77" s="69">
        <v>0</v>
      </c>
      <c r="G77" s="69">
        <v>0</v>
      </c>
      <c r="H77" s="69">
        <v>0</v>
      </c>
      <c r="I77" s="69">
        <f>+I54+Jun!I77</f>
        <v>0</v>
      </c>
      <c r="J77" s="69">
        <v>0</v>
      </c>
      <c r="K77" s="69">
        <v>0</v>
      </c>
      <c r="L77" s="69">
        <v>0</v>
      </c>
      <c r="M77" s="69">
        <f>+M54+Jun!M77</f>
        <v>0</v>
      </c>
      <c r="N77" s="69">
        <v>0</v>
      </c>
      <c r="O77" s="69">
        <v>0</v>
      </c>
      <c r="P77" s="69">
        <v>0</v>
      </c>
      <c r="Q77" s="69">
        <v>0</v>
      </c>
      <c r="R77" s="69">
        <v>0</v>
      </c>
      <c r="S77" s="69">
        <v>0</v>
      </c>
      <c r="T77" s="69">
        <v>0</v>
      </c>
      <c r="U77" s="69">
        <v>0</v>
      </c>
      <c r="V77" s="69">
        <v>0</v>
      </c>
      <c r="W77" s="69">
        <v>0</v>
      </c>
      <c r="X77" s="69">
        <v>0</v>
      </c>
      <c r="Y77" s="69">
        <v>0</v>
      </c>
      <c r="Z77" s="69">
        <v>0</v>
      </c>
      <c r="AA77" s="88">
        <v>0</v>
      </c>
    </row>
    <row r="78" spans="1:31" x14ac:dyDescent="0.2">
      <c r="A78" s="77"/>
      <c r="B78" s="84"/>
      <c r="C78" s="92"/>
      <c r="D78" s="93"/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f>+M55+Jun!M78</f>
        <v>0</v>
      </c>
      <c r="N78" s="69">
        <v>0</v>
      </c>
      <c r="O78" s="69">
        <v>0</v>
      </c>
      <c r="P78" s="69">
        <v>0</v>
      </c>
      <c r="Q78" s="69">
        <v>0</v>
      </c>
      <c r="R78" s="69">
        <v>0</v>
      </c>
      <c r="S78" s="69">
        <v>0</v>
      </c>
      <c r="T78" s="69">
        <v>0</v>
      </c>
      <c r="U78" s="69">
        <v>0</v>
      </c>
      <c r="V78" s="69">
        <v>0</v>
      </c>
      <c r="W78" s="69">
        <v>0</v>
      </c>
      <c r="X78" s="69">
        <v>0</v>
      </c>
      <c r="Y78" s="69">
        <v>0</v>
      </c>
      <c r="Z78" s="69">
        <v>0</v>
      </c>
      <c r="AA78" s="88"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N38:N39"/>
    <mergeCell ref="O38:R38"/>
    <mergeCell ref="AA38:AA39"/>
    <mergeCell ref="Y38:Z38"/>
    <mergeCell ref="AB38:AB39"/>
    <mergeCell ref="W38:W39"/>
    <mergeCell ref="S61:V61"/>
    <mergeCell ref="I38:L38"/>
    <mergeCell ref="M61:M62"/>
    <mergeCell ref="M38:M39"/>
    <mergeCell ref="S38:V38"/>
    <mergeCell ref="O61:R61"/>
    <mergeCell ref="E61:H61"/>
    <mergeCell ref="L21:O21"/>
    <mergeCell ref="B22:G22"/>
    <mergeCell ref="B17:G17"/>
    <mergeCell ref="A31:C31"/>
    <mergeCell ref="B41:D41"/>
    <mergeCell ref="B20:G20"/>
    <mergeCell ref="L32:O32"/>
    <mergeCell ref="L31:O31"/>
    <mergeCell ref="B21:G21"/>
    <mergeCell ref="AA61:AA62"/>
    <mergeCell ref="Y61:Z61"/>
    <mergeCell ref="W61:W62"/>
    <mergeCell ref="X61:X62"/>
    <mergeCell ref="X38:X39"/>
    <mergeCell ref="A1:O1"/>
    <mergeCell ref="B6:D6"/>
    <mergeCell ref="B7:D7"/>
    <mergeCell ref="B8:D8"/>
    <mergeCell ref="A2:D2"/>
    <mergeCell ref="A3:O3"/>
    <mergeCell ref="B5:D5"/>
    <mergeCell ref="B64:D64"/>
    <mergeCell ref="H12:I12"/>
    <mergeCell ref="B19:G19"/>
    <mergeCell ref="A38:D39"/>
    <mergeCell ref="B24:G24"/>
    <mergeCell ref="E38:H38"/>
    <mergeCell ref="A61:D62"/>
    <mergeCell ref="B27:O27"/>
    <mergeCell ref="B26:O26"/>
    <mergeCell ref="H22:K22"/>
    <mergeCell ref="B23:G23"/>
    <mergeCell ref="L22:O22"/>
    <mergeCell ref="H24:O24"/>
    <mergeCell ref="I61:L61"/>
    <mergeCell ref="N61:N62"/>
    <mergeCell ref="H23:O23"/>
    <mergeCell ref="M9:N9"/>
    <mergeCell ref="J12:K12"/>
    <mergeCell ref="A11:G13"/>
    <mergeCell ref="L12:M12"/>
    <mergeCell ref="L11:O11"/>
    <mergeCell ref="H11:K11"/>
    <mergeCell ref="N12:O12"/>
    <mergeCell ref="B15:G15"/>
    <mergeCell ref="B16:G16"/>
    <mergeCell ref="B18:G18"/>
    <mergeCell ref="H21:K21"/>
    <mergeCell ref="B14:G14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E80"/>
  <sheetViews>
    <sheetView showGridLines="0" zoomScale="90" zoomScaleNormal="90" workbookViewId="0">
      <selection activeCell="M46" sqref="M46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8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8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8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8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50">
        <v>2021</v>
      </c>
      <c r="O5" s="6"/>
    </row>
    <row r="6" spans="1:18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8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8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8" x14ac:dyDescent="0.2">
      <c r="K9" s="3"/>
      <c r="L9" s="9" t="s">
        <v>6</v>
      </c>
      <c r="M9" s="157" t="s">
        <v>66</v>
      </c>
      <c r="N9" s="158"/>
      <c r="O9" s="10"/>
    </row>
    <row r="10" spans="1:18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8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  <c r="R11" t="s">
        <v>97</v>
      </c>
    </row>
    <row r="12" spans="1:18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8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8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462</v>
      </c>
      <c r="I14" s="110">
        <f t="shared" si="0"/>
        <v>2689</v>
      </c>
      <c r="J14" s="110">
        <f t="shared" si="0"/>
        <v>6</v>
      </c>
      <c r="K14" s="110">
        <f t="shared" si="0"/>
        <v>19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8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457</v>
      </c>
      <c r="I15" s="110">
        <f t="shared" si="1"/>
        <v>2644</v>
      </c>
      <c r="J15" s="110">
        <f t="shared" si="1"/>
        <v>6</v>
      </c>
      <c r="K15" s="110">
        <f t="shared" si="1"/>
        <v>19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8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457</v>
      </c>
      <c r="I16" s="111">
        <f>VLOOKUP($E$8,$A$63:$AC$76,5)</f>
        <v>2644</v>
      </c>
      <c r="J16" s="112">
        <f>VLOOKUP($E$8,$A$40:$AC$53,9)</f>
        <v>6</v>
      </c>
      <c r="K16" s="111">
        <f>VLOOKUP($E$8,$A$63:$AC$76,9)</f>
        <v>19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5</v>
      </c>
      <c r="I20" s="113">
        <f>VLOOKUP($E$8,$A$63:$AC$76,13)</f>
        <v>45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44573.605938425928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457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>SUM(I41:I54)</f>
        <v>6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SUM(M41:M54)</f>
        <v>5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105</v>
      </c>
      <c r="F42" s="70">
        <v>0</v>
      </c>
      <c r="G42" s="70">
        <v>0</v>
      </c>
      <c r="H42" s="70">
        <v>0</v>
      </c>
      <c r="I42" s="70">
        <v>2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4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246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3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44</v>
      </c>
      <c r="F47" s="70">
        <v>0</v>
      </c>
      <c r="G47" s="70">
        <v>0</v>
      </c>
      <c r="H47" s="70">
        <v>0</v>
      </c>
      <c r="I47" s="70">
        <v>2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24</v>
      </c>
      <c r="F49" s="70">
        <v>0</v>
      </c>
      <c r="G49" s="70">
        <v>0</v>
      </c>
      <c r="H49" s="70">
        <v>0</v>
      </c>
      <c r="I49" s="70">
        <v>2</v>
      </c>
      <c r="J49" s="70">
        <v>0</v>
      </c>
      <c r="K49" s="70">
        <v>0</v>
      </c>
      <c r="L49" s="70">
        <v>0</v>
      </c>
      <c r="M49" s="70">
        <v>1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32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2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2644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>SUM(I64:I77)</f>
        <v>19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 t="shared" si="3"/>
        <v>45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+E41+Jul!E64</f>
        <v>0</v>
      </c>
      <c r="F64" s="69">
        <f>+F41+Jul!F64</f>
        <v>0</v>
      </c>
      <c r="G64" s="69">
        <f>+G41+Jul!G64</f>
        <v>0</v>
      </c>
      <c r="H64" s="69">
        <f>+H41+Jul!H64</f>
        <v>0</v>
      </c>
      <c r="I64" s="69">
        <f>+I41+Jul!I64</f>
        <v>0</v>
      </c>
      <c r="J64" s="69">
        <f>+J41+Jul!J64</f>
        <v>0</v>
      </c>
      <c r="K64" s="69">
        <f>+K41+Jul!K64</f>
        <v>0</v>
      </c>
      <c r="L64" s="69">
        <f>+L41+Jul!L64</f>
        <v>0</v>
      </c>
      <c r="M64" s="69">
        <f>+M41+Jul!M64</f>
        <v>0</v>
      </c>
      <c r="N64" s="69">
        <f>+N41+Jul!N64</f>
        <v>0</v>
      </c>
      <c r="O64" s="69">
        <f>+O41+Jul!O64</f>
        <v>0</v>
      </c>
      <c r="P64" s="69">
        <f>+P41+Jul!P64</f>
        <v>0</v>
      </c>
      <c r="Q64" s="69">
        <f>+Q41+Jul!Q64</f>
        <v>0</v>
      </c>
      <c r="R64" s="69">
        <f>+R41+Jul!R64</f>
        <v>0</v>
      </c>
      <c r="S64" s="69">
        <f>+S41+Jul!S64</f>
        <v>0</v>
      </c>
      <c r="T64" s="69">
        <f>+T41+Jul!T64</f>
        <v>0</v>
      </c>
      <c r="U64" s="69">
        <f>+U41+Jul!U64</f>
        <v>0</v>
      </c>
      <c r="V64" s="69">
        <f>+V41+Jul!V64</f>
        <v>0</v>
      </c>
      <c r="W64" s="69">
        <f>+W41+Jul!W64</f>
        <v>0</v>
      </c>
      <c r="X64" s="69">
        <f>+X41+Jul!X64</f>
        <v>0</v>
      </c>
      <c r="Y64" s="69">
        <f>+Y41+Jul!Y64</f>
        <v>0</v>
      </c>
      <c r="Z64" s="69">
        <f>+Z41+Jul!Z64</f>
        <v>0</v>
      </c>
      <c r="AA64" s="88">
        <f>+AA41+Jul!AA64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+E42+Jul!E65</f>
        <v>364</v>
      </c>
      <c r="F65" s="69">
        <f>+F42+Jul!F65</f>
        <v>0</v>
      </c>
      <c r="G65" s="69">
        <f>+G42+Jul!G65</f>
        <v>0</v>
      </c>
      <c r="H65" s="69">
        <f>+H42+Jul!H65</f>
        <v>0</v>
      </c>
      <c r="I65" s="69">
        <f>+I42+Jul!I65</f>
        <v>14</v>
      </c>
      <c r="J65" s="69">
        <f>+J42+Jul!J65</f>
        <v>0</v>
      </c>
      <c r="K65" s="69">
        <f>+K42+Jul!K65</f>
        <v>0</v>
      </c>
      <c r="L65" s="69">
        <f>+L42+Jul!L65</f>
        <v>0</v>
      </c>
      <c r="M65" s="69">
        <f>+M42+Jul!M65</f>
        <v>7</v>
      </c>
      <c r="N65" s="69">
        <f>+N42+Jul!N65</f>
        <v>0</v>
      </c>
      <c r="O65" s="69">
        <f>+O42+Jul!O65</f>
        <v>0</v>
      </c>
      <c r="P65" s="69">
        <f>+P42+Jul!P65</f>
        <v>0</v>
      </c>
      <c r="Q65" s="69">
        <f>+Q42+Jul!Q65</f>
        <v>0</v>
      </c>
      <c r="R65" s="69">
        <f>+R42+Jul!R65</f>
        <v>0</v>
      </c>
      <c r="S65" s="69">
        <f>+S42+Jul!S65</f>
        <v>0</v>
      </c>
      <c r="T65" s="69">
        <f>+T42+Jul!T65</f>
        <v>0</v>
      </c>
      <c r="U65" s="69">
        <f>+U42+Jul!U65</f>
        <v>0</v>
      </c>
      <c r="V65" s="69">
        <f>+V42+Jul!V65</f>
        <v>0</v>
      </c>
      <c r="W65" s="69">
        <f>+W42+Jul!W65</f>
        <v>0</v>
      </c>
      <c r="X65" s="69">
        <f>+X42+Jul!X65</f>
        <v>0</v>
      </c>
      <c r="Y65" s="69">
        <f>+Y42+Jul!Y65</f>
        <v>0</v>
      </c>
      <c r="Z65" s="69">
        <f>+Z42+Jul!Z65</f>
        <v>0</v>
      </c>
      <c r="AA65" s="88">
        <f>+AA42+Jul!AA65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+E43+Jul!E66</f>
        <v>100</v>
      </c>
      <c r="F66" s="69">
        <f>+F43+Jul!F66</f>
        <v>0</v>
      </c>
      <c r="G66" s="69">
        <f>+G43+Jul!G66</f>
        <v>0</v>
      </c>
      <c r="H66" s="69">
        <f>+H43+Jul!H66</f>
        <v>0</v>
      </c>
      <c r="I66" s="69">
        <f>+I43+Jul!I66</f>
        <v>0</v>
      </c>
      <c r="J66" s="69">
        <f>+J43+Jul!J66</f>
        <v>0</v>
      </c>
      <c r="K66" s="69">
        <f>+K43+Jul!K66</f>
        <v>0</v>
      </c>
      <c r="L66" s="69">
        <f>+L43+Jul!L66</f>
        <v>0</v>
      </c>
      <c r="M66" s="69">
        <f>+M43+Jul!M66</f>
        <v>0</v>
      </c>
      <c r="N66" s="69">
        <f>+N43+Jul!N66</f>
        <v>0</v>
      </c>
      <c r="O66" s="69">
        <f>+O43+Jul!O66</f>
        <v>0</v>
      </c>
      <c r="P66" s="69">
        <f>+P43+Jul!P66</f>
        <v>0</v>
      </c>
      <c r="Q66" s="69">
        <f>+Q43+Jul!Q66</f>
        <v>0</v>
      </c>
      <c r="R66" s="69">
        <f>+R43+Jul!R66</f>
        <v>0</v>
      </c>
      <c r="S66" s="69">
        <f>+S43+Jul!S66</f>
        <v>0</v>
      </c>
      <c r="T66" s="69">
        <f>+T43+Jul!T66</f>
        <v>0</v>
      </c>
      <c r="U66" s="69">
        <f>+U43+Jul!U66</f>
        <v>0</v>
      </c>
      <c r="V66" s="69">
        <f>+V43+Jul!V66</f>
        <v>0</v>
      </c>
      <c r="W66" s="69">
        <f>+W43+Jul!W66</f>
        <v>0</v>
      </c>
      <c r="X66" s="69">
        <f>+X43+Jul!X66</f>
        <v>0</v>
      </c>
      <c r="Y66" s="69">
        <f>+Y43+Jul!Y66</f>
        <v>0</v>
      </c>
      <c r="Z66" s="69">
        <f>+Z43+Jul!Z66</f>
        <v>0</v>
      </c>
      <c r="AA66" s="88">
        <f>+AA43+Jul!AA66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+E44+Jul!E67</f>
        <v>12</v>
      </c>
      <c r="F67" s="69">
        <f>+F44+Jul!F67</f>
        <v>0</v>
      </c>
      <c r="G67" s="69">
        <f>+G44+Jul!G67</f>
        <v>0</v>
      </c>
      <c r="H67" s="69">
        <f>+H44+Jul!H67</f>
        <v>0</v>
      </c>
      <c r="I67" s="69">
        <f>+I44+Jul!I67</f>
        <v>0</v>
      </c>
      <c r="J67" s="69">
        <f>+J44+Jul!J67</f>
        <v>0</v>
      </c>
      <c r="K67" s="69">
        <f>+K44+Jul!K67</f>
        <v>0</v>
      </c>
      <c r="L67" s="69">
        <f>+L44+Jul!L67</f>
        <v>0</v>
      </c>
      <c r="M67" s="69">
        <f>+M44+Jul!M67</f>
        <v>4</v>
      </c>
      <c r="N67" s="69">
        <f>+N44+Jul!N67</f>
        <v>0</v>
      </c>
      <c r="O67" s="69">
        <f>+O44+Jul!O67</f>
        <v>0</v>
      </c>
      <c r="P67" s="69">
        <f>+P44+Jul!P67</f>
        <v>0</v>
      </c>
      <c r="Q67" s="69">
        <f>+Q44+Jul!Q67</f>
        <v>0</v>
      </c>
      <c r="R67" s="69">
        <f>+R44+Jul!R67</f>
        <v>0</v>
      </c>
      <c r="S67" s="69">
        <f>+S44+Jul!S67</f>
        <v>0</v>
      </c>
      <c r="T67" s="69">
        <f>+T44+Jul!T67</f>
        <v>0</v>
      </c>
      <c r="U67" s="69">
        <f>+U44+Jul!U67</f>
        <v>0</v>
      </c>
      <c r="V67" s="69">
        <f>+V44+Jul!V67</f>
        <v>0</v>
      </c>
      <c r="W67" s="69">
        <f>+W44+Jul!W67</f>
        <v>0</v>
      </c>
      <c r="X67" s="69">
        <f>+X44+Jul!X67</f>
        <v>0</v>
      </c>
      <c r="Y67" s="69">
        <f>+Y44+Jul!Y67</f>
        <v>0</v>
      </c>
      <c r="Z67" s="69">
        <f>+Z44+Jul!Z67</f>
        <v>0</v>
      </c>
      <c r="AA67" s="88">
        <f>+AA44+Jul!AA67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+E45+Jul!E68</f>
        <v>0</v>
      </c>
      <c r="F68" s="69">
        <f>+F45+Jul!F68</f>
        <v>0</v>
      </c>
      <c r="G68" s="69">
        <f>+G45+Jul!G68</f>
        <v>0</v>
      </c>
      <c r="H68" s="69">
        <f>+H45+Jul!H68</f>
        <v>0</v>
      </c>
      <c r="I68" s="69">
        <f>+I45+Jul!I68</f>
        <v>0</v>
      </c>
      <c r="J68" s="69">
        <f>+J45+Jul!J68</f>
        <v>0</v>
      </c>
      <c r="K68" s="69">
        <f>+K45+Jul!K68</f>
        <v>0</v>
      </c>
      <c r="L68" s="69">
        <f>+L45+Jul!L68</f>
        <v>0</v>
      </c>
      <c r="M68" s="69">
        <f>+M45+Jul!M68</f>
        <v>1</v>
      </c>
      <c r="N68" s="69">
        <f>+N45+Jul!N68</f>
        <v>0</v>
      </c>
      <c r="O68" s="69">
        <f>+O45+Jul!O68</f>
        <v>0</v>
      </c>
      <c r="P68" s="69">
        <f>+P45+Jul!P68</f>
        <v>0</v>
      </c>
      <c r="Q68" s="69">
        <f>+Q45+Jul!Q68</f>
        <v>0</v>
      </c>
      <c r="R68" s="69">
        <f>+R45+Jul!R68</f>
        <v>0</v>
      </c>
      <c r="S68" s="69">
        <f>+S45+Jul!S68</f>
        <v>0</v>
      </c>
      <c r="T68" s="69">
        <f>+T45+Jul!T68</f>
        <v>0</v>
      </c>
      <c r="U68" s="69">
        <f>+U45+Jul!U68</f>
        <v>0</v>
      </c>
      <c r="V68" s="69">
        <f>+V45+Jul!V68</f>
        <v>0</v>
      </c>
      <c r="W68" s="69">
        <f>+W45+Jul!W68</f>
        <v>0</v>
      </c>
      <c r="X68" s="69">
        <f>+X45+Jul!X68</f>
        <v>0</v>
      </c>
      <c r="Y68" s="69">
        <f>+Y45+Jul!Y68</f>
        <v>0</v>
      </c>
      <c r="Z68" s="69">
        <f>+Z45+Jul!Z68</f>
        <v>0</v>
      </c>
      <c r="AA68" s="88">
        <f>+AA45+Jul!AA68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+E46+Jul!E69</f>
        <v>1572</v>
      </c>
      <c r="F69" s="69">
        <f>+F46+Jul!F69</f>
        <v>0</v>
      </c>
      <c r="G69" s="69">
        <f>+G46+Jul!G69</f>
        <v>0</v>
      </c>
      <c r="H69" s="69">
        <f>+H46+Jul!H69</f>
        <v>0</v>
      </c>
      <c r="I69" s="69">
        <f>+I46+Jul!I69</f>
        <v>0</v>
      </c>
      <c r="J69" s="69">
        <f>+J46+Jul!J69</f>
        <v>0</v>
      </c>
      <c r="K69" s="69">
        <f>+K46+Jul!K69</f>
        <v>0</v>
      </c>
      <c r="L69" s="69">
        <f>+L46+Jul!L69</f>
        <v>0</v>
      </c>
      <c r="M69" s="69">
        <f>+M46+Jul!M69</f>
        <v>32</v>
      </c>
      <c r="N69" s="69">
        <f>+N46+Jul!N69</f>
        <v>0</v>
      </c>
      <c r="O69" s="69">
        <f>+O46+Jul!O69</f>
        <v>0</v>
      </c>
      <c r="P69" s="69">
        <f>+P46+Jul!P69</f>
        <v>0</v>
      </c>
      <c r="Q69" s="69">
        <f>+Q46+Jul!Q69</f>
        <v>0</v>
      </c>
      <c r="R69" s="69">
        <f>+R46+Jul!R69</f>
        <v>0</v>
      </c>
      <c r="S69" s="69">
        <f>+S46+Jul!S69</f>
        <v>0</v>
      </c>
      <c r="T69" s="69">
        <f>+T46+Jul!T69</f>
        <v>0</v>
      </c>
      <c r="U69" s="69">
        <f>+U46+Jul!U69</f>
        <v>0</v>
      </c>
      <c r="V69" s="69">
        <f>+V46+Jul!V69</f>
        <v>0</v>
      </c>
      <c r="W69" s="69">
        <f>+W46+Jul!W69</f>
        <v>0</v>
      </c>
      <c r="X69" s="69">
        <f>+X46+Jul!X69</f>
        <v>0</v>
      </c>
      <c r="Y69" s="69">
        <f>+Y46+Jul!Y69</f>
        <v>0</v>
      </c>
      <c r="Z69" s="69">
        <f>+Z46+Jul!Z69</f>
        <v>0</v>
      </c>
      <c r="AA69" s="88">
        <f>+AA46+Jul!AA69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+E47+Jul!E70</f>
        <v>186</v>
      </c>
      <c r="F70" s="69">
        <f>+F47+Jul!F70</f>
        <v>0</v>
      </c>
      <c r="G70" s="69">
        <f>+G47+Jul!G70</f>
        <v>0</v>
      </c>
      <c r="H70" s="69">
        <f>+H47+Jul!H70</f>
        <v>0</v>
      </c>
      <c r="I70" s="69">
        <f>+I47+Jul!I70</f>
        <v>2</v>
      </c>
      <c r="J70" s="69">
        <f>+J47+Jul!J70</f>
        <v>0</v>
      </c>
      <c r="K70" s="69">
        <f>+K47+Jul!K70</f>
        <v>0</v>
      </c>
      <c r="L70" s="69">
        <f>+L47+Jul!L70</f>
        <v>0</v>
      </c>
      <c r="M70" s="69">
        <f>+M47+Jul!M70</f>
        <v>0</v>
      </c>
      <c r="N70" s="69">
        <f>+N47+Jul!N70</f>
        <v>0</v>
      </c>
      <c r="O70" s="69">
        <f>+O47+Jul!O70</f>
        <v>0</v>
      </c>
      <c r="P70" s="69">
        <f>+P47+Jul!P70</f>
        <v>0</v>
      </c>
      <c r="Q70" s="69">
        <f>+Q47+Jul!Q70</f>
        <v>0</v>
      </c>
      <c r="R70" s="69">
        <f>+R47+Jul!R70</f>
        <v>0</v>
      </c>
      <c r="S70" s="69">
        <f>+S47+Jul!S70</f>
        <v>0</v>
      </c>
      <c r="T70" s="69">
        <f>+T47+Jul!T70</f>
        <v>0</v>
      </c>
      <c r="U70" s="69">
        <f>+U47+Jul!U70</f>
        <v>0</v>
      </c>
      <c r="V70" s="69">
        <f>+V47+Jul!V70</f>
        <v>0</v>
      </c>
      <c r="W70" s="69">
        <f>+W47+Jul!W70</f>
        <v>0</v>
      </c>
      <c r="X70" s="69">
        <f>+X47+Jul!X70</f>
        <v>0</v>
      </c>
      <c r="Y70" s="69">
        <f>+Y47+Jul!Y70</f>
        <v>0</v>
      </c>
      <c r="Z70" s="69">
        <f>+Z47+Jul!Z70</f>
        <v>0</v>
      </c>
      <c r="AA70" s="88">
        <f>+AA47+Jul!AA70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+E48+Jul!E71</f>
        <v>0</v>
      </c>
      <c r="F71" s="69">
        <f>+F48+Jul!F71</f>
        <v>0</v>
      </c>
      <c r="G71" s="69">
        <f>+G48+Jul!G71</f>
        <v>0</v>
      </c>
      <c r="H71" s="69">
        <f>+H48+Jul!H71</f>
        <v>0</v>
      </c>
      <c r="I71" s="69">
        <f>+I48+Jul!I71</f>
        <v>0</v>
      </c>
      <c r="J71" s="69">
        <f>+J48+Jul!J71</f>
        <v>0</v>
      </c>
      <c r="K71" s="69">
        <f>+K48+Jul!K71</f>
        <v>0</v>
      </c>
      <c r="L71" s="69">
        <f>+L48+Jul!L71</f>
        <v>0</v>
      </c>
      <c r="M71" s="69">
        <f>+M48+Jul!M71</f>
        <v>0</v>
      </c>
      <c r="N71" s="69">
        <f>+N48+Jul!N71</f>
        <v>0</v>
      </c>
      <c r="O71" s="69">
        <f>+O48+Jul!O71</f>
        <v>0</v>
      </c>
      <c r="P71" s="69">
        <f>+P48+Jul!P71</f>
        <v>0</v>
      </c>
      <c r="Q71" s="69">
        <f>+Q48+Jul!Q71</f>
        <v>0</v>
      </c>
      <c r="R71" s="69">
        <f>+R48+Jul!R71</f>
        <v>0</v>
      </c>
      <c r="S71" s="69">
        <f>+S48+Jul!S71</f>
        <v>0</v>
      </c>
      <c r="T71" s="69">
        <f>+T48+Jul!T71</f>
        <v>0</v>
      </c>
      <c r="U71" s="69">
        <f>+U48+Jul!U71</f>
        <v>0</v>
      </c>
      <c r="V71" s="69">
        <f>+V48+Jul!V71</f>
        <v>0</v>
      </c>
      <c r="W71" s="69">
        <f>+W48+Jul!W71</f>
        <v>0</v>
      </c>
      <c r="X71" s="69">
        <f>+X48+Jul!X71</f>
        <v>0</v>
      </c>
      <c r="Y71" s="69">
        <f>+Y48+Jul!Y71</f>
        <v>0</v>
      </c>
      <c r="Z71" s="69">
        <f>+Z48+Jul!Z71</f>
        <v>0</v>
      </c>
      <c r="AA71" s="88">
        <f>+AA48+Jul!AA71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+E49+Jul!E72</f>
        <v>30</v>
      </c>
      <c r="F72" s="69">
        <f>+F49+Jul!F72</f>
        <v>0</v>
      </c>
      <c r="G72" s="69">
        <f>+G49+Jul!G72</f>
        <v>0</v>
      </c>
      <c r="H72" s="69">
        <f>+H49+Jul!H72</f>
        <v>0</v>
      </c>
      <c r="I72" s="69">
        <f>+I49+Jul!I72</f>
        <v>3</v>
      </c>
      <c r="J72" s="69">
        <f>+J49+Jul!J72</f>
        <v>0</v>
      </c>
      <c r="K72" s="69">
        <f>+K49+Jul!K72</f>
        <v>0</v>
      </c>
      <c r="L72" s="69">
        <f>+L49+Jul!L72</f>
        <v>0</v>
      </c>
      <c r="M72" s="69">
        <f>+M49+Jul!M72</f>
        <v>1</v>
      </c>
      <c r="N72" s="69">
        <f>+N49+Jul!N72</f>
        <v>0</v>
      </c>
      <c r="O72" s="69">
        <f>+O49+Jul!O72</f>
        <v>0</v>
      </c>
      <c r="P72" s="69">
        <f>+P49+Jul!P72</f>
        <v>0</v>
      </c>
      <c r="Q72" s="69">
        <f>+Q49+Jul!Q72</f>
        <v>0</v>
      </c>
      <c r="R72" s="69">
        <f>+R49+Jul!R72</f>
        <v>0</v>
      </c>
      <c r="S72" s="69">
        <f>+S49+Jul!S72</f>
        <v>0</v>
      </c>
      <c r="T72" s="69">
        <f>+T49+Jul!T72</f>
        <v>0</v>
      </c>
      <c r="U72" s="69">
        <f>+U49+Jul!U72</f>
        <v>0</v>
      </c>
      <c r="V72" s="69">
        <f>+V49+Jul!V72</f>
        <v>0</v>
      </c>
      <c r="W72" s="69">
        <f>+W49+Jul!W72</f>
        <v>0</v>
      </c>
      <c r="X72" s="69">
        <f>+X49+Jul!X72</f>
        <v>0</v>
      </c>
      <c r="Y72" s="69">
        <f>+Y49+Jul!Y72</f>
        <v>0</v>
      </c>
      <c r="Z72" s="69">
        <f>+Z49+Jul!Z72</f>
        <v>0</v>
      </c>
      <c r="AA72" s="88">
        <f>+AA49+Jul!AA72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+E50+Jul!E73</f>
        <v>32</v>
      </c>
      <c r="F73" s="69">
        <f>+F50+Jul!F73</f>
        <v>0</v>
      </c>
      <c r="G73" s="69">
        <f>+G50+Jul!G73</f>
        <v>0</v>
      </c>
      <c r="H73" s="69">
        <f>+H50+Jul!H73</f>
        <v>0</v>
      </c>
      <c r="I73" s="69">
        <f>+I50+Jul!I73</f>
        <v>0</v>
      </c>
      <c r="J73" s="69">
        <f>+J50+Jul!J73</f>
        <v>0</v>
      </c>
      <c r="K73" s="69">
        <f>+K50+Jul!K73</f>
        <v>0</v>
      </c>
      <c r="L73" s="69">
        <f>+L50+Jul!L73</f>
        <v>0</v>
      </c>
      <c r="M73" s="69">
        <f>+M50+Jul!M73</f>
        <v>0</v>
      </c>
      <c r="N73" s="69">
        <f>+N50+Jul!N73</f>
        <v>0</v>
      </c>
      <c r="O73" s="69">
        <f>+O50+Jul!O73</f>
        <v>0</v>
      </c>
      <c r="P73" s="69">
        <f>+P50+Jul!P73</f>
        <v>0</v>
      </c>
      <c r="Q73" s="69">
        <f>+Q50+Jul!Q73</f>
        <v>0</v>
      </c>
      <c r="R73" s="69">
        <f>+R50+Jul!R73</f>
        <v>0</v>
      </c>
      <c r="S73" s="69">
        <f>+S50+Jul!S73</f>
        <v>0</v>
      </c>
      <c r="T73" s="69">
        <f>+T50+Jul!T73</f>
        <v>0</v>
      </c>
      <c r="U73" s="69">
        <f>+U50+Jul!U73</f>
        <v>0</v>
      </c>
      <c r="V73" s="69">
        <f>+V50+Jul!V73</f>
        <v>0</v>
      </c>
      <c r="W73" s="69">
        <f>+W50+Jul!W73</f>
        <v>0</v>
      </c>
      <c r="X73" s="69">
        <f>+X50+Jul!X73</f>
        <v>0</v>
      </c>
      <c r="Y73" s="69">
        <f>+Y50+Jul!Y73</f>
        <v>0</v>
      </c>
      <c r="Z73" s="69">
        <f>+Z50+Jul!Z73</f>
        <v>0</v>
      </c>
      <c r="AA73" s="88">
        <f>+AA50+Jul!AA73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+E51+Jul!E74</f>
        <v>36</v>
      </c>
      <c r="F74" s="69">
        <f>+F51+Jul!F74</f>
        <v>0</v>
      </c>
      <c r="G74" s="69">
        <f>+G51+Jul!G74</f>
        <v>0</v>
      </c>
      <c r="H74" s="69">
        <f>+H51+Jul!H74</f>
        <v>0</v>
      </c>
      <c r="I74" s="69">
        <f>+I51+Jul!I74</f>
        <v>0</v>
      </c>
      <c r="J74" s="69">
        <f>+J51+Jul!J74</f>
        <v>0</v>
      </c>
      <c r="K74" s="69">
        <f>+K51+Jul!K74</f>
        <v>0</v>
      </c>
      <c r="L74" s="69">
        <f>+L51+Jul!L74</f>
        <v>0</v>
      </c>
      <c r="M74" s="69">
        <f>+M51+Jul!M74</f>
        <v>0</v>
      </c>
      <c r="N74" s="69">
        <f>+N51+Jul!N74</f>
        <v>0</v>
      </c>
      <c r="O74" s="69">
        <f>+O51+Jul!O74</f>
        <v>0</v>
      </c>
      <c r="P74" s="69">
        <f>+P51+Jul!P74</f>
        <v>0</v>
      </c>
      <c r="Q74" s="69">
        <f>+Q51+Jul!Q74</f>
        <v>0</v>
      </c>
      <c r="R74" s="69">
        <f>+R51+Jul!R74</f>
        <v>0</v>
      </c>
      <c r="S74" s="69">
        <f>+S51+Jul!S74</f>
        <v>0</v>
      </c>
      <c r="T74" s="69">
        <f>+T51+Jul!T74</f>
        <v>0</v>
      </c>
      <c r="U74" s="69">
        <f>+U51+Jul!U74</f>
        <v>0</v>
      </c>
      <c r="V74" s="69">
        <f>+V51+Jul!V74</f>
        <v>0</v>
      </c>
      <c r="W74" s="69">
        <f>+W51+Jul!W74</f>
        <v>0</v>
      </c>
      <c r="X74" s="69">
        <f>+X51+Jul!X74</f>
        <v>0</v>
      </c>
      <c r="Y74" s="69">
        <f>+Y51+Jul!Y74</f>
        <v>0</v>
      </c>
      <c r="Z74" s="69">
        <f>+Z51+Jul!Z74</f>
        <v>0</v>
      </c>
      <c r="AA74" s="88">
        <f>+AA51+Jul!AA74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+E52+Jul!E75</f>
        <v>22</v>
      </c>
      <c r="F75" s="69">
        <f>+F52+Jul!F75</f>
        <v>0</v>
      </c>
      <c r="G75" s="69">
        <f>+G52+Jul!G75</f>
        <v>0</v>
      </c>
      <c r="H75" s="69">
        <f>+H52+Jul!H75</f>
        <v>0</v>
      </c>
      <c r="I75" s="69">
        <f>+I52+Jul!I75</f>
        <v>0</v>
      </c>
      <c r="J75" s="69">
        <f>+J52+Jul!J75</f>
        <v>0</v>
      </c>
      <c r="K75" s="69">
        <f>+K52+Jul!K75</f>
        <v>0</v>
      </c>
      <c r="L75" s="69">
        <f>+L52+Jul!L75</f>
        <v>0</v>
      </c>
      <c r="M75" s="69">
        <f>+M52+Jul!M75</f>
        <v>0</v>
      </c>
      <c r="N75" s="69">
        <f>+N52+Jul!N75</f>
        <v>0</v>
      </c>
      <c r="O75" s="69">
        <f>+O52+Jul!O75</f>
        <v>0</v>
      </c>
      <c r="P75" s="69">
        <f>+P52+Jul!P75</f>
        <v>0</v>
      </c>
      <c r="Q75" s="69">
        <f>+Q52+Jul!Q75</f>
        <v>0</v>
      </c>
      <c r="R75" s="69">
        <f>+R52+Jul!R75</f>
        <v>0</v>
      </c>
      <c r="S75" s="69">
        <f>+S52+Jul!S75</f>
        <v>0</v>
      </c>
      <c r="T75" s="69">
        <f>+T52+Jul!T75</f>
        <v>0</v>
      </c>
      <c r="U75" s="69">
        <f>+U52+Jul!U75</f>
        <v>0</v>
      </c>
      <c r="V75" s="69">
        <f>+V52+Jul!V75</f>
        <v>0</v>
      </c>
      <c r="W75" s="69">
        <f>+W52+Jul!W75</f>
        <v>0</v>
      </c>
      <c r="X75" s="69">
        <f>+X52+Jul!X75</f>
        <v>0</v>
      </c>
      <c r="Y75" s="69">
        <f>+Y52+Jul!Y75</f>
        <v>0</v>
      </c>
      <c r="Z75" s="69">
        <f>+Z52+Jul!Z75</f>
        <v>0</v>
      </c>
      <c r="AA75" s="88">
        <f>+AA52+Jul!AA75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+E53+Jul!E76</f>
        <v>12</v>
      </c>
      <c r="F76" s="69">
        <f>+F53+Jul!F76</f>
        <v>0</v>
      </c>
      <c r="G76" s="69">
        <f>+G53+Jul!G76</f>
        <v>0</v>
      </c>
      <c r="H76" s="69">
        <f>+H53+Jul!H76</f>
        <v>0</v>
      </c>
      <c r="I76" s="69">
        <f>+I53+Jul!I76</f>
        <v>0</v>
      </c>
      <c r="J76" s="69">
        <f>+J53+Jul!J76</f>
        <v>0</v>
      </c>
      <c r="K76" s="69">
        <f>+K53+Jul!K76</f>
        <v>0</v>
      </c>
      <c r="L76" s="69">
        <f>+L53+Jul!L76</f>
        <v>0</v>
      </c>
      <c r="M76" s="69">
        <f>+M53+Jul!M76</f>
        <v>0</v>
      </c>
      <c r="N76" s="69">
        <f>+N53+Jul!N76</f>
        <v>0</v>
      </c>
      <c r="O76" s="69">
        <f>+O53+Jul!O76</f>
        <v>0</v>
      </c>
      <c r="P76" s="69">
        <f>+P53+Jul!P76</f>
        <v>0</v>
      </c>
      <c r="Q76" s="69">
        <f>+Q53+Jul!Q76</f>
        <v>0</v>
      </c>
      <c r="R76" s="69">
        <f>+R53+Jul!R76</f>
        <v>0</v>
      </c>
      <c r="S76" s="69">
        <f>+S53+Jul!S76</f>
        <v>0</v>
      </c>
      <c r="T76" s="69">
        <f>+T53+Jul!T76</f>
        <v>0</v>
      </c>
      <c r="U76" s="69">
        <f>+U53+Jul!U76</f>
        <v>0</v>
      </c>
      <c r="V76" s="69">
        <f>+V53+Jul!V76</f>
        <v>0</v>
      </c>
      <c r="W76" s="69">
        <f>+W53+Jul!W76</f>
        <v>0</v>
      </c>
      <c r="X76" s="69">
        <f>+X53+Jul!X76</f>
        <v>0</v>
      </c>
      <c r="Y76" s="69">
        <f>+Y53+Jul!Y76</f>
        <v>0</v>
      </c>
      <c r="Z76" s="69">
        <f>+Z53+Jul!Z76</f>
        <v>0</v>
      </c>
      <c r="AA76" s="88">
        <f>+AA53+Jul!AA76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+E54+Jul!E77</f>
        <v>278</v>
      </c>
      <c r="F77" s="69">
        <f>+F54+Jul!F77</f>
        <v>0</v>
      </c>
      <c r="G77" s="69">
        <f>+G54+Jul!G77</f>
        <v>0</v>
      </c>
      <c r="H77" s="69">
        <f>+H54+Jul!H77</f>
        <v>0</v>
      </c>
      <c r="I77" s="69">
        <f>+I54+Jul!I77</f>
        <v>0</v>
      </c>
      <c r="J77" s="69">
        <f>+J54+Jul!J77</f>
        <v>0</v>
      </c>
      <c r="K77" s="69">
        <f>+K54+Jul!K77</f>
        <v>0</v>
      </c>
      <c r="L77" s="69">
        <f>+L54+Jul!L77</f>
        <v>0</v>
      </c>
      <c r="M77" s="69">
        <f>+M54+Jul!M77</f>
        <v>0</v>
      </c>
      <c r="N77" s="69">
        <f>+N54+Jul!N77</f>
        <v>0</v>
      </c>
      <c r="O77" s="69">
        <f>+O54+Jul!O77</f>
        <v>0</v>
      </c>
      <c r="P77" s="69">
        <f>+P54+Jul!P77</f>
        <v>0</v>
      </c>
      <c r="Q77" s="69">
        <f>+Q54+Jul!Q77</f>
        <v>0</v>
      </c>
      <c r="R77" s="69">
        <f>+R54+Jul!R77</f>
        <v>0</v>
      </c>
      <c r="S77" s="69">
        <f>+S54+Jul!S77</f>
        <v>0</v>
      </c>
      <c r="T77" s="69">
        <f>+T54+Jul!T77</f>
        <v>0</v>
      </c>
      <c r="U77" s="69">
        <f>+U54+Jul!U77</f>
        <v>0</v>
      </c>
      <c r="V77" s="69">
        <f>+V54+Jul!V77</f>
        <v>0</v>
      </c>
      <c r="W77" s="69">
        <f>+W54+Jul!W77</f>
        <v>0</v>
      </c>
      <c r="X77" s="69">
        <f>+X54+Jul!X77</f>
        <v>0</v>
      </c>
      <c r="Y77" s="69">
        <f>+Y54+Jul!Y77</f>
        <v>0</v>
      </c>
      <c r="Z77" s="69">
        <f>+Z54+Jul!Z77</f>
        <v>0</v>
      </c>
      <c r="AA77" s="88">
        <f>+AA54+Jul!AA77</f>
        <v>0</v>
      </c>
    </row>
    <row r="78" spans="1:31" x14ac:dyDescent="0.2">
      <c r="A78" s="77"/>
      <c r="B78" s="84"/>
      <c r="C78" s="92"/>
      <c r="D78" s="93"/>
      <c r="E78" s="69">
        <f>+E55+Jul!E78</f>
        <v>0</v>
      </c>
      <c r="F78" s="69">
        <f>+F55+Jul!F78</f>
        <v>0</v>
      </c>
      <c r="G78" s="69">
        <f>+G55+Jul!G78</f>
        <v>0</v>
      </c>
      <c r="H78" s="69">
        <f>+H55+Jul!H78</f>
        <v>0</v>
      </c>
      <c r="I78" s="69">
        <f>+I55+Jul!I78</f>
        <v>0</v>
      </c>
      <c r="J78" s="69">
        <f>+J55+Jul!J78</f>
        <v>0</v>
      </c>
      <c r="K78" s="69">
        <f>+K55+Jul!K78</f>
        <v>0</v>
      </c>
      <c r="L78" s="69">
        <f>+L55+Jul!L78</f>
        <v>0</v>
      </c>
      <c r="M78" s="69">
        <f>+M55+Jul!M78</f>
        <v>0</v>
      </c>
      <c r="N78" s="69">
        <f>+N55+Jul!N78</f>
        <v>0</v>
      </c>
      <c r="O78" s="69">
        <f>+O55+Jul!O78</f>
        <v>0</v>
      </c>
      <c r="P78" s="69">
        <f>+P55+Jul!P78</f>
        <v>0</v>
      </c>
      <c r="Q78" s="69">
        <f>+Q55+Jul!Q78</f>
        <v>0</v>
      </c>
      <c r="R78" s="69">
        <f>+R55+Jul!R78</f>
        <v>0</v>
      </c>
      <c r="S78" s="69">
        <f>+S55+Jul!S78</f>
        <v>0</v>
      </c>
      <c r="T78" s="69">
        <f>+T55+Jul!T78</f>
        <v>0</v>
      </c>
      <c r="U78" s="69">
        <f>+U55+Jul!U78</f>
        <v>0</v>
      </c>
      <c r="V78" s="69">
        <f>+V55+Jul!V78</f>
        <v>0</v>
      </c>
      <c r="W78" s="69">
        <f>+W55+Jul!W78</f>
        <v>0</v>
      </c>
      <c r="X78" s="69">
        <f>+X55+Jul!X78</f>
        <v>0</v>
      </c>
      <c r="Y78" s="69">
        <f>+Y55+Jul!Y78</f>
        <v>0</v>
      </c>
      <c r="Z78" s="69">
        <f>+Z55+Jul!Z78</f>
        <v>0</v>
      </c>
      <c r="AA78" s="88">
        <f>+AA55+Jul!AA78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I38:L38"/>
    <mergeCell ref="W38:W39"/>
    <mergeCell ref="S38:V38"/>
    <mergeCell ref="X38:X39"/>
    <mergeCell ref="AA38:AA39"/>
    <mergeCell ref="AB38:AB39"/>
    <mergeCell ref="N38:N39"/>
    <mergeCell ref="B27:O27"/>
    <mergeCell ref="B22:G22"/>
    <mergeCell ref="B23:G23"/>
    <mergeCell ref="A31:C31"/>
    <mergeCell ref="E38:H38"/>
    <mergeCell ref="L32:O32"/>
    <mergeCell ref="H22:K22"/>
    <mergeCell ref="B24:G24"/>
    <mergeCell ref="O38:R38"/>
    <mergeCell ref="B64:D64"/>
    <mergeCell ref="A38:D39"/>
    <mergeCell ref="A61:D62"/>
    <mergeCell ref="B41:D41"/>
    <mergeCell ref="AA61:AA62"/>
    <mergeCell ref="N61:N62"/>
    <mergeCell ref="M38:M39"/>
    <mergeCell ref="S61:V61"/>
    <mergeCell ref="E61:H61"/>
    <mergeCell ref="Y61:Z61"/>
    <mergeCell ref="W61:W62"/>
    <mergeCell ref="X61:X62"/>
    <mergeCell ref="I61:L61"/>
    <mergeCell ref="Y38:Z38"/>
    <mergeCell ref="M61:M62"/>
    <mergeCell ref="O61:R61"/>
    <mergeCell ref="A1:O1"/>
    <mergeCell ref="L31:O31"/>
    <mergeCell ref="H11:K11"/>
    <mergeCell ref="H12:I12"/>
    <mergeCell ref="L21:O21"/>
    <mergeCell ref="B15:G15"/>
    <mergeCell ref="B17:G17"/>
    <mergeCell ref="B18:G18"/>
    <mergeCell ref="H24:O24"/>
    <mergeCell ref="H21:K21"/>
    <mergeCell ref="B5:D5"/>
    <mergeCell ref="B6:D6"/>
    <mergeCell ref="B7:D7"/>
    <mergeCell ref="B8:D8"/>
    <mergeCell ref="L22:O22"/>
    <mergeCell ref="B26:O26"/>
    <mergeCell ref="A2:D2"/>
    <mergeCell ref="H23:O23"/>
    <mergeCell ref="A3:O3"/>
    <mergeCell ref="M9:N9"/>
    <mergeCell ref="J12:K12"/>
    <mergeCell ref="A11:G13"/>
    <mergeCell ref="N12:O12"/>
    <mergeCell ref="L11:O11"/>
    <mergeCell ref="L12:M12"/>
    <mergeCell ref="B20:G20"/>
    <mergeCell ref="B14:G14"/>
    <mergeCell ref="B19:G19"/>
    <mergeCell ref="B16:G16"/>
    <mergeCell ref="B21:G21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E80"/>
  <sheetViews>
    <sheetView showGridLines="0" zoomScale="90" zoomScaleNormal="90" workbookViewId="0">
      <selection activeCell="I38" sqref="I38:L38"/>
    </sheetView>
  </sheetViews>
  <sheetFormatPr baseColWidth="10" defaultRowHeight="12.75" x14ac:dyDescent="0.2"/>
  <cols>
    <col min="1" max="1" width="4.42578125" customWidth="1"/>
    <col min="2" max="2" width="9.28515625" customWidth="1"/>
    <col min="3" max="3" width="10.5703125" customWidth="1"/>
    <col min="4" max="4" width="8.7109375" customWidth="1"/>
    <col min="5" max="15" width="9.7109375" customWidth="1"/>
    <col min="26" max="26" width="9.140625" customWidth="1"/>
    <col min="28" max="28" width="15.42578125" customWidth="1"/>
    <col min="29" max="29" width="24.140625" customWidth="1"/>
    <col min="30" max="30" width="24.42578125" customWidth="1"/>
  </cols>
  <sheetData>
    <row r="1" spans="1:15" ht="12.75" customHeight="1" x14ac:dyDescent="0.2">
      <c r="A1" s="186" t="s">
        <v>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38.25" customHeight="1" x14ac:dyDescent="0.2">
      <c r="A2" s="138" t="s">
        <v>37</v>
      </c>
      <c r="B2" s="138"/>
      <c r="C2" s="138"/>
      <c r="D2" s="138"/>
      <c r="E2" s="30"/>
      <c r="F2" s="30"/>
      <c r="G2" s="30"/>
      <c r="H2" s="29"/>
      <c r="I2" s="1"/>
      <c r="J2" s="2"/>
      <c r="K2" s="1"/>
      <c r="L2" s="1"/>
      <c r="M2" s="1"/>
      <c r="N2" s="1"/>
      <c r="O2" s="1"/>
    </row>
    <row r="3" spans="1:15" x14ac:dyDescent="0.2">
      <c r="A3" s="143" t="s">
        <v>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3"/>
      <c r="B5" s="197" t="s">
        <v>0</v>
      </c>
      <c r="C5" s="198"/>
      <c r="D5" s="199"/>
      <c r="E5" s="38" t="s">
        <v>51</v>
      </c>
      <c r="F5" s="39"/>
      <c r="G5" s="39"/>
      <c r="H5" s="39"/>
      <c r="I5" s="39"/>
      <c r="J5" s="39"/>
      <c r="K5" s="40"/>
      <c r="M5" s="17" t="s">
        <v>1</v>
      </c>
      <c r="N5" s="18">
        <v>2021</v>
      </c>
      <c r="O5" s="6"/>
    </row>
    <row r="6" spans="1:15" x14ac:dyDescent="0.2">
      <c r="A6" s="3"/>
      <c r="B6" s="144" t="s">
        <v>2</v>
      </c>
      <c r="C6" s="145"/>
      <c r="D6" s="146"/>
      <c r="E6" s="35"/>
      <c r="F6" s="33" t="str">
        <f>VLOOKUP($E$8,$A$40:$AC$53,28)</f>
        <v>MOYOBAMBA</v>
      </c>
      <c r="G6" s="36"/>
      <c r="H6" s="36"/>
      <c r="I6" s="36"/>
      <c r="J6" s="36"/>
      <c r="K6" s="37"/>
      <c r="M6" s="7"/>
      <c r="N6" s="7"/>
      <c r="O6" s="8"/>
    </row>
    <row r="7" spans="1:15" x14ac:dyDescent="0.2">
      <c r="A7" s="3"/>
      <c r="B7" s="144" t="s">
        <v>3</v>
      </c>
      <c r="C7" s="145"/>
      <c r="D7" s="146"/>
      <c r="E7" s="32"/>
      <c r="F7" s="41" t="str">
        <f>VLOOKUP($E$8,$A$40:$AC$53,29)</f>
        <v>MOYOBAMBA</v>
      </c>
      <c r="G7" s="33"/>
      <c r="H7" s="33"/>
      <c r="I7" s="33"/>
      <c r="J7" s="33"/>
      <c r="K7" s="34"/>
      <c r="L7" s="4" t="s">
        <v>4</v>
      </c>
      <c r="M7" s="19">
        <v>2</v>
      </c>
      <c r="N7" s="19"/>
      <c r="O7" s="5"/>
    </row>
    <row r="8" spans="1:15" x14ac:dyDescent="0.2">
      <c r="A8" s="3"/>
      <c r="B8" s="144" t="s">
        <v>5</v>
      </c>
      <c r="C8" s="145"/>
      <c r="D8" s="146"/>
      <c r="E8" s="31">
        <v>1</v>
      </c>
      <c r="F8" s="52" t="str">
        <f>VLOOKUP($E$8,$A$40:$AC$53,2)</f>
        <v>RED MOYOBAMBA</v>
      </c>
      <c r="G8" s="33"/>
      <c r="H8" s="33"/>
      <c r="I8" s="33"/>
      <c r="J8" s="33"/>
      <c r="K8" s="34"/>
      <c r="M8" s="7"/>
      <c r="N8" s="7"/>
      <c r="O8" s="7"/>
    </row>
    <row r="9" spans="1:15" x14ac:dyDescent="0.2">
      <c r="K9" s="3"/>
      <c r="L9" s="9" t="s">
        <v>6</v>
      </c>
      <c r="M9" s="157" t="s">
        <v>67</v>
      </c>
      <c r="N9" s="158"/>
      <c r="O9" s="10"/>
    </row>
    <row r="10" spans="1:15" ht="8.2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.5" thickTop="1" x14ac:dyDescent="0.2">
      <c r="A11" s="147" t="s">
        <v>7</v>
      </c>
      <c r="B11" s="148"/>
      <c r="C11" s="148"/>
      <c r="D11" s="148"/>
      <c r="E11" s="148"/>
      <c r="F11" s="148"/>
      <c r="G11" s="149"/>
      <c r="H11" s="188" t="s">
        <v>8</v>
      </c>
      <c r="I11" s="189"/>
      <c r="J11" s="189"/>
      <c r="K11" s="190"/>
      <c r="L11" s="139" t="s">
        <v>9</v>
      </c>
      <c r="M11" s="139"/>
      <c r="N11" s="139"/>
      <c r="O11" s="140"/>
    </row>
    <row r="12" spans="1:15" ht="12.75" customHeight="1" x14ac:dyDescent="0.2">
      <c r="A12" s="150"/>
      <c r="B12" s="151"/>
      <c r="C12" s="151"/>
      <c r="D12" s="151"/>
      <c r="E12" s="151"/>
      <c r="F12" s="151"/>
      <c r="G12" s="152"/>
      <c r="H12" s="141" t="s">
        <v>10</v>
      </c>
      <c r="I12" s="156"/>
      <c r="J12" s="141" t="s">
        <v>11</v>
      </c>
      <c r="K12" s="156"/>
      <c r="L12" s="141" t="s">
        <v>10</v>
      </c>
      <c r="M12" s="156"/>
      <c r="N12" s="141" t="s">
        <v>12</v>
      </c>
      <c r="O12" s="142"/>
    </row>
    <row r="13" spans="1:15" ht="21.75" customHeight="1" x14ac:dyDescent="0.2">
      <c r="A13" s="153"/>
      <c r="B13" s="154"/>
      <c r="C13" s="154"/>
      <c r="D13" s="154"/>
      <c r="E13" s="154"/>
      <c r="F13" s="154"/>
      <c r="G13" s="155"/>
      <c r="H13" s="11" t="s">
        <v>31</v>
      </c>
      <c r="I13" s="11" t="s">
        <v>13</v>
      </c>
      <c r="J13" s="11" t="s">
        <v>31</v>
      </c>
      <c r="K13" s="11" t="s">
        <v>13</v>
      </c>
      <c r="L13" s="11" t="s">
        <v>31</v>
      </c>
      <c r="M13" s="11" t="s">
        <v>13</v>
      </c>
      <c r="N13" s="11" t="s">
        <v>31</v>
      </c>
      <c r="O13" s="23" t="s">
        <v>13</v>
      </c>
    </row>
    <row r="14" spans="1:15" x14ac:dyDescent="0.2">
      <c r="A14" s="24"/>
      <c r="B14" s="210" t="s">
        <v>14</v>
      </c>
      <c r="C14" s="211"/>
      <c r="D14" s="211"/>
      <c r="E14" s="211"/>
      <c r="F14" s="211"/>
      <c r="G14" s="211"/>
      <c r="H14" s="110">
        <f t="shared" ref="H14:O14" si="0">+H15+H20</f>
        <v>560</v>
      </c>
      <c r="I14" s="110">
        <f t="shared" si="0"/>
        <v>3249</v>
      </c>
      <c r="J14" s="110">
        <f t="shared" si="0"/>
        <v>1</v>
      </c>
      <c r="K14" s="110">
        <f t="shared" si="0"/>
        <v>20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4">
        <f t="shared" si="0"/>
        <v>0</v>
      </c>
    </row>
    <row r="15" spans="1:15" ht="18" customHeight="1" x14ac:dyDescent="0.2">
      <c r="A15" s="25" t="s">
        <v>15</v>
      </c>
      <c r="B15" s="135" t="s">
        <v>26</v>
      </c>
      <c r="C15" s="136"/>
      <c r="D15" s="136"/>
      <c r="E15" s="136"/>
      <c r="F15" s="136"/>
      <c r="G15" s="136"/>
      <c r="H15" s="110">
        <f t="shared" ref="H15:O15" si="1">SUM(H16:H19)</f>
        <v>546</v>
      </c>
      <c r="I15" s="110">
        <f t="shared" si="1"/>
        <v>3190</v>
      </c>
      <c r="J15" s="110">
        <f t="shared" si="1"/>
        <v>1</v>
      </c>
      <c r="K15" s="110">
        <f t="shared" si="1"/>
        <v>20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4">
        <f t="shared" si="1"/>
        <v>0</v>
      </c>
    </row>
    <row r="16" spans="1:15" ht="18" customHeight="1" x14ac:dyDescent="0.2">
      <c r="A16" s="26">
        <v>1</v>
      </c>
      <c r="B16" s="159" t="s">
        <v>16</v>
      </c>
      <c r="C16" s="160"/>
      <c r="D16" s="160"/>
      <c r="E16" s="160"/>
      <c r="F16" s="160"/>
      <c r="G16" s="160"/>
      <c r="H16" s="111">
        <f>VLOOKUP($E$8,$A$40:$AC$53,5)</f>
        <v>546</v>
      </c>
      <c r="I16" s="111">
        <f>VLOOKUP($E$8,$A$63:$AC$76,5)</f>
        <v>3190</v>
      </c>
      <c r="J16" s="112">
        <f>VLOOKUP($E$8,$A$40:$AC$53,9)</f>
        <v>1</v>
      </c>
      <c r="K16" s="111">
        <f>VLOOKUP($E$8,$A$63:$AC$76,9)</f>
        <v>20</v>
      </c>
      <c r="L16" s="56">
        <f>VLOOKUP($E$8,$A$40:$AC$53,15)</f>
        <v>0</v>
      </c>
      <c r="M16" s="55">
        <f>VLOOKUP($E$8,$A$63:$AC$76,15)</f>
        <v>0</v>
      </c>
      <c r="N16" s="56">
        <f>VLOOKUP($E$8,$A$40:$AC$53,19)</f>
        <v>0</v>
      </c>
      <c r="O16" s="57">
        <f>VLOOKUP($E$8,$A$63:$AC$76,19)</f>
        <v>0</v>
      </c>
    </row>
    <row r="17" spans="1:15" ht="18" customHeight="1" x14ac:dyDescent="0.2">
      <c r="A17" s="26">
        <v>2</v>
      </c>
      <c r="B17" s="159" t="s">
        <v>17</v>
      </c>
      <c r="C17" s="160"/>
      <c r="D17" s="160"/>
      <c r="E17" s="160"/>
      <c r="F17" s="160"/>
      <c r="G17" s="160"/>
      <c r="H17" s="112">
        <f>VLOOKUP($E$8,$A$40:$AC$53,6)</f>
        <v>0</v>
      </c>
      <c r="I17" s="111">
        <f>VLOOKUP($E$8,$A$63:$AC$76,6)</f>
        <v>0</v>
      </c>
      <c r="J17" s="112">
        <f>VLOOKUP($E$8,$A$40:$AC$53,10)</f>
        <v>0</v>
      </c>
      <c r="K17" s="111">
        <f>VLOOKUP($E$8,$A$63:$AC$76,10)</f>
        <v>0</v>
      </c>
      <c r="L17" s="56">
        <f>VLOOKUP($E$8,$A$40:$AC$53,16)</f>
        <v>0</v>
      </c>
      <c r="M17" s="55">
        <f>VLOOKUP($E$8,$A$63:$AC$76,16)</f>
        <v>0</v>
      </c>
      <c r="N17" s="56">
        <f>VLOOKUP($E$8,$A$40:$AC$53,20)</f>
        <v>0</v>
      </c>
      <c r="O17" s="58">
        <f>VLOOKUP($E$8,$A$63:$AC$76,20)</f>
        <v>0</v>
      </c>
    </row>
    <row r="18" spans="1:15" ht="18" customHeight="1" x14ac:dyDescent="0.2">
      <c r="A18" s="26">
        <v>3</v>
      </c>
      <c r="B18" s="159" t="s">
        <v>18</v>
      </c>
      <c r="C18" s="160"/>
      <c r="D18" s="160"/>
      <c r="E18" s="160"/>
      <c r="F18" s="160"/>
      <c r="G18" s="160"/>
      <c r="H18" s="112">
        <f>VLOOKUP($E$8,$A$40:$AC$53,7)</f>
        <v>0</v>
      </c>
      <c r="I18" s="111">
        <f>VLOOKUP($E$8,$A$63:$AC$76,7)</f>
        <v>0</v>
      </c>
      <c r="J18" s="112">
        <f>VLOOKUP($E$8,$A$40:$AC$53,11)</f>
        <v>0</v>
      </c>
      <c r="K18" s="111">
        <f>VLOOKUP($E$8,$A$63:$AC$76,11)</f>
        <v>0</v>
      </c>
      <c r="L18" s="56">
        <f>VLOOKUP($E$8,$A$40:$AC$53,17)</f>
        <v>0</v>
      </c>
      <c r="M18" s="55">
        <f>VLOOKUP($E$8,$A$63:$AC$76,17)</f>
        <v>0</v>
      </c>
      <c r="N18" s="56">
        <f>VLOOKUP($E$8,$A$40:$AC$53,21)</f>
        <v>0</v>
      </c>
      <c r="O18" s="58">
        <f>VLOOKUP($E$8,$A$63:$AC$76,21)</f>
        <v>0</v>
      </c>
    </row>
    <row r="19" spans="1:15" ht="18" customHeight="1" x14ac:dyDescent="0.2">
      <c r="A19" s="27">
        <v>4</v>
      </c>
      <c r="B19" s="159" t="s">
        <v>27</v>
      </c>
      <c r="C19" s="160"/>
      <c r="D19" s="160"/>
      <c r="E19" s="160"/>
      <c r="F19" s="160"/>
      <c r="G19" s="160"/>
      <c r="H19" s="112">
        <f>VLOOKUP($E$8,$A$40:$AC$53,8)</f>
        <v>0</v>
      </c>
      <c r="I19" s="111">
        <f>VLOOKUP($E$8,$A$63:$AC$76,8)</f>
        <v>0</v>
      </c>
      <c r="J19" s="112">
        <f>VLOOKUP($E$8,$A$40:$AC$53,12)</f>
        <v>0</v>
      </c>
      <c r="K19" s="111">
        <f>VLOOKUP($E$8,$A$63:$AC$76,12)</f>
        <v>0</v>
      </c>
      <c r="L19" s="56">
        <f>VLOOKUP($E$8,$A$40:$AC$53,18)</f>
        <v>0</v>
      </c>
      <c r="M19" s="55">
        <f>VLOOKUP($E$8,$A$63:$AC$76,18)</f>
        <v>0</v>
      </c>
      <c r="N19" s="56">
        <f>VLOOKUP($E$8,$A$40:$AC$53,22)</f>
        <v>0</v>
      </c>
      <c r="O19" s="58">
        <f>VLOOKUP($E$8,$A$63:$AC$76,22)</f>
        <v>0</v>
      </c>
    </row>
    <row r="20" spans="1:15" ht="18" customHeight="1" thickBot="1" x14ac:dyDescent="0.25">
      <c r="A20" s="28" t="s">
        <v>19</v>
      </c>
      <c r="B20" s="207" t="s">
        <v>32</v>
      </c>
      <c r="C20" s="208"/>
      <c r="D20" s="208"/>
      <c r="E20" s="208"/>
      <c r="F20" s="208"/>
      <c r="G20" s="208"/>
      <c r="H20" s="113">
        <f>VLOOKUP($E$8,$A$40:$AC$53,13)</f>
        <v>14</v>
      </c>
      <c r="I20" s="113">
        <f>VLOOKUP($E$8,$A$63:$AC$76,13)</f>
        <v>59</v>
      </c>
      <c r="J20" s="113">
        <f>VLOOKUP($E$8,$A$40:$AC$53,14)</f>
        <v>0</v>
      </c>
      <c r="K20" s="113">
        <f>VLOOKUP($E$8,$A$63:$AC$76,14)</f>
        <v>0</v>
      </c>
      <c r="L20" s="59">
        <f>VLOOKUP($E$8,$A$40:$AC$53,23)</f>
        <v>0</v>
      </c>
      <c r="M20" s="59">
        <f>VLOOKUP($E$8,$A$63:$AC$76,23)</f>
        <v>0</v>
      </c>
      <c r="N20" s="59">
        <f>VLOOKUP($E$8,$A$40:$AC$53,24)</f>
        <v>0</v>
      </c>
      <c r="O20" s="60">
        <f>VLOOKUP($E$8,$A$63:$AC$76,24)</f>
        <v>0</v>
      </c>
    </row>
    <row r="21" spans="1:15" ht="18" customHeight="1" thickTop="1" x14ac:dyDescent="0.2">
      <c r="A21" s="22" t="s">
        <v>20</v>
      </c>
      <c r="B21" s="236" t="s">
        <v>35</v>
      </c>
      <c r="C21" s="183"/>
      <c r="D21" s="183"/>
      <c r="E21" s="183"/>
      <c r="F21" s="183"/>
      <c r="G21" s="184"/>
      <c r="H21" s="162" t="s">
        <v>33</v>
      </c>
      <c r="I21" s="163"/>
      <c r="J21" s="163"/>
      <c r="K21" s="164"/>
      <c r="L21" s="203" t="s">
        <v>34</v>
      </c>
      <c r="M21" s="204"/>
      <c r="N21" s="204"/>
      <c r="O21" s="205"/>
    </row>
    <row r="22" spans="1:15" ht="18" customHeight="1" x14ac:dyDescent="0.2">
      <c r="A22" s="20"/>
      <c r="B22" s="237" t="s">
        <v>21</v>
      </c>
      <c r="C22" s="180"/>
      <c r="D22" s="180"/>
      <c r="E22" s="180"/>
      <c r="F22" s="180"/>
      <c r="G22" s="181"/>
      <c r="H22" s="165">
        <f>VLOOKUP($E$8,$A$40:$AC$53,25)</f>
        <v>0</v>
      </c>
      <c r="I22" s="166"/>
      <c r="J22" s="166"/>
      <c r="K22" s="185"/>
      <c r="L22" s="165">
        <f>VLOOKUP($E$8,$A$40:$AC$53,26)</f>
        <v>0</v>
      </c>
      <c r="M22" s="166"/>
      <c r="N22" s="166"/>
      <c r="O22" s="167"/>
    </row>
    <row r="23" spans="1:15" ht="18" customHeight="1" x14ac:dyDescent="0.2">
      <c r="A23" s="21" t="s">
        <v>28</v>
      </c>
      <c r="B23" s="238" t="s">
        <v>29</v>
      </c>
      <c r="C23" s="192"/>
      <c r="D23" s="192"/>
      <c r="E23" s="192"/>
      <c r="F23" s="192"/>
      <c r="G23" s="193"/>
      <c r="H23" s="176"/>
      <c r="I23" s="177"/>
      <c r="J23" s="177"/>
      <c r="K23" s="177"/>
      <c r="L23" s="177"/>
      <c r="M23" s="177"/>
      <c r="N23" s="177"/>
      <c r="O23" s="178"/>
    </row>
    <row r="24" spans="1:15" ht="18" customHeight="1" thickBot="1" x14ac:dyDescent="0.25">
      <c r="A24" s="20"/>
      <c r="B24" s="239" t="s">
        <v>22</v>
      </c>
      <c r="C24" s="201"/>
      <c r="D24" s="201"/>
      <c r="E24" s="201"/>
      <c r="F24" s="201"/>
      <c r="G24" s="202"/>
      <c r="H24" s="194">
        <f>VLOOKUP($E$8,$A$40:$AC$53,27)</f>
        <v>0</v>
      </c>
      <c r="I24" s="195"/>
      <c r="J24" s="195"/>
      <c r="K24" s="195"/>
      <c r="L24" s="195"/>
      <c r="M24" s="195"/>
      <c r="N24" s="195"/>
      <c r="O24" s="196"/>
    </row>
    <row r="25" spans="1:15" ht="13.5" thickTop="1" x14ac:dyDescent="0.2">
      <c r="A25" s="12"/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">
      <c r="A26" s="12"/>
      <c r="B26" s="173" t="s">
        <v>24</v>
      </c>
      <c r="C26" s="173"/>
      <c r="D26" s="173"/>
      <c r="E26" s="173"/>
      <c r="F26" s="173"/>
      <c r="G26" s="173"/>
      <c r="H26" s="174"/>
      <c r="I26" s="174"/>
      <c r="J26" s="174"/>
      <c r="K26" s="174"/>
      <c r="L26" s="174"/>
      <c r="M26" s="174"/>
      <c r="N26" s="174"/>
      <c r="O26" s="174"/>
    </row>
    <row r="27" spans="1:15" x14ac:dyDescent="0.2">
      <c r="A27" s="12"/>
      <c r="B27" s="173" t="s">
        <v>25</v>
      </c>
      <c r="C27" s="173"/>
      <c r="D27" s="173"/>
      <c r="E27" s="173"/>
      <c r="F27" s="173"/>
      <c r="G27" s="173"/>
      <c r="H27" s="174"/>
      <c r="I27" s="174"/>
      <c r="J27" s="174"/>
      <c r="K27" s="174"/>
      <c r="L27" s="174"/>
      <c r="M27" s="174"/>
      <c r="N27" s="174"/>
      <c r="O27" s="174"/>
    </row>
    <row r="28" spans="1:15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2"/>
      <c r="B30" s="13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4"/>
      <c r="O30" s="14"/>
    </row>
    <row r="31" spans="1:15" ht="23.25" customHeight="1" x14ac:dyDescent="0.2">
      <c r="A31" s="206">
        <f ca="1">NOW()</f>
        <v>44573.605938425928</v>
      </c>
      <c r="B31" s="206"/>
      <c r="C31" s="206"/>
      <c r="D31" s="7"/>
      <c r="E31" s="7"/>
      <c r="F31" s="7"/>
      <c r="G31" s="7"/>
      <c r="L31" s="187"/>
      <c r="M31" s="187"/>
      <c r="N31" s="187"/>
      <c r="O31" s="187"/>
    </row>
    <row r="32" spans="1:15" x14ac:dyDescent="0.2">
      <c r="B32" s="16" t="s">
        <v>23</v>
      </c>
      <c r="C32" s="16"/>
      <c r="D32" s="16"/>
      <c r="E32" s="16"/>
      <c r="F32" s="16"/>
      <c r="G32" s="16"/>
      <c r="L32" s="175" t="s">
        <v>30</v>
      </c>
      <c r="M32" s="175"/>
      <c r="N32" s="175"/>
      <c r="O32" s="175"/>
    </row>
    <row r="37" spans="1:31" ht="13.5" thickBot="1" x14ac:dyDescent="0.25"/>
    <row r="38" spans="1:31" ht="27" customHeight="1" thickTop="1" x14ac:dyDescent="0.2">
      <c r="A38" s="222" t="s">
        <v>39</v>
      </c>
      <c r="B38" s="223"/>
      <c r="C38" s="223"/>
      <c r="D38" s="224"/>
      <c r="E38" s="168" t="s">
        <v>45</v>
      </c>
      <c r="F38" s="168"/>
      <c r="G38" s="168"/>
      <c r="H38" s="168"/>
      <c r="I38" s="168" t="s">
        <v>46</v>
      </c>
      <c r="J38" s="168"/>
      <c r="K38" s="168"/>
      <c r="L38" s="168"/>
      <c r="M38" s="168" t="s">
        <v>55</v>
      </c>
      <c r="N38" s="168" t="s">
        <v>56</v>
      </c>
      <c r="O38" s="170" t="s">
        <v>47</v>
      </c>
      <c r="P38" s="171"/>
      <c r="Q38" s="171"/>
      <c r="R38" s="172"/>
      <c r="S38" s="170" t="s">
        <v>48</v>
      </c>
      <c r="T38" s="171"/>
      <c r="U38" s="171"/>
      <c r="V38" s="172"/>
      <c r="W38" s="168" t="s">
        <v>57</v>
      </c>
      <c r="X38" s="168" t="s">
        <v>58</v>
      </c>
      <c r="Y38" s="170" t="s">
        <v>35</v>
      </c>
      <c r="Z38" s="172"/>
      <c r="AA38" s="234" t="s">
        <v>54</v>
      </c>
      <c r="AB38" s="232" t="s">
        <v>49</v>
      </c>
      <c r="AC38" s="230" t="s">
        <v>50</v>
      </c>
      <c r="AD38" s="43"/>
      <c r="AE38" s="43"/>
    </row>
    <row r="39" spans="1:31" ht="56.25" x14ac:dyDescent="0.2">
      <c r="A39" s="225"/>
      <c r="B39" s="226"/>
      <c r="C39" s="226"/>
      <c r="D39" s="227"/>
      <c r="E39" s="105" t="s">
        <v>40</v>
      </c>
      <c r="F39" s="105" t="s">
        <v>41</v>
      </c>
      <c r="G39" s="105" t="s">
        <v>42</v>
      </c>
      <c r="H39" s="105" t="s">
        <v>43</v>
      </c>
      <c r="I39" s="106" t="s">
        <v>40</v>
      </c>
      <c r="J39" s="106" t="s">
        <v>41</v>
      </c>
      <c r="K39" s="106" t="s">
        <v>42</v>
      </c>
      <c r="L39" s="106" t="s">
        <v>43</v>
      </c>
      <c r="M39" s="169"/>
      <c r="N39" s="169"/>
      <c r="O39" s="107" t="s">
        <v>40</v>
      </c>
      <c r="P39" s="107" t="s">
        <v>41</v>
      </c>
      <c r="Q39" s="107" t="s">
        <v>42</v>
      </c>
      <c r="R39" s="107" t="s">
        <v>43</v>
      </c>
      <c r="S39" s="108" t="s">
        <v>40</v>
      </c>
      <c r="T39" s="108" t="s">
        <v>41</v>
      </c>
      <c r="U39" s="108" t="s">
        <v>42</v>
      </c>
      <c r="V39" s="108" t="s">
        <v>43</v>
      </c>
      <c r="W39" s="169"/>
      <c r="X39" s="169"/>
      <c r="Y39" s="72" t="s">
        <v>52</v>
      </c>
      <c r="Z39" s="72" t="s">
        <v>53</v>
      </c>
      <c r="AA39" s="235"/>
      <c r="AB39" s="233"/>
      <c r="AC39" s="231"/>
      <c r="AD39" s="43"/>
      <c r="AE39" s="43"/>
    </row>
    <row r="40" spans="1:31" x14ac:dyDescent="0.2">
      <c r="A40" s="98">
        <v>1</v>
      </c>
      <c r="B40" s="99" t="s">
        <v>80</v>
      </c>
      <c r="C40" s="100"/>
      <c r="D40" s="101"/>
      <c r="E40" s="102">
        <f>SUM(E41:E54)</f>
        <v>546</v>
      </c>
      <c r="F40" s="102">
        <f t="shared" ref="F40:AA40" si="2">SUM(F41:F53)</f>
        <v>0</v>
      </c>
      <c r="G40" s="102">
        <f t="shared" si="2"/>
        <v>0</v>
      </c>
      <c r="H40" s="102">
        <f t="shared" si="2"/>
        <v>0</v>
      </c>
      <c r="I40" s="102">
        <f>SUM(I41:I54)</f>
        <v>1</v>
      </c>
      <c r="J40" s="102">
        <f t="shared" si="2"/>
        <v>0</v>
      </c>
      <c r="K40" s="102">
        <f t="shared" si="2"/>
        <v>0</v>
      </c>
      <c r="L40" s="102">
        <f t="shared" si="2"/>
        <v>0</v>
      </c>
      <c r="M40" s="102">
        <f>SUM(M41:M54)</f>
        <v>14</v>
      </c>
      <c r="N40" s="102">
        <f t="shared" si="2"/>
        <v>0</v>
      </c>
      <c r="O40" s="102">
        <f t="shared" si="2"/>
        <v>0</v>
      </c>
      <c r="P40" s="102">
        <f t="shared" si="2"/>
        <v>0</v>
      </c>
      <c r="Q40" s="102">
        <f t="shared" si="2"/>
        <v>0</v>
      </c>
      <c r="R40" s="102">
        <f t="shared" si="2"/>
        <v>0</v>
      </c>
      <c r="S40" s="102">
        <f t="shared" si="2"/>
        <v>0</v>
      </c>
      <c r="T40" s="102">
        <f t="shared" si="2"/>
        <v>0</v>
      </c>
      <c r="U40" s="102">
        <f t="shared" si="2"/>
        <v>0</v>
      </c>
      <c r="V40" s="102">
        <f t="shared" si="2"/>
        <v>0</v>
      </c>
      <c r="W40" s="102">
        <f t="shared" si="2"/>
        <v>0</v>
      </c>
      <c r="X40" s="102">
        <f t="shared" si="2"/>
        <v>0</v>
      </c>
      <c r="Y40" s="102">
        <f t="shared" si="2"/>
        <v>0</v>
      </c>
      <c r="Z40" s="102">
        <f t="shared" si="2"/>
        <v>0</v>
      </c>
      <c r="AA40" s="102">
        <f t="shared" si="2"/>
        <v>0</v>
      </c>
      <c r="AB40" s="103" t="s">
        <v>83</v>
      </c>
      <c r="AC40" s="104" t="s">
        <v>83</v>
      </c>
      <c r="AD40" s="43"/>
      <c r="AE40" s="43"/>
    </row>
    <row r="41" spans="1:31" x14ac:dyDescent="0.2">
      <c r="A41" s="77">
        <v>2</v>
      </c>
      <c r="B41" s="213" t="s">
        <v>95</v>
      </c>
      <c r="C41" s="214"/>
      <c r="D41" s="215"/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 t="s">
        <v>83</v>
      </c>
      <c r="AC41" s="109"/>
      <c r="AD41" s="43"/>
      <c r="AE41" s="43"/>
    </row>
    <row r="42" spans="1:31" x14ac:dyDescent="0.2">
      <c r="A42" s="77">
        <v>3</v>
      </c>
      <c r="B42" s="83" t="s">
        <v>70</v>
      </c>
      <c r="C42" s="81"/>
      <c r="D42" s="82"/>
      <c r="E42" s="70">
        <v>142</v>
      </c>
      <c r="F42" s="70">
        <v>0</v>
      </c>
      <c r="G42" s="70">
        <v>0</v>
      </c>
      <c r="H42" s="70">
        <v>0</v>
      </c>
      <c r="I42" s="70">
        <v>1</v>
      </c>
      <c r="J42" s="70">
        <v>0</v>
      </c>
      <c r="K42" s="70">
        <v>0</v>
      </c>
      <c r="L42" s="70">
        <v>0</v>
      </c>
      <c r="M42" s="70">
        <v>6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 t="s">
        <v>83</v>
      </c>
      <c r="AC42" s="78" t="s">
        <v>84</v>
      </c>
      <c r="AD42" s="43"/>
      <c r="AE42" s="43"/>
    </row>
    <row r="43" spans="1:31" x14ac:dyDescent="0.2">
      <c r="A43" s="77">
        <v>4</v>
      </c>
      <c r="B43" s="83" t="s">
        <v>71</v>
      </c>
      <c r="C43" s="81"/>
      <c r="D43" s="82"/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 t="s">
        <v>83</v>
      </c>
      <c r="AC43" s="78" t="s">
        <v>84</v>
      </c>
      <c r="AD43" s="43"/>
      <c r="AE43" s="43"/>
    </row>
    <row r="44" spans="1:31" x14ac:dyDescent="0.2">
      <c r="A44" s="77">
        <v>5</v>
      </c>
      <c r="B44" s="83" t="s">
        <v>72</v>
      </c>
      <c r="C44" s="81"/>
      <c r="D44" s="82"/>
      <c r="E44" s="70">
        <v>2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1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 t="s">
        <v>83</v>
      </c>
      <c r="AC44" s="78" t="s">
        <v>85</v>
      </c>
      <c r="AD44" s="43"/>
      <c r="AE44" s="43"/>
    </row>
    <row r="45" spans="1:31" x14ac:dyDescent="0.2">
      <c r="A45" s="77">
        <v>6</v>
      </c>
      <c r="B45" s="83" t="s">
        <v>73</v>
      </c>
      <c r="C45" s="81"/>
      <c r="D45" s="82"/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 t="s">
        <v>83</v>
      </c>
      <c r="AC45" s="78" t="s">
        <v>86</v>
      </c>
      <c r="AD45" s="43"/>
      <c r="AE45" s="43"/>
    </row>
    <row r="46" spans="1:31" x14ac:dyDescent="0.2">
      <c r="A46" s="77">
        <v>7</v>
      </c>
      <c r="B46" s="83" t="s">
        <v>74</v>
      </c>
      <c r="C46" s="81"/>
      <c r="D46" s="82"/>
      <c r="E46" s="70">
        <v>342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3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 t="s">
        <v>83</v>
      </c>
      <c r="AC46" s="78" t="s">
        <v>87</v>
      </c>
      <c r="AD46" s="43"/>
      <c r="AE46" s="43"/>
    </row>
    <row r="47" spans="1:31" x14ac:dyDescent="0.2">
      <c r="A47" s="77">
        <v>8</v>
      </c>
      <c r="B47" s="83" t="s">
        <v>75</v>
      </c>
      <c r="C47" s="81"/>
      <c r="D47" s="82"/>
      <c r="E47" s="70">
        <v>60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1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 t="s">
        <v>83</v>
      </c>
      <c r="AC47" s="78" t="s">
        <v>88</v>
      </c>
      <c r="AD47" s="43"/>
      <c r="AE47" s="43"/>
    </row>
    <row r="48" spans="1:31" x14ac:dyDescent="0.2">
      <c r="A48" s="77">
        <v>9</v>
      </c>
      <c r="B48" s="83" t="s">
        <v>77</v>
      </c>
      <c r="C48" s="81"/>
      <c r="D48" s="82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 t="s">
        <v>83</v>
      </c>
      <c r="AC48" s="78" t="s">
        <v>89</v>
      </c>
      <c r="AD48" s="43"/>
      <c r="AE48" s="43"/>
    </row>
    <row r="49" spans="1:31" x14ac:dyDescent="0.2">
      <c r="A49" s="77">
        <v>10</v>
      </c>
      <c r="B49" s="83" t="s">
        <v>76</v>
      </c>
      <c r="C49" s="81"/>
      <c r="D49" s="82"/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2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 t="s">
        <v>83</v>
      </c>
      <c r="AC49" s="78" t="s">
        <v>90</v>
      </c>
      <c r="AD49" s="43"/>
      <c r="AE49" s="43"/>
    </row>
    <row r="50" spans="1:31" x14ac:dyDescent="0.2">
      <c r="A50" s="77">
        <v>11</v>
      </c>
      <c r="B50" s="83" t="s">
        <v>78</v>
      </c>
      <c r="C50" s="81"/>
      <c r="D50" s="82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 t="s">
        <v>83</v>
      </c>
      <c r="AC50" s="78" t="s">
        <v>91</v>
      </c>
      <c r="AD50" s="43"/>
      <c r="AE50" s="43"/>
    </row>
    <row r="51" spans="1:31" x14ac:dyDescent="0.2">
      <c r="A51" s="77">
        <v>12</v>
      </c>
      <c r="B51" s="83" t="s">
        <v>79</v>
      </c>
      <c r="C51" s="81"/>
      <c r="D51" s="82"/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 t="s">
        <v>83</v>
      </c>
      <c r="AC51" s="78" t="s">
        <v>92</v>
      </c>
      <c r="AD51" s="43"/>
      <c r="AE51" s="43"/>
    </row>
    <row r="52" spans="1:31" x14ac:dyDescent="0.2">
      <c r="A52" s="77">
        <v>14</v>
      </c>
      <c r="B52" s="83" t="s">
        <v>81</v>
      </c>
      <c r="C52" s="81"/>
      <c r="D52" s="82"/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 t="s">
        <v>83</v>
      </c>
      <c r="AC52" s="78" t="s">
        <v>85</v>
      </c>
      <c r="AD52" s="43"/>
      <c r="AE52" s="43"/>
    </row>
    <row r="53" spans="1:31" x14ac:dyDescent="0.2">
      <c r="A53" s="77">
        <v>15</v>
      </c>
      <c r="B53" s="83" t="s">
        <v>82</v>
      </c>
      <c r="C53" s="81"/>
      <c r="D53" s="82"/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 t="s">
        <v>83</v>
      </c>
      <c r="AC53" s="78" t="s">
        <v>88</v>
      </c>
      <c r="AD53" s="43"/>
      <c r="AE53" s="43"/>
    </row>
    <row r="54" spans="1:31" ht="13.5" thickBot="1" x14ac:dyDescent="0.25">
      <c r="A54" s="79">
        <v>16</v>
      </c>
      <c r="B54" s="85" t="s">
        <v>96</v>
      </c>
      <c r="C54" s="86"/>
      <c r="D54" s="87"/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1"/>
      <c r="AC54" s="80"/>
      <c r="AD54" s="43"/>
      <c r="AE54" s="43"/>
    </row>
    <row r="55" spans="1:31" ht="13.5" thickTop="1" x14ac:dyDescent="0.2">
      <c r="A55" s="73"/>
      <c r="B55" s="74"/>
      <c r="C55" s="75"/>
      <c r="D55" s="75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76"/>
      <c r="AD55" s="43"/>
      <c r="AE55" s="43"/>
    </row>
    <row r="56" spans="1:31" x14ac:dyDescent="0.2">
      <c r="A56" s="42"/>
      <c r="B56" s="42"/>
      <c r="C56" s="43"/>
      <c r="D56" s="43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x14ac:dyDescent="0.2">
      <c r="A57" s="42"/>
      <c r="B57" s="42"/>
      <c r="C57" s="43"/>
      <c r="D57" s="43"/>
      <c r="E57" s="42"/>
      <c r="F57" s="44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  <c r="Z57" s="43"/>
      <c r="AA57" s="43"/>
      <c r="AB57" s="43"/>
      <c r="AC57" s="43"/>
      <c r="AD57" s="43"/>
      <c r="AE57" s="43"/>
    </row>
    <row r="58" spans="1:31" x14ac:dyDescent="0.2">
      <c r="A58" s="97" t="s">
        <v>44</v>
      </c>
      <c r="B58" s="97"/>
      <c r="C58" s="43"/>
      <c r="D58" s="43"/>
      <c r="E58" s="42"/>
      <c r="F58" s="44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3"/>
      <c r="AA58" s="43"/>
      <c r="AB58" s="43"/>
      <c r="AC58" s="43"/>
      <c r="AD58" s="43"/>
      <c r="AE58" s="43"/>
    </row>
    <row r="59" spans="1:31" x14ac:dyDescent="0.2">
      <c r="A59" s="42"/>
      <c r="B59" s="42"/>
      <c r="C59" s="43"/>
      <c r="D59" s="43"/>
      <c r="E59" s="42"/>
      <c r="F59" s="44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3"/>
      <c r="AA59" s="43"/>
      <c r="AB59" s="43"/>
      <c r="AC59" s="43"/>
      <c r="AD59" s="43"/>
      <c r="AE59" s="43"/>
    </row>
    <row r="60" spans="1:31" ht="13.5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3.5" thickTop="1" x14ac:dyDescent="0.2">
      <c r="A61" s="216" t="s">
        <v>39</v>
      </c>
      <c r="B61" s="217"/>
      <c r="C61" s="217"/>
      <c r="D61" s="218"/>
      <c r="E61" s="168" t="s">
        <v>45</v>
      </c>
      <c r="F61" s="168"/>
      <c r="G61" s="168"/>
      <c r="H61" s="168"/>
      <c r="I61" s="168" t="s">
        <v>46</v>
      </c>
      <c r="J61" s="168"/>
      <c r="K61" s="168"/>
      <c r="L61" s="168"/>
      <c r="M61" s="168" t="s">
        <v>55</v>
      </c>
      <c r="N61" s="168" t="s">
        <v>56</v>
      </c>
      <c r="O61" s="170" t="s">
        <v>47</v>
      </c>
      <c r="P61" s="171"/>
      <c r="Q61" s="171"/>
      <c r="R61" s="172"/>
      <c r="S61" s="170" t="s">
        <v>48</v>
      </c>
      <c r="T61" s="171"/>
      <c r="U61" s="171"/>
      <c r="V61" s="172"/>
      <c r="W61" s="168" t="s">
        <v>57</v>
      </c>
      <c r="X61" s="168" t="s">
        <v>58</v>
      </c>
      <c r="Y61" s="170" t="s">
        <v>35</v>
      </c>
      <c r="Z61" s="172"/>
      <c r="AA61" s="228" t="s">
        <v>54</v>
      </c>
      <c r="AB61" s="43"/>
      <c r="AC61" s="43"/>
      <c r="AD61" s="43"/>
      <c r="AE61" s="43"/>
    </row>
    <row r="62" spans="1:31" ht="78" customHeight="1" x14ac:dyDescent="0.2">
      <c r="A62" s="219"/>
      <c r="B62" s="220"/>
      <c r="C62" s="220"/>
      <c r="D62" s="221"/>
      <c r="E62" s="105" t="s">
        <v>40</v>
      </c>
      <c r="F62" s="105" t="s">
        <v>41</v>
      </c>
      <c r="G62" s="105" t="s">
        <v>42</v>
      </c>
      <c r="H62" s="105" t="s">
        <v>43</v>
      </c>
      <c r="I62" s="106" t="s">
        <v>40</v>
      </c>
      <c r="J62" s="106" t="s">
        <v>41</v>
      </c>
      <c r="K62" s="106" t="s">
        <v>42</v>
      </c>
      <c r="L62" s="106" t="s">
        <v>43</v>
      </c>
      <c r="M62" s="169"/>
      <c r="N62" s="169"/>
      <c r="O62" s="107" t="s">
        <v>40</v>
      </c>
      <c r="P62" s="107" t="s">
        <v>41</v>
      </c>
      <c r="Q62" s="107" t="s">
        <v>42</v>
      </c>
      <c r="R62" s="107" t="s">
        <v>43</v>
      </c>
      <c r="S62" s="108" t="s">
        <v>40</v>
      </c>
      <c r="T62" s="108" t="s">
        <v>41</v>
      </c>
      <c r="U62" s="108" t="s">
        <v>42</v>
      </c>
      <c r="V62" s="108" t="s">
        <v>43</v>
      </c>
      <c r="W62" s="169"/>
      <c r="X62" s="169"/>
      <c r="Y62" s="72" t="s">
        <v>52</v>
      </c>
      <c r="Z62" s="72" t="s">
        <v>53</v>
      </c>
      <c r="AA62" s="229"/>
      <c r="AB62" s="43"/>
      <c r="AC62" s="43"/>
      <c r="AD62" s="43"/>
      <c r="AE62" s="43"/>
    </row>
    <row r="63" spans="1:31" x14ac:dyDescent="0.2">
      <c r="A63" s="98">
        <v>1</v>
      </c>
      <c r="B63" s="99" t="s">
        <v>80</v>
      </c>
      <c r="C63" s="100"/>
      <c r="D63" s="101"/>
      <c r="E63" s="102">
        <f>SUM(E64:E77)</f>
        <v>3190</v>
      </c>
      <c r="F63" s="102">
        <f t="shared" ref="F63:AA63" si="3">SUM(F64:F77)</f>
        <v>0</v>
      </c>
      <c r="G63" s="102">
        <f t="shared" si="3"/>
        <v>0</v>
      </c>
      <c r="H63" s="102">
        <f t="shared" si="3"/>
        <v>0</v>
      </c>
      <c r="I63" s="102">
        <f>SUM(I64:I77)</f>
        <v>20</v>
      </c>
      <c r="J63" s="102">
        <f t="shared" si="3"/>
        <v>0</v>
      </c>
      <c r="K63" s="102">
        <f t="shared" si="3"/>
        <v>0</v>
      </c>
      <c r="L63" s="102">
        <f t="shared" si="3"/>
        <v>0</v>
      </c>
      <c r="M63" s="102">
        <f>SUM(M64:M77)</f>
        <v>59</v>
      </c>
      <c r="N63" s="102">
        <f t="shared" si="3"/>
        <v>0</v>
      </c>
      <c r="O63" s="102">
        <f t="shared" si="3"/>
        <v>0</v>
      </c>
      <c r="P63" s="102">
        <f t="shared" si="3"/>
        <v>0</v>
      </c>
      <c r="Q63" s="102">
        <f t="shared" si="3"/>
        <v>0</v>
      </c>
      <c r="R63" s="102">
        <f t="shared" si="3"/>
        <v>0</v>
      </c>
      <c r="S63" s="102">
        <f t="shared" si="3"/>
        <v>0</v>
      </c>
      <c r="T63" s="102">
        <f t="shared" si="3"/>
        <v>0</v>
      </c>
      <c r="U63" s="102">
        <f t="shared" si="3"/>
        <v>0</v>
      </c>
      <c r="V63" s="102">
        <f t="shared" si="3"/>
        <v>0</v>
      </c>
      <c r="W63" s="102">
        <f t="shared" si="3"/>
        <v>0</v>
      </c>
      <c r="X63" s="102">
        <f t="shared" si="3"/>
        <v>0</v>
      </c>
      <c r="Y63" s="102">
        <f t="shared" si="3"/>
        <v>0</v>
      </c>
      <c r="Z63" s="102">
        <f t="shared" si="3"/>
        <v>0</v>
      </c>
      <c r="AA63" s="102">
        <f t="shared" si="3"/>
        <v>0</v>
      </c>
      <c r="AB63" s="51"/>
      <c r="AC63" s="75"/>
      <c r="AD63" s="43"/>
      <c r="AE63" s="43"/>
    </row>
    <row r="64" spans="1:31" x14ac:dyDescent="0.2">
      <c r="A64" s="77">
        <v>2</v>
      </c>
      <c r="B64" s="213" t="s">
        <v>95</v>
      </c>
      <c r="C64" s="214"/>
      <c r="D64" s="215"/>
      <c r="E64" s="69">
        <f>+E41+Ago!E64</f>
        <v>0</v>
      </c>
      <c r="F64" s="69">
        <f>+F41+Ago!F64</f>
        <v>0</v>
      </c>
      <c r="G64" s="69">
        <f>+G41+Ago!G64</f>
        <v>0</v>
      </c>
      <c r="H64" s="69">
        <f>+H41+Ago!H64</f>
        <v>0</v>
      </c>
      <c r="I64" s="69">
        <f>+I41+Ago!I64</f>
        <v>0</v>
      </c>
      <c r="J64" s="69">
        <f>+J41+Ago!J64</f>
        <v>0</v>
      </c>
      <c r="K64" s="69">
        <f>+K41+Ago!K64</f>
        <v>0</v>
      </c>
      <c r="L64" s="69">
        <f>+L41+Ago!L64</f>
        <v>0</v>
      </c>
      <c r="M64" s="69">
        <f>+M41+Ago!M64</f>
        <v>0</v>
      </c>
      <c r="N64" s="69">
        <f>+N41+Ago!N64</f>
        <v>0</v>
      </c>
      <c r="O64" s="69">
        <f>+O41+Ago!O64</f>
        <v>0</v>
      </c>
      <c r="P64" s="69">
        <f>+P41+Ago!P64</f>
        <v>0</v>
      </c>
      <c r="Q64" s="69">
        <f>+Q41+Ago!Q64</f>
        <v>0</v>
      </c>
      <c r="R64" s="69">
        <f>+R41+Ago!R64</f>
        <v>0</v>
      </c>
      <c r="S64" s="69">
        <f>+S41+Ago!S64</f>
        <v>0</v>
      </c>
      <c r="T64" s="69">
        <f>+T41+Ago!T64</f>
        <v>0</v>
      </c>
      <c r="U64" s="69">
        <f>+U41+Ago!U64</f>
        <v>0</v>
      </c>
      <c r="V64" s="69">
        <f>+V41+Ago!V64</f>
        <v>0</v>
      </c>
      <c r="W64" s="69">
        <f>+W41+Ago!W64</f>
        <v>0</v>
      </c>
      <c r="X64" s="69">
        <f>+X41+Ago!X64</f>
        <v>0</v>
      </c>
      <c r="Y64" s="69">
        <f>+Y41+Ago!Y64</f>
        <v>0</v>
      </c>
      <c r="Z64" s="69">
        <f>+Z41+Ago!Z64</f>
        <v>0</v>
      </c>
      <c r="AA64" s="88">
        <f>+AA41+Ago!AA64</f>
        <v>0</v>
      </c>
      <c r="AB64" s="43"/>
      <c r="AC64" s="43"/>
      <c r="AD64" s="43"/>
      <c r="AE64" s="43"/>
    </row>
    <row r="65" spans="1:31" x14ac:dyDescent="0.2">
      <c r="A65" s="77">
        <v>3</v>
      </c>
      <c r="B65" s="83" t="s">
        <v>70</v>
      </c>
      <c r="C65" s="81"/>
      <c r="D65" s="82"/>
      <c r="E65" s="69">
        <f>+E42+Ago!E65</f>
        <v>506</v>
      </c>
      <c r="F65" s="69">
        <f>+F42+Ago!F65</f>
        <v>0</v>
      </c>
      <c r="G65" s="69">
        <f>+G42+Ago!G65</f>
        <v>0</v>
      </c>
      <c r="H65" s="69">
        <f>+H42+Ago!H65</f>
        <v>0</v>
      </c>
      <c r="I65" s="69">
        <f>+I42+Ago!I65</f>
        <v>15</v>
      </c>
      <c r="J65" s="69">
        <f>+J42+Ago!J65</f>
        <v>0</v>
      </c>
      <c r="K65" s="69">
        <f>+K42+Ago!K65</f>
        <v>0</v>
      </c>
      <c r="L65" s="69">
        <f>+L42+Ago!L65</f>
        <v>0</v>
      </c>
      <c r="M65" s="69">
        <f>+M42+Ago!M65</f>
        <v>13</v>
      </c>
      <c r="N65" s="69">
        <f>+N42+Ago!N65</f>
        <v>0</v>
      </c>
      <c r="O65" s="69">
        <f>+O42+Ago!O65</f>
        <v>0</v>
      </c>
      <c r="P65" s="69">
        <f>+P42+Ago!P65</f>
        <v>0</v>
      </c>
      <c r="Q65" s="69">
        <f>+Q42+Ago!Q65</f>
        <v>0</v>
      </c>
      <c r="R65" s="69">
        <f>+R42+Ago!R65</f>
        <v>0</v>
      </c>
      <c r="S65" s="69">
        <f>+S42+Ago!S65</f>
        <v>0</v>
      </c>
      <c r="T65" s="69">
        <f>+T42+Ago!T65</f>
        <v>0</v>
      </c>
      <c r="U65" s="69">
        <f>+U42+Ago!U65</f>
        <v>0</v>
      </c>
      <c r="V65" s="69">
        <f>+V42+Ago!V65</f>
        <v>0</v>
      </c>
      <c r="W65" s="69">
        <f>+W42+Ago!W65</f>
        <v>0</v>
      </c>
      <c r="X65" s="69">
        <f>+X42+Ago!X65</f>
        <v>0</v>
      </c>
      <c r="Y65" s="69">
        <f>+Y42+Ago!Y65</f>
        <v>0</v>
      </c>
      <c r="Z65" s="69">
        <f>+Z42+Ago!Z65</f>
        <v>0</v>
      </c>
      <c r="AA65" s="88">
        <f>+AA42+Ago!AA65</f>
        <v>0</v>
      </c>
      <c r="AB65" s="43"/>
      <c r="AC65" s="43"/>
      <c r="AD65" s="43"/>
      <c r="AE65" s="43"/>
    </row>
    <row r="66" spans="1:31" x14ac:dyDescent="0.2">
      <c r="A66" s="77">
        <v>4</v>
      </c>
      <c r="B66" s="83" t="s">
        <v>71</v>
      </c>
      <c r="C66" s="81"/>
      <c r="D66" s="82"/>
      <c r="E66" s="69">
        <f>+E43+Ago!E66</f>
        <v>100</v>
      </c>
      <c r="F66" s="69">
        <f>+F43+Ago!F66</f>
        <v>0</v>
      </c>
      <c r="G66" s="69">
        <f>+G43+Ago!G66</f>
        <v>0</v>
      </c>
      <c r="H66" s="69">
        <f>+H43+Ago!H66</f>
        <v>0</v>
      </c>
      <c r="I66" s="69">
        <f>+I43+Ago!I66</f>
        <v>0</v>
      </c>
      <c r="J66" s="69">
        <f>+J43+Ago!J66</f>
        <v>0</v>
      </c>
      <c r="K66" s="69">
        <f>+K43+Ago!K66</f>
        <v>0</v>
      </c>
      <c r="L66" s="69">
        <f>+L43+Ago!L66</f>
        <v>0</v>
      </c>
      <c r="M66" s="69">
        <f>+M43+Ago!M66</f>
        <v>0</v>
      </c>
      <c r="N66" s="69">
        <f>+N43+Ago!N66</f>
        <v>0</v>
      </c>
      <c r="O66" s="69">
        <f>+O43+Ago!O66</f>
        <v>0</v>
      </c>
      <c r="P66" s="69">
        <f>+P43+Ago!P66</f>
        <v>0</v>
      </c>
      <c r="Q66" s="69">
        <f>+Q43+Ago!Q66</f>
        <v>0</v>
      </c>
      <c r="R66" s="69">
        <f>+R43+Ago!R66</f>
        <v>0</v>
      </c>
      <c r="S66" s="69">
        <f>+S43+Ago!S66</f>
        <v>0</v>
      </c>
      <c r="T66" s="69">
        <f>+T43+Ago!T66</f>
        <v>0</v>
      </c>
      <c r="U66" s="69">
        <f>+U43+Ago!U66</f>
        <v>0</v>
      </c>
      <c r="V66" s="69">
        <f>+V43+Ago!V66</f>
        <v>0</v>
      </c>
      <c r="W66" s="69">
        <f>+W43+Ago!W66</f>
        <v>0</v>
      </c>
      <c r="X66" s="69">
        <f>+X43+Ago!X66</f>
        <v>0</v>
      </c>
      <c r="Y66" s="69">
        <f>+Y43+Ago!Y66</f>
        <v>0</v>
      </c>
      <c r="Z66" s="69">
        <f>+Z43+Ago!Z66</f>
        <v>0</v>
      </c>
      <c r="AA66" s="88">
        <f>+AA43+Ago!AA66</f>
        <v>0</v>
      </c>
      <c r="AB66" s="43"/>
      <c r="AC66" s="43"/>
      <c r="AD66" s="43"/>
      <c r="AE66" s="43"/>
    </row>
    <row r="67" spans="1:31" x14ac:dyDescent="0.2">
      <c r="A67" s="77">
        <v>5</v>
      </c>
      <c r="B67" s="83" t="s">
        <v>72</v>
      </c>
      <c r="C67" s="81"/>
      <c r="D67" s="82"/>
      <c r="E67" s="69">
        <f>+E44+Ago!E67</f>
        <v>14</v>
      </c>
      <c r="F67" s="69">
        <f>+F44+Ago!F67</f>
        <v>0</v>
      </c>
      <c r="G67" s="69">
        <f>+G44+Ago!G67</f>
        <v>0</v>
      </c>
      <c r="H67" s="69">
        <f>+H44+Ago!H67</f>
        <v>0</v>
      </c>
      <c r="I67" s="69">
        <f>+I44+Ago!I67</f>
        <v>0</v>
      </c>
      <c r="J67" s="69">
        <f>+J44+Ago!J67</f>
        <v>0</v>
      </c>
      <c r="K67" s="69">
        <f>+K44+Ago!K67</f>
        <v>0</v>
      </c>
      <c r="L67" s="69">
        <f>+L44+Ago!L67</f>
        <v>0</v>
      </c>
      <c r="M67" s="69">
        <f>+M44+Ago!M67</f>
        <v>5</v>
      </c>
      <c r="N67" s="69">
        <f>+N44+Ago!N67</f>
        <v>0</v>
      </c>
      <c r="O67" s="69">
        <f>+O44+Ago!O67</f>
        <v>0</v>
      </c>
      <c r="P67" s="69">
        <f>+P44+Ago!P67</f>
        <v>0</v>
      </c>
      <c r="Q67" s="69">
        <f>+Q44+Ago!Q67</f>
        <v>0</v>
      </c>
      <c r="R67" s="69">
        <f>+R44+Ago!R67</f>
        <v>0</v>
      </c>
      <c r="S67" s="69">
        <f>+S44+Ago!S67</f>
        <v>0</v>
      </c>
      <c r="T67" s="69">
        <f>+T44+Ago!T67</f>
        <v>0</v>
      </c>
      <c r="U67" s="69">
        <f>+U44+Ago!U67</f>
        <v>0</v>
      </c>
      <c r="V67" s="69">
        <f>+V44+Ago!V67</f>
        <v>0</v>
      </c>
      <c r="W67" s="69">
        <f>+W44+Ago!W67</f>
        <v>0</v>
      </c>
      <c r="X67" s="69">
        <f>+X44+Ago!X67</f>
        <v>0</v>
      </c>
      <c r="Y67" s="69">
        <f>+Y44+Ago!Y67</f>
        <v>0</v>
      </c>
      <c r="Z67" s="69">
        <f>+Z44+Ago!Z67</f>
        <v>0</v>
      </c>
      <c r="AA67" s="88">
        <f>+AA44+Ago!AA67</f>
        <v>0</v>
      </c>
      <c r="AB67" s="43"/>
      <c r="AC67" s="43"/>
      <c r="AD67" s="43"/>
      <c r="AE67" s="43"/>
    </row>
    <row r="68" spans="1:31" x14ac:dyDescent="0.2">
      <c r="A68" s="77">
        <v>6</v>
      </c>
      <c r="B68" s="83" t="s">
        <v>73</v>
      </c>
      <c r="C68" s="81"/>
      <c r="D68" s="82"/>
      <c r="E68" s="69">
        <f>+E45+Ago!E68</f>
        <v>0</v>
      </c>
      <c r="F68" s="69">
        <f>+F45+Ago!F68</f>
        <v>0</v>
      </c>
      <c r="G68" s="69">
        <f>+G45+Ago!G68</f>
        <v>0</v>
      </c>
      <c r="H68" s="69">
        <f>+H45+Ago!H68</f>
        <v>0</v>
      </c>
      <c r="I68" s="69">
        <f>+I45+Ago!I68</f>
        <v>0</v>
      </c>
      <c r="J68" s="69">
        <f>+J45+Ago!J68</f>
        <v>0</v>
      </c>
      <c r="K68" s="69">
        <f>+K45+Ago!K68</f>
        <v>0</v>
      </c>
      <c r="L68" s="69">
        <f>+L45+Ago!L68</f>
        <v>0</v>
      </c>
      <c r="M68" s="69">
        <f>+M45+Ago!M68</f>
        <v>2</v>
      </c>
      <c r="N68" s="69">
        <f>+N45+Ago!N68</f>
        <v>0</v>
      </c>
      <c r="O68" s="69">
        <f>+O45+Ago!O68</f>
        <v>0</v>
      </c>
      <c r="P68" s="69">
        <f>+P45+Ago!P68</f>
        <v>0</v>
      </c>
      <c r="Q68" s="69">
        <f>+Q45+Ago!Q68</f>
        <v>0</v>
      </c>
      <c r="R68" s="69">
        <f>+R45+Ago!R68</f>
        <v>0</v>
      </c>
      <c r="S68" s="69">
        <f>+S45+Ago!S68</f>
        <v>0</v>
      </c>
      <c r="T68" s="69">
        <f>+T45+Ago!T68</f>
        <v>0</v>
      </c>
      <c r="U68" s="69">
        <f>+U45+Ago!U68</f>
        <v>0</v>
      </c>
      <c r="V68" s="69">
        <f>+V45+Ago!V68</f>
        <v>0</v>
      </c>
      <c r="W68" s="69">
        <f>+W45+Ago!W68</f>
        <v>0</v>
      </c>
      <c r="X68" s="69">
        <f>+X45+Ago!X68</f>
        <v>0</v>
      </c>
      <c r="Y68" s="69">
        <f>+Y45+Ago!Y68</f>
        <v>0</v>
      </c>
      <c r="Z68" s="69">
        <f>+Z45+Ago!Z68</f>
        <v>0</v>
      </c>
      <c r="AA68" s="88">
        <f>+AA45+Ago!AA68</f>
        <v>0</v>
      </c>
      <c r="AB68" s="43"/>
      <c r="AC68" s="43"/>
      <c r="AD68" s="43"/>
      <c r="AE68" s="43"/>
    </row>
    <row r="69" spans="1:31" x14ac:dyDescent="0.2">
      <c r="A69" s="77">
        <v>7</v>
      </c>
      <c r="B69" s="83" t="s">
        <v>74</v>
      </c>
      <c r="C69" s="81"/>
      <c r="D69" s="82"/>
      <c r="E69" s="69">
        <f>+E46+Ago!E69</f>
        <v>1914</v>
      </c>
      <c r="F69" s="69">
        <f>+F46+Ago!F69</f>
        <v>0</v>
      </c>
      <c r="G69" s="69">
        <f>+G46+Ago!G69</f>
        <v>0</v>
      </c>
      <c r="H69" s="69">
        <f>+H46+Ago!H69</f>
        <v>0</v>
      </c>
      <c r="I69" s="69">
        <f>+I46+Ago!I69</f>
        <v>0</v>
      </c>
      <c r="J69" s="69">
        <f>+J46+Ago!J69</f>
        <v>0</v>
      </c>
      <c r="K69" s="69">
        <f>+K46+Ago!K69</f>
        <v>0</v>
      </c>
      <c r="L69" s="69">
        <f>+L46+Ago!L69</f>
        <v>0</v>
      </c>
      <c r="M69" s="69">
        <f>+M46+Ago!M69</f>
        <v>35</v>
      </c>
      <c r="N69" s="69">
        <f>+N46+Ago!N69</f>
        <v>0</v>
      </c>
      <c r="O69" s="69">
        <f>+O46+Ago!O69</f>
        <v>0</v>
      </c>
      <c r="P69" s="69">
        <f>+P46+Ago!P69</f>
        <v>0</v>
      </c>
      <c r="Q69" s="69">
        <f>+Q46+Ago!Q69</f>
        <v>0</v>
      </c>
      <c r="R69" s="69">
        <f>+R46+Ago!R69</f>
        <v>0</v>
      </c>
      <c r="S69" s="69">
        <f>+S46+Ago!S69</f>
        <v>0</v>
      </c>
      <c r="T69" s="69">
        <f>+T46+Ago!T69</f>
        <v>0</v>
      </c>
      <c r="U69" s="69">
        <f>+U46+Ago!U69</f>
        <v>0</v>
      </c>
      <c r="V69" s="69">
        <f>+V46+Ago!V69</f>
        <v>0</v>
      </c>
      <c r="W69" s="69">
        <f>+W46+Ago!W69</f>
        <v>0</v>
      </c>
      <c r="X69" s="69">
        <f>+X46+Ago!X69</f>
        <v>0</v>
      </c>
      <c r="Y69" s="69">
        <f>+Y46+Ago!Y69</f>
        <v>0</v>
      </c>
      <c r="Z69" s="69">
        <f>+Z46+Ago!Z69</f>
        <v>0</v>
      </c>
      <c r="AA69" s="88">
        <f>+AA46+Ago!AA69</f>
        <v>0</v>
      </c>
      <c r="AB69" s="43"/>
      <c r="AC69" s="43"/>
      <c r="AD69" s="43"/>
      <c r="AE69" s="43"/>
    </row>
    <row r="70" spans="1:31" x14ac:dyDescent="0.2">
      <c r="A70" s="77">
        <v>8</v>
      </c>
      <c r="B70" s="83" t="s">
        <v>75</v>
      </c>
      <c r="C70" s="81"/>
      <c r="D70" s="82"/>
      <c r="E70" s="69">
        <f>+E47+Ago!E70</f>
        <v>246</v>
      </c>
      <c r="F70" s="69">
        <f>+F47+Ago!F70</f>
        <v>0</v>
      </c>
      <c r="G70" s="69">
        <f>+G47+Ago!G70</f>
        <v>0</v>
      </c>
      <c r="H70" s="69">
        <f>+H47+Ago!H70</f>
        <v>0</v>
      </c>
      <c r="I70" s="69">
        <f>+I47+Ago!I70</f>
        <v>2</v>
      </c>
      <c r="J70" s="69">
        <f>+J47+Ago!J70</f>
        <v>0</v>
      </c>
      <c r="K70" s="69">
        <f>+K47+Ago!K70</f>
        <v>0</v>
      </c>
      <c r="L70" s="69">
        <f>+L47+Ago!L70</f>
        <v>0</v>
      </c>
      <c r="M70" s="69">
        <f>+M47+Ago!M70</f>
        <v>1</v>
      </c>
      <c r="N70" s="69">
        <f>+N47+Ago!N70</f>
        <v>0</v>
      </c>
      <c r="O70" s="69">
        <f>+O47+Ago!O70</f>
        <v>0</v>
      </c>
      <c r="P70" s="69">
        <f>+P47+Ago!P70</f>
        <v>0</v>
      </c>
      <c r="Q70" s="69">
        <f>+Q47+Ago!Q70</f>
        <v>0</v>
      </c>
      <c r="R70" s="69">
        <f>+R47+Ago!R70</f>
        <v>0</v>
      </c>
      <c r="S70" s="69">
        <f>+S47+Ago!S70</f>
        <v>0</v>
      </c>
      <c r="T70" s="69">
        <f>+T47+Ago!T70</f>
        <v>0</v>
      </c>
      <c r="U70" s="69">
        <f>+U47+Ago!U70</f>
        <v>0</v>
      </c>
      <c r="V70" s="69">
        <f>+V47+Ago!V70</f>
        <v>0</v>
      </c>
      <c r="W70" s="69">
        <f>+W47+Ago!W70</f>
        <v>0</v>
      </c>
      <c r="X70" s="69">
        <f>+X47+Ago!X70</f>
        <v>0</v>
      </c>
      <c r="Y70" s="69">
        <f>+Y47+Ago!Y70</f>
        <v>0</v>
      </c>
      <c r="Z70" s="69">
        <f>+Z47+Ago!Z70</f>
        <v>0</v>
      </c>
      <c r="AA70" s="88">
        <f>+AA47+Ago!AA70</f>
        <v>0</v>
      </c>
      <c r="AB70" s="43"/>
      <c r="AC70" s="43"/>
      <c r="AD70" s="43"/>
      <c r="AE70" s="43"/>
    </row>
    <row r="71" spans="1:31" x14ac:dyDescent="0.2">
      <c r="A71" s="77">
        <v>9</v>
      </c>
      <c r="B71" s="83" t="s">
        <v>77</v>
      </c>
      <c r="C71" s="81"/>
      <c r="D71" s="82"/>
      <c r="E71" s="69">
        <f>+E48+Ago!E71</f>
        <v>0</v>
      </c>
      <c r="F71" s="69">
        <f>+F48+Ago!F71</f>
        <v>0</v>
      </c>
      <c r="G71" s="69">
        <f>+G48+Ago!G71</f>
        <v>0</v>
      </c>
      <c r="H71" s="69">
        <f>+H48+Ago!H71</f>
        <v>0</v>
      </c>
      <c r="I71" s="69">
        <f>+I48+Ago!I71</f>
        <v>0</v>
      </c>
      <c r="J71" s="69">
        <f>+J48+Ago!J71</f>
        <v>0</v>
      </c>
      <c r="K71" s="69">
        <f>+K48+Ago!K71</f>
        <v>0</v>
      </c>
      <c r="L71" s="69">
        <f>+L48+Ago!L71</f>
        <v>0</v>
      </c>
      <c r="M71" s="69">
        <f>+M48+Ago!M71</f>
        <v>0</v>
      </c>
      <c r="N71" s="69">
        <f>+N48+Ago!N71</f>
        <v>0</v>
      </c>
      <c r="O71" s="69">
        <f>+O48+Ago!O71</f>
        <v>0</v>
      </c>
      <c r="P71" s="69">
        <f>+P48+Ago!P71</f>
        <v>0</v>
      </c>
      <c r="Q71" s="69">
        <f>+Q48+Ago!Q71</f>
        <v>0</v>
      </c>
      <c r="R71" s="69">
        <f>+R48+Ago!R71</f>
        <v>0</v>
      </c>
      <c r="S71" s="69">
        <f>+S48+Ago!S71</f>
        <v>0</v>
      </c>
      <c r="T71" s="69">
        <f>+T48+Ago!T71</f>
        <v>0</v>
      </c>
      <c r="U71" s="69">
        <f>+U48+Ago!U71</f>
        <v>0</v>
      </c>
      <c r="V71" s="69">
        <f>+V48+Ago!V71</f>
        <v>0</v>
      </c>
      <c r="W71" s="69">
        <f>+W48+Ago!W71</f>
        <v>0</v>
      </c>
      <c r="X71" s="69">
        <f>+X48+Ago!X71</f>
        <v>0</v>
      </c>
      <c r="Y71" s="69">
        <f>+Y48+Ago!Y71</f>
        <v>0</v>
      </c>
      <c r="Z71" s="69">
        <f>+Z48+Ago!Z71</f>
        <v>0</v>
      </c>
      <c r="AA71" s="88">
        <f>+AA48+Ago!AA71</f>
        <v>0</v>
      </c>
      <c r="AB71" s="43"/>
      <c r="AC71" s="43"/>
      <c r="AD71" s="43"/>
      <c r="AE71" s="43"/>
    </row>
    <row r="72" spans="1:31" x14ac:dyDescent="0.2">
      <c r="A72" s="77">
        <v>10</v>
      </c>
      <c r="B72" s="83" t="s">
        <v>76</v>
      </c>
      <c r="C72" s="81"/>
      <c r="D72" s="82"/>
      <c r="E72" s="69">
        <f>+E49+Ago!E72</f>
        <v>30</v>
      </c>
      <c r="F72" s="69">
        <f>+F49+Ago!F72</f>
        <v>0</v>
      </c>
      <c r="G72" s="69">
        <f>+G49+Ago!G72</f>
        <v>0</v>
      </c>
      <c r="H72" s="69">
        <f>+H49+Ago!H72</f>
        <v>0</v>
      </c>
      <c r="I72" s="69">
        <f>+I49+Ago!I72</f>
        <v>3</v>
      </c>
      <c r="J72" s="69">
        <f>+J49+Ago!J72</f>
        <v>0</v>
      </c>
      <c r="K72" s="69">
        <f>+K49+Ago!K72</f>
        <v>0</v>
      </c>
      <c r="L72" s="69">
        <f>+L49+Ago!L72</f>
        <v>0</v>
      </c>
      <c r="M72" s="69">
        <f>+M49+Ago!M72</f>
        <v>3</v>
      </c>
      <c r="N72" s="69">
        <f>+N49+Ago!N72</f>
        <v>0</v>
      </c>
      <c r="O72" s="69">
        <f>+O49+Ago!O72</f>
        <v>0</v>
      </c>
      <c r="P72" s="69">
        <f>+P49+Ago!P72</f>
        <v>0</v>
      </c>
      <c r="Q72" s="69">
        <f>+Q49+Ago!Q72</f>
        <v>0</v>
      </c>
      <c r="R72" s="69">
        <f>+R49+Ago!R72</f>
        <v>0</v>
      </c>
      <c r="S72" s="69">
        <f>+S49+Ago!S72</f>
        <v>0</v>
      </c>
      <c r="T72" s="69">
        <f>+T49+Ago!T72</f>
        <v>0</v>
      </c>
      <c r="U72" s="69">
        <f>+U49+Ago!U72</f>
        <v>0</v>
      </c>
      <c r="V72" s="69">
        <f>+V49+Ago!V72</f>
        <v>0</v>
      </c>
      <c r="W72" s="69">
        <f>+W49+Ago!W72</f>
        <v>0</v>
      </c>
      <c r="X72" s="69">
        <f>+X49+Ago!X72</f>
        <v>0</v>
      </c>
      <c r="Y72" s="69">
        <f>+Y49+Ago!Y72</f>
        <v>0</v>
      </c>
      <c r="Z72" s="69">
        <f>+Z49+Ago!Z72</f>
        <v>0</v>
      </c>
      <c r="AA72" s="88">
        <f>+AA49+Ago!AA72</f>
        <v>0</v>
      </c>
      <c r="AB72" s="43"/>
      <c r="AC72" s="43"/>
      <c r="AD72" s="43"/>
      <c r="AE72" s="43"/>
    </row>
    <row r="73" spans="1:31" x14ac:dyDescent="0.2">
      <c r="A73" s="77">
        <v>11</v>
      </c>
      <c r="B73" s="83" t="s">
        <v>78</v>
      </c>
      <c r="C73" s="81"/>
      <c r="D73" s="82"/>
      <c r="E73" s="69">
        <f>+E50+Ago!E73</f>
        <v>32</v>
      </c>
      <c r="F73" s="69">
        <f>+F50+Ago!F73</f>
        <v>0</v>
      </c>
      <c r="G73" s="69">
        <f>+G50+Ago!G73</f>
        <v>0</v>
      </c>
      <c r="H73" s="69">
        <f>+H50+Ago!H73</f>
        <v>0</v>
      </c>
      <c r="I73" s="69">
        <f>+I50+Ago!I73</f>
        <v>0</v>
      </c>
      <c r="J73" s="69">
        <f>+J50+Ago!J73</f>
        <v>0</v>
      </c>
      <c r="K73" s="69">
        <f>+K50+Ago!K73</f>
        <v>0</v>
      </c>
      <c r="L73" s="69">
        <f>+L50+Ago!L73</f>
        <v>0</v>
      </c>
      <c r="M73" s="69">
        <f>+M50+Ago!M73</f>
        <v>0</v>
      </c>
      <c r="N73" s="69">
        <f>+N50+Ago!N73</f>
        <v>0</v>
      </c>
      <c r="O73" s="69">
        <f>+O50+Ago!O73</f>
        <v>0</v>
      </c>
      <c r="P73" s="69">
        <f>+P50+Ago!P73</f>
        <v>0</v>
      </c>
      <c r="Q73" s="69">
        <f>+Q50+Ago!Q73</f>
        <v>0</v>
      </c>
      <c r="R73" s="69">
        <f>+R50+Ago!R73</f>
        <v>0</v>
      </c>
      <c r="S73" s="69">
        <f>+S50+Ago!S73</f>
        <v>0</v>
      </c>
      <c r="T73" s="69">
        <f>+T50+Ago!T73</f>
        <v>0</v>
      </c>
      <c r="U73" s="69">
        <f>+U50+Ago!U73</f>
        <v>0</v>
      </c>
      <c r="V73" s="69">
        <f>+V50+Ago!V73</f>
        <v>0</v>
      </c>
      <c r="W73" s="69">
        <f>+W50+Ago!W73</f>
        <v>0</v>
      </c>
      <c r="X73" s="69">
        <f>+X50+Ago!X73</f>
        <v>0</v>
      </c>
      <c r="Y73" s="69">
        <f>+Y50+Ago!Y73</f>
        <v>0</v>
      </c>
      <c r="Z73" s="69">
        <f>+Z50+Ago!Z73</f>
        <v>0</v>
      </c>
      <c r="AA73" s="88">
        <f>+AA50+Ago!AA73</f>
        <v>0</v>
      </c>
      <c r="AB73" s="43"/>
      <c r="AC73" s="43"/>
      <c r="AD73" s="43"/>
      <c r="AE73" s="43"/>
    </row>
    <row r="74" spans="1:31" x14ac:dyDescent="0.2">
      <c r="A74" s="77">
        <v>12</v>
      </c>
      <c r="B74" s="83" t="s">
        <v>79</v>
      </c>
      <c r="C74" s="81"/>
      <c r="D74" s="82"/>
      <c r="E74" s="69">
        <f>+E51+Ago!E74</f>
        <v>36</v>
      </c>
      <c r="F74" s="69">
        <f>+F51+Ago!F74</f>
        <v>0</v>
      </c>
      <c r="G74" s="69">
        <f>+G51+Ago!G74</f>
        <v>0</v>
      </c>
      <c r="H74" s="69">
        <f>+H51+Ago!H74</f>
        <v>0</v>
      </c>
      <c r="I74" s="69">
        <f>+I51+Ago!I74</f>
        <v>0</v>
      </c>
      <c r="J74" s="69">
        <f>+J51+Ago!J74</f>
        <v>0</v>
      </c>
      <c r="K74" s="69">
        <f>+K51+Ago!K74</f>
        <v>0</v>
      </c>
      <c r="L74" s="69">
        <f>+L51+Ago!L74</f>
        <v>0</v>
      </c>
      <c r="M74" s="69">
        <f>+M51+Ago!M74</f>
        <v>0</v>
      </c>
      <c r="N74" s="69">
        <f>+N51+Ago!N74</f>
        <v>0</v>
      </c>
      <c r="O74" s="69">
        <f>+O51+Ago!O74</f>
        <v>0</v>
      </c>
      <c r="P74" s="69">
        <f>+P51+Ago!P74</f>
        <v>0</v>
      </c>
      <c r="Q74" s="69">
        <f>+Q51+Ago!Q74</f>
        <v>0</v>
      </c>
      <c r="R74" s="69">
        <f>+R51+Ago!R74</f>
        <v>0</v>
      </c>
      <c r="S74" s="69">
        <f>+S51+Ago!S74</f>
        <v>0</v>
      </c>
      <c r="T74" s="69">
        <f>+T51+Ago!T74</f>
        <v>0</v>
      </c>
      <c r="U74" s="69">
        <f>+U51+Ago!U74</f>
        <v>0</v>
      </c>
      <c r="V74" s="69">
        <f>+V51+Ago!V74</f>
        <v>0</v>
      </c>
      <c r="W74" s="69">
        <f>+W51+Ago!W74</f>
        <v>0</v>
      </c>
      <c r="X74" s="69">
        <f>+X51+Ago!X74</f>
        <v>0</v>
      </c>
      <c r="Y74" s="69">
        <f>+Y51+Ago!Y74</f>
        <v>0</v>
      </c>
      <c r="Z74" s="69">
        <f>+Z51+Ago!Z74</f>
        <v>0</v>
      </c>
      <c r="AA74" s="88">
        <f>+AA51+Ago!AA74</f>
        <v>0</v>
      </c>
      <c r="AB74" s="43"/>
      <c r="AC74" s="43"/>
      <c r="AD74" s="43"/>
      <c r="AE74" s="43"/>
    </row>
    <row r="75" spans="1:31" x14ac:dyDescent="0.2">
      <c r="A75" s="77">
        <v>14</v>
      </c>
      <c r="B75" s="83" t="s">
        <v>81</v>
      </c>
      <c r="C75" s="81"/>
      <c r="D75" s="82"/>
      <c r="E75" s="69">
        <f>+E52+Ago!E75</f>
        <v>22</v>
      </c>
      <c r="F75" s="69">
        <f>+F52+Ago!F75</f>
        <v>0</v>
      </c>
      <c r="G75" s="69">
        <f>+G52+Ago!G75</f>
        <v>0</v>
      </c>
      <c r="H75" s="69">
        <f>+H52+Ago!H75</f>
        <v>0</v>
      </c>
      <c r="I75" s="69">
        <f>+I52+Ago!I75</f>
        <v>0</v>
      </c>
      <c r="J75" s="69">
        <f>+J52+Ago!J75</f>
        <v>0</v>
      </c>
      <c r="K75" s="69">
        <f>+K52+Ago!K75</f>
        <v>0</v>
      </c>
      <c r="L75" s="69">
        <f>+L52+Ago!L75</f>
        <v>0</v>
      </c>
      <c r="M75" s="69">
        <f>+M52+Ago!M75</f>
        <v>0</v>
      </c>
      <c r="N75" s="69">
        <f>+N52+Ago!N75</f>
        <v>0</v>
      </c>
      <c r="O75" s="69">
        <f>+O52+Ago!O75</f>
        <v>0</v>
      </c>
      <c r="P75" s="69">
        <f>+P52+Ago!P75</f>
        <v>0</v>
      </c>
      <c r="Q75" s="69">
        <f>+Q52+Ago!Q75</f>
        <v>0</v>
      </c>
      <c r="R75" s="69">
        <f>+R52+Ago!R75</f>
        <v>0</v>
      </c>
      <c r="S75" s="69">
        <f>+S52+Ago!S75</f>
        <v>0</v>
      </c>
      <c r="T75" s="69">
        <f>+T52+Ago!T75</f>
        <v>0</v>
      </c>
      <c r="U75" s="69">
        <f>+U52+Ago!U75</f>
        <v>0</v>
      </c>
      <c r="V75" s="69">
        <f>+V52+Ago!V75</f>
        <v>0</v>
      </c>
      <c r="W75" s="69">
        <f>+W52+Ago!W75</f>
        <v>0</v>
      </c>
      <c r="X75" s="69">
        <f>+X52+Ago!X75</f>
        <v>0</v>
      </c>
      <c r="Y75" s="69">
        <f>+Y52+Ago!Y75</f>
        <v>0</v>
      </c>
      <c r="Z75" s="69">
        <f>+Z52+Ago!Z75</f>
        <v>0</v>
      </c>
      <c r="AA75" s="88">
        <f>+AA52+Ago!AA75</f>
        <v>0</v>
      </c>
      <c r="AB75" s="43"/>
      <c r="AC75" s="43"/>
      <c r="AD75" s="43"/>
      <c r="AE75" s="43"/>
    </row>
    <row r="76" spans="1:31" x14ac:dyDescent="0.2">
      <c r="A76" s="77">
        <v>15</v>
      </c>
      <c r="B76" s="83" t="s">
        <v>82</v>
      </c>
      <c r="C76" s="81"/>
      <c r="D76" s="82"/>
      <c r="E76" s="69">
        <f>+E53+Ago!E76</f>
        <v>12</v>
      </c>
      <c r="F76" s="69">
        <f>+F53+Ago!F76</f>
        <v>0</v>
      </c>
      <c r="G76" s="69">
        <f>+G53+Ago!G76</f>
        <v>0</v>
      </c>
      <c r="H76" s="69">
        <f>+H53+Ago!H76</f>
        <v>0</v>
      </c>
      <c r="I76" s="69">
        <f>+I53+Ago!I76</f>
        <v>0</v>
      </c>
      <c r="J76" s="69">
        <f>+J53+Ago!J76</f>
        <v>0</v>
      </c>
      <c r="K76" s="69">
        <f>+K53+Ago!K76</f>
        <v>0</v>
      </c>
      <c r="L76" s="69">
        <f>+L53+Ago!L76</f>
        <v>0</v>
      </c>
      <c r="M76" s="69">
        <f>+M53+Ago!M76</f>
        <v>0</v>
      </c>
      <c r="N76" s="69">
        <f>+N53+Ago!N76</f>
        <v>0</v>
      </c>
      <c r="O76" s="69">
        <f>+O53+Ago!O76</f>
        <v>0</v>
      </c>
      <c r="P76" s="69">
        <f>+P53+Ago!P76</f>
        <v>0</v>
      </c>
      <c r="Q76" s="69">
        <f>+Q53+Ago!Q76</f>
        <v>0</v>
      </c>
      <c r="R76" s="69">
        <f>+R53+Ago!R76</f>
        <v>0</v>
      </c>
      <c r="S76" s="69">
        <f>+S53+Ago!S76</f>
        <v>0</v>
      </c>
      <c r="T76" s="69">
        <f>+T53+Ago!T76</f>
        <v>0</v>
      </c>
      <c r="U76" s="69">
        <f>+U53+Ago!U76</f>
        <v>0</v>
      </c>
      <c r="V76" s="69">
        <f>+V53+Ago!V76</f>
        <v>0</v>
      </c>
      <c r="W76" s="69">
        <f>+W53+Ago!W76</f>
        <v>0</v>
      </c>
      <c r="X76" s="69">
        <f>+X53+Ago!X76</f>
        <v>0</v>
      </c>
      <c r="Y76" s="69">
        <f>+Y53+Ago!Y76</f>
        <v>0</v>
      </c>
      <c r="Z76" s="69">
        <f>+Z53+Ago!Z76</f>
        <v>0</v>
      </c>
      <c r="AA76" s="88">
        <f>+AA53+Ago!AA76</f>
        <v>0</v>
      </c>
      <c r="AB76" s="43"/>
      <c r="AC76" s="43"/>
      <c r="AD76" s="43"/>
      <c r="AE76" s="43"/>
    </row>
    <row r="77" spans="1:31" x14ac:dyDescent="0.2">
      <c r="A77" s="77">
        <v>16</v>
      </c>
      <c r="B77" s="84" t="s">
        <v>96</v>
      </c>
      <c r="C77" s="92"/>
      <c r="D77" s="93"/>
      <c r="E77" s="69">
        <f>+E54+Ago!E77</f>
        <v>278</v>
      </c>
      <c r="F77" s="69">
        <f>+F54+Ago!F77</f>
        <v>0</v>
      </c>
      <c r="G77" s="69">
        <f>+G54+Ago!G77</f>
        <v>0</v>
      </c>
      <c r="H77" s="69">
        <f>+H54+Ago!H77</f>
        <v>0</v>
      </c>
      <c r="I77" s="69">
        <f>+I54+Ago!I77</f>
        <v>0</v>
      </c>
      <c r="J77" s="69">
        <f>+J54+Ago!J77</f>
        <v>0</v>
      </c>
      <c r="K77" s="69">
        <f>+K54+Ago!K77</f>
        <v>0</v>
      </c>
      <c r="L77" s="69">
        <f>+L54+Ago!L77</f>
        <v>0</v>
      </c>
      <c r="M77" s="69">
        <f>+M54+Ago!M77</f>
        <v>0</v>
      </c>
      <c r="N77" s="69">
        <f>+N54+Ago!N77</f>
        <v>0</v>
      </c>
      <c r="O77" s="69">
        <f>+O54+Ago!O77</f>
        <v>0</v>
      </c>
      <c r="P77" s="69">
        <f>+P54+Ago!P77</f>
        <v>0</v>
      </c>
      <c r="Q77" s="69">
        <f>+Q54+Ago!Q77</f>
        <v>0</v>
      </c>
      <c r="R77" s="69">
        <f>+R54+Ago!R77</f>
        <v>0</v>
      </c>
      <c r="S77" s="69">
        <f>+S54+Ago!S77</f>
        <v>0</v>
      </c>
      <c r="T77" s="69">
        <f>+T54+Ago!T77</f>
        <v>0</v>
      </c>
      <c r="U77" s="69">
        <f>+U54+Ago!U77</f>
        <v>0</v>
      </c>
      <c r="V77" s="69">
        <f>+V54+Ago!V77</f>
        <v>0</v>
      </c>
      <c r="W77" s="69">
        <f>+W54+Ago!W77</f>
        <v>0</v>
      </c>
      <c r="X77" s="69">
        <f>+X54+Ago!X77</f>
        <v>0</v>
      </c>
      <c r="Y77" s="69">
        <f>+Y54+Ago!Y77</f>
        <v>0</v>
      </c>
      <c r="Z77" s="69">
        <f>+Z54+Ago!Z77</f>
        <v>0</v>
      </c>
      <c r="AA77" s="88">
        <f>+AA54+Ago!AA77</f>
        <v>0</v>
      </c>
    </row>
    <row r="78" spans="1:31" x14ac:dyDescent="0.2">
      <c r="A78" s="77"/>
      <c r="B78" s="84"/>
      <c r="C78" s="92"/>
      <c r="D78" s="93"/>
      <c r="E78" s="69">
        <f>+E55+Ago!E78</f>
        <v>0</v>
      </c>
      <c r="F78" s="69">
        <f>+F55+Ago!F78</f>
        <v>0</v>
      </c>
      <c r="G78" s="69">
        <f>+G55+Ago!G78</f>
        <v>0</v>
      </c>
      <c r="H78" s="69">
        <f>+H55+Ago!H78</f>
        <v>0</v>
      </c>
      <c r="I78" s="69">
        <f>+I55+Ago!I78</f>
        <v>0</v>
      </c>
      <c r="J78" s="69">
        <f>+J55+Ago!J78</f>
        <v>0</v>
      </c>
      <c r="K78" s="69">
        <f>+K55+Ago!K78</f>
        <v>0</v>
      </c>
      <c r="L78" s="69">
        <f>+L55+Ago!L78</f>
        <v>0</v>
      </c>
      <c r="M78" s="69">
        <f>+M55+Ago!M78</f>
        <v>0</v>
      </c>
      <c r="N78" s="69">
        <f>+N55+Ago!N78</f>
        <v>0</v>
      </c>
      <c r="O78" s="69">
        <f>+O55+Ago!O78</f>
        <v>0</v>
      </c>
      <c r="P78" s="69">
        <f>+P55+Ago!P78</f>
        <v>0</v>
      </c>
      <c r="Q78" s="69">
        <f>+Q55+Ago!Q78</f>
        <v>0</v>
      </c>
      <c r="R78" s="69">
        <f>+R55+Ago!R78</f>
        <v>0</v>
      </c>
      <c r="S78" s="69">
        <f>+S55+Ago!S78</f>
        <v>0</v>
      </c>
      <c r="T78" s="69">
        <f>+T55+Ago!T78</f>
        <v>0</v>
      </c>
      <c r="U78" s="69">
        <f>+U55+Ago!U78</f>
        <v>0</v>
      </c>
      <c r="V78" s="69">
        <f>+V55+Ago!V78</f>
        <v>0</v>
      </c>
      <c r="W78" s="69">
        <f>+W55+Ago!W78</f>
        <v>0</v>
      </c>
      <c r="X78" s="69">
        <f>+X55+Ago!X78</f>
        <v>0</v>
      </c>
      <c r="Y78" s="69">
        <f>+Y55+Ago!Y78</f>
        <v>0</v>
      </c>
      <c r="Z78" s="69">
        <f>+Z55+Ago!Z78</f>
        <v>0</v>
      </c>
      <c r="AA78" s="88">
        <f>+AA55+Ago!AA78</f>
        <v>0</v>
      </c>
    </row>
    <row r="79" spans="1:31" ht="13.5" thickBot="1" x14ac:dyDescent="0.25">
      <c r="A79" s="89"/>
      <c r="B79" s="94"/>
      <c r="C79" s="95"/>
      <c r="D79" s="96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</row>
    <row r="80" spans="1:31" ht="13.5" thickTop="1" x14ac:dyDescent="0.2"/>
  </sheetData>
  <mergeCells count="63">
    <mergeCell ref="AC38:AC39"/>
    <mergeCell ref="N38:N39"/>
    <mergeCell ref="O38:R38"/>
    <mergeCell ref="AA38:AA39"/>
    <mergeCell ref="Y38:Z38"/>
    <mergeCell ref="AB38:AB39"/>
    <mergeCell ref="W38:W39"/>
    <mergeCell ref="S61:V61"/>
    <mergeCell ref="I38:L38"/>
    <mergeCell ref="M61:M62"/>
    <mergeCell ref="M38:M39"/>
    <mergeCell ref="S38:V38"/>
    <mergeCell ref="O61:R61"/>
    <mergeCell ref="E61:H61"/>
    <mergeCell ref="L21:O21"/>
    <mergeCell ref="B22:G22"/>
    <mergeCell ref="B17:G17"/>
    <mergeCell ref="A31:C31"/>
    <mergeCell ref="B41:D41"/>
    <mergeCell ref="B20:G20"/>
    <mergeCell ref="L32:O32"/>
    <mergeCell ref="L31:O31"/>
    <mergeCell ref="B21:G21"/>
    <mergeCell ref="AA61:AA62"/>
    <mergeCell ref="Y61:Z61"/>
    <mergeCell ref="W61:W62"/>
    <mergeCell ref="X61:X62"/>
    <mergeCell ref="X38:X39"/>
    <mergeCell ref="A1:O1"/>
    <mergeCell ref="B6:D6"/>
    <mergeCell ref="B7:D7"/>
    <mergeCell ref="B8:D8"/>
    <mergeCell ref="A2:D2"/>
    <mergeCell ref="A3:O3"/>
    <mergeCell ref="B5:D5"/>
    <mergeCell ref="B64:D64"/>
    <mergeCell ref="H12:I12"/>
    <mergeCell ref="B19:G19"/>
    <mergeCell ref="A38:D39"/>
    <mergeCell ref="B24:G24"/>
    <mergeCell ref="E38:H38"/>
    <mergeCell ref="A61:D62"/>
    <mergeCell ref="B27:O27"/>
    <mergeCell ref="B26:O26"/>
    <mergeCell ref="H22:K22"/>
    <mergeCell ref="B23:G23"/>
    <mergeCell ref="L22:O22"/>
    <mergeCell ref="H24:O24"/>
    <mergeCell ref="I61:L61"/>
    <mergeCell ref="N61:N62"/>
    <mergeCell ref="H23:O23"/>
    <mergeCell ref="M9:N9"/>
    <mergeCell ref="J12:K12"/>
    <mergeCell ref="A11:G13"/>
    <mergeCell ref="L12:M12"/>
    <mergeCell ref="L11:O11"/>
    <mergeCell ref="H11:K11"/>
    <mergeCell ref="N12:O12"/>
    <mergeCell ref="B15:G15"/>
    <mergeCell ref="B16:G16"/>
    <mergeCell ref="B18:G18"/>
    <mergeCell ref="H21:K21"/>
    <mergeCell ref="B14:G14"/>
  </mergeCells>
  <phoneticPr fontId="2" type="noConversion"/>
  <pageMargins left="0.72" right="0.18" top="0.75" bottom="0.26" header="0" footer="0"/>
  <pageSetup paperSize="9" scale="95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ANUAL</vt:lpstr>
    </vt:vector>
  </TitlesOfParts>
  <Company>Ministerio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raylas</dc:creator>
  <cp:lastModifiedBy>OGESS-AM 01</cp:lastModifiedBy>
  <cp:lastPrinted>2006-02-21T01:16:55Z</cp:lastPrinted>
  <dcterms:created xsi:type="dcterms:W3CDTF">2006-01-30T20:46:19Z</dcterms:created>
  <dcterms:modified xsi:type="dcterms:W3CDTF">2022-01-12T19:32:33Z</dcterms:modified>
</cp:coreProperties>
</file>