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POBLACION\"/>
    </mc:Choice>
  </mc:AlternateContent>
  <xr:revisionPtr revIDLastSave="0" documentId="13_ncr:1_{D6A14220-FA94-4F3A-B500-1C3DF48F80A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pobl dist _moyo rioja_roque" sheetId="14" r:id="rId1"/>
    <sheet name="PobDistrito" sheetId="10" r:id="rId2"/>
    <sheet name="Hoja2" sheetId="16" r:id="rId3"/>
    <sheet name="Hoja1" sheetId="15" r:id="rId4"/>
    <sheet name="REDES" sheetId="2" r:id="rId5"/>
    <sheet name="MICRORREDES" sheetId="3" r:id="rId6"/>
    <sheet name="EESS_Proyec" sheetId="11" r:id="rId7"/>
    <sheet name="RED_MOYOBAMBA" sheetId="13" r:id="rId8"/>
    <sheet name="Hoja3" sheetId="18" r:id="rId9"/>
    <sheet name="Hoja5" sheetId="20" r:id="rId10"/>
    <sheet name="Hoja4" sheetId="19" r:id="rId11"/>
    <sheet name="RED_MOYOBAMBA (2)" sheetId="17" state="hidden" r:id="rId12"/>
  </sheets>
  <externalReferences>
    <externalReference r:id="rId13"/>
  </externalReferences>
  <definedNames>
    <definedName name="_xlnm._FilterDatabase" localSheetId="6" hidden="1">EESS_Proyec!$A$10:$BG$641</definedName>
    <definedName name="_xlnm._FilterDatabase" localSheetId="2" hidden="1">Hoja2!$F$3:$G$13</definedName>
    <definedName name="_xlnm._FilterDatabase" localSheetId="1" hidden="1">PobDistrito!$A$7:$BE$86</definedName>
    <definedName name="DPTO">[1]DATA!#REF!</definedName>
    <definedName name="Z_53549F00_0B67_11D6_B190_00E07D9577DB_.wvu.PrintTitles" localSheetId="5">#REF!</definedName>
    <definedName name="Z_BA6C31BE_0B6A_11D6_B7EC_444553540000_.wvu.PrintTitles" localSheetId="5">#REF!</definedName>
    <definedName name="Z_C4252203_304A_11D7_82B1_0007950221D8_.wvu.PrintTitles" localSheetId="5">#REF!</definedName>
    <definedName name="Z_DA770584_304C_11D7_B190_444553540000_.wvu.PrintTitles" localSheetId="5">#REF!</definedName>
  </definedNames>
  <calcPr calcId="191029"/>
  <pivotCaches>
    <pivotCache cacheId="0" r:id="rId14"/>
    <pivotCache cacheId="1" r:id="rId15"/>
  </pivotCaches>
</workbook>
</file>

<file path=xl/calcChain.xml><?xml version="1.0" encoding="utf-8"?>
<calcChain xmlns="http://schemas.openxmlformats.org/spreadsheetml/2006/main">
  <c r="BA43" i="18" l="1"/>
  <c r="BB43" i="18" s="1"/>
  <c r="AY43" i="18"/>
  <c r="AW43" i="18"/>
  <c r="BC42" i="18"/>
  <c r="BB42" i="18"/>
  <c r="BA42" i="18"/>
  <c r="AW42" i="18" s="1"/>
  <c r="AY42" i="18"/>
  <c r="AX42" i="18"/>
  <c r="BA41" i="18"/>
  <c r="AX41" i="18" s="1"/>
  <c r="BC41" i="18" s="1"/>
  <c r="AY41" i="18"/>
  <c r="BA40" i="18"/>
  <c r="BB40" i="18" s="1"/>
  <c r="AY40" i="18"/>
  <c r="AX40" i="18"/>
  <c r="BC40" i="18" s="1"/>
  <c r="AW40" i="18"/>
  <c r="BA39" i="18"/>
  <c r="BB39" i="18" s="1"/>
  <c r="AY39" i="18"/>
  <c r="AW39" i="18"/>
  <c r="BC38" i="18"/>
  <c r="BB38" i="18"/>
  <c r="BA38" i="18"/>
  <c r="AW38" i="18" s="1"/>
  <c r="AY38" i="18"/>
  <c r="AX38" i="18"/>
  <c r="BA37" i="18"/>
  <c r="AX37" i="18" s="1"/>
  <c r="BC37" i="18" s="1"/>
  <c r="AY37" i="18"/>
  <c r="BA36" i="18"/>
  <c r="BB36" i="18" s="1"/>
  <c r="AY36" i="18"/>
  <c r="AX36" i="18"/>
  <c r="BC36" i="18" s="1"/>
  <c r="AW36" i="18"/>
  <c r="BA35" i="18"/>
  <c r="BB35" i="18" s="1"/>
  <c r="AY35" i="18"/>
  <c r="AW35" i="18"/>
  <c r="BC34" i="18"/>
  <c r="BB34" i="18"/>
  <c r="BA34" i="18"/>
  <c r="AW34" i="18" s="1"/>
  <c r="AY34" i="18"/>
  <c r="AX34" i="18"/>
  <c r="BA33" i="18"/>
  <c r="AX33" i="18" s="1"/>
  <c r="BC33" i="18" s="1"/>
  <c r="AY33" i="18"/>
  <c r="BA32" i="18"/>
  <c r="BB32" i="18" s="1"/>
  <c r="AY32" i="18"/>
  <c r="AX32" i="18"/>
  <c r="BC32" i="18" s="1"/>
  <c r="AW32" i="18"/>
  <c r="BA31" i="18"/>
  <c r="BB31" i="18" s="1"/>
  <c r="AY31" i="18"/>
  <c r="AW31" i="18"/>
  <c r="BC30" i="18"/>
  <c r="BB30" i="18"/>
  <c r="BA30" i="18"/>
  <c r="AW30" i="18" s="1"/>
  <c r="AY30" i="18"/>
  <c r="AX30" i="18"/>
  <c r="BA29" i="18"/>
  <c r="AX29" i="18" s="1"/>
  <c r="BC29" i="18" s="1"/>
  <c r="AY29" i="18"/>
  <c r="BA28" i="18"/>
  <c r="BB28" i="18" s="1"/>
  <c r="AY28" i="18"/>
  <c r="AX28" i="18"/>
  <c r="BC28" i="18" s="1"/>
  <c r="AW28" i="18"/>
  <c r="BB27" i="18"/>
  <c r="BA27" i="18"/>
  <c r="AX27" i="18" s="1"/>
  <c r="BC27" i="18" s="1"/>
  <c r="AY27" i="18"/>
  <c r="AW27" i="18"/>
  <c r="BC26" i="18"/>
  <c r="BB26" i="18"/>
  <c r="BA26" i="18"/>
  <c r="AW26" i="18" s="1"/>
  <c r="AY26" i="18"/>
  <c r="AX26" i="18"/>
  <c r="BA25" i="18"/>
  <c r="AX25" i="18" s="1"/>
  <c r="BC25" i="18" s="1"/>
  <c r="AY25" i="18"/>
  <c r="BA24" i="18"/>
  <c r="BB24" i="18" s="1"/>
  <c r="AY24" i="18"/>
  <c r="AX24" i="18"/>
  <c r="BC24" i="18" s="1"/>
  <c r="AW24" i="18"/>
  <c r="BB23" i="18"/>
  <c r="BA23" i="18"/>
  <c r="AX23" i="18" s="1"/>
  <c r="BC23" i="18" s="1"/>
  <c r="AY23" i="18"/>
  <c r="AW23" i="18"/>
  <c r="BC22" i="18"/>
  <c r="BB22" i="18"/>
  <c r="BA22" i="18"/>
  <c r="AW22" i="18" s="1"/>
  <c r="AY22" i="18"/>
  <c r="AX22" i="18"/>
  <c r="BA21" i="18"/>
  <c r="AX21" i="18" s="1"/>
  <c r="BC21" i="18" s="1"/>
  <c r="AY21" i="18"/>
  <c r="BA20" i="18"/>
  <c r="BB20" i="18" s="1"/>
  <c r="AY20" i="18"/>
  <c r="AX20" i="18"/>
  <c r="BC20" i="18" s="1"/>
  <c r="AW20" i="18"/>
  <c r="BB19" i="18"/>
  <c r="BA19" i="18"/>
  <c r="AX19" i="18" s="1"/>
  <c r="BC19" i="18" s="1"/>
  <c r="AY19" i="18"/>
  <c r="AW19" i="18"/>
  <c r="BC18" i="18"/>
  <c r="BB18" i="18"/>
  <c r="BA18" i="18"/>
  <c r="AW18" i="18" s="1"/>
  <c r="AY18" i="18"/>
  <c r="AX18" i="18"/>
  <c r="BA17" i="18"/>
  <c r="AX17" i="18" s="1"/>
  <c r="BC17" i="18" s="1"/>
  <c r="AY17" i="18"/>
  <c r="BA16" i="18"/>
  <c r="BB16" i="18" s="1"/>
  <c r="AY16" i="18"/>
  <c r="AX16" i="18"/>
  <c r="BC16" i="18" s="1"/>
  <c r="AW16" i="18"/>
  <c r="BB15" i="18"/>
  <c r="BA15" i="18"/>
  <c r="AX15" i="18" s="1"/>
  <c r="BC15" i="18" s="1"/>
  <c r="AY15" i="18"/>
  <c r="AW15" i="18"/>
  <c r="BC14" i="18"/>
  <c r="BB14" i="18"/>
  <c r="BA14" i="18"/>
  <c r="AW14" i="18" s="1"/>
  <c r="AY14" i="18"/>
  <c r="AX14" i="18"/>
  <c r="BA13" i="18"/>
  <c r="AX13" i="18" s="1"/>
  <c r="BC13" i="18" s="1"/>
  <c r="AY13" i="18"/>
  <c r="BA12" i="18"/>
  <c r="BB12" i="18" s="1"/>
  <c r="AY12" i="18"/>
  <c r="AX12" i="18"/>
  <c r="BC12" i="18" s="1"/>
  <c r="AW12" i="18"/>
  <c r="BB11" i="18"/>
  <c r="BA11" i="18"/>
  <c r="AX11" i="18" s="1"/>
  <c r="BC11" i="18" s="1"/>
  <c r="AY11" i="18"/>
  <c r="AW11" i="18"/>
  <c r="BC10" i="18"/>
  <c r="BB10" i="18"/>
  <c r="BA10" i="18"/>
  <c r="AW10" i="18" s="1"/>
  <c r="AY10" i="18"/>
  <c r="AX10" i="18"/>
  <c r="BA9" i="18"/>
  <c r="AX9" i="18" s="1"/>
  <c r="BC9" i="18" s="1"/>
  <c r="AY9" i="18"/>
  <c r="BA8" i="18"/>
  <c r="BB8" i="18" s="1"/>
  <c r="AY8" i="18"/>
  <c r="AX8" i="18"/>
  <c r="BC8" i="18" s="1"/>
  <c r="AW8" i="18"/>
  <c r="BB7" i="18"/>
  <c r="BA7" i="18"/>
  <c r="AX7" i="18" s="1"/>
  <c r="BC7" i="18" s="1"/>
  <c r="AY7" i="18"/>
  <c r="AW7" i="18"/>
  <c r="BC6" i="18"/>
  <c r="BB6" i="18"/>
  <c r="BA6" i="18"/>
  <c r="AW6" i="18" s="1"/>
  <c r="AY6" i="18"/>
  <c r="AX6" i="18"/>
  <c r="BA5" i="18"/>
  <c r="AX5" i="18" s="1"/>
  <c r="BC5" i="18" s="1"/>
  <c r="AY5" i="18"/>
  <c r="BA4" i="18"/>
  <c r="AY4" i="18"/>
  <c r="AX4" i="18"/>
  <c r="BC4" i="18" s="1"/>
  <c r="AW4" i="18"/>
  <c r="BC3" i="18"/>
  <c r="BA3" i="18"/>
  <c r="AW3" i="18" s="1"/>
  <c r="AY3" i="18"/>
  <c r="AX3" i="18"/>
  <c r="AX5" i="3"/>
  <c r="AX6" i="3"/>
  <c r="AW5" i="3"/>
  <c r="AW45" i="3"/>
  <c r="AX45" i="3" s="1"/>
  <c r="AW44" i="3"/>
  <c r="AX44" i="3" s="1"/>
  <c r="AX43" i="3"/>
  <c r="AW43" i="3"/>
  <c r="AW42" i="3"/>
  <c r="AX42" i="3" s="1"/>
  <c r="AW41" i="3"/>
  <c r="AX41" i="3" s="1"/>
  <c r="AW40" i="3"/>
  <c r="AX40" i="3" s="1"/>
  <c r="AX39" i="3"/>
  <c r="AW39" i="3"/>
  <c r="AW38" i="3"/>
  <c r="AX38" i="3" s="1"/>
  <c r="AW37" i="3"/>
  <c r="AX37" i="3" s="1"/>
  <c r="AW36" i="3"/>
  <c r="AX36" i="3" s="1"/>
  <c r="AX35" i="3"/>
  <c r="AW35" i="3"/>
  <c r="AW34" i="3"/>
  <c r="AX34" i="3" s="1"/>
  <c r="AW33" i="3"/>
  <c r="AX33" i="3" s="1"/>
  <c r="AW32" i="3"/>
  <c r="AX32" i="3" s="1"/>
  <c r="AX31" i="3"/>
  <c r="AW31" i="3"/>
  <c r="AW30" i="3"/>
  <c r="AX30" i="3" s="1"/>
  <c r="AW29" i="3"/>
  <c r="AX29" i="3" s="1"/>
  <c r="AW28" i="3"/>
  <c r="AX28" i="3" s="1"/>
  <c r="AX27" i="3"/>
  <c r="AW27" i="3"/>
  <c r="AW26" i="3"/>
  <c r="AX26" i="3" s="1"/>
  <c r="AW25" i="3"/>
  <c r="AX25" i="3" s="1"/>
  <c r="AW24" i="3"/>
  <c r="AX24" i="3" s="1"/>
  <c r="AX23" i="3"/>
  <c r="AW23" i="3"/>
  <c r="AW22" i="3"/>
  <c r="AX22" i="3" s="1"/>
  <c r="AW21" i="3"/>
  <c r="AX21" i="3" s="1"/>
  <c r="AW20" i="3"/>
  <c r="AX20" i="3" s="1"/>
  <c r="AX19" i="3"/>
  <c r="AW19" i="3"/>
  <c r="AW18" i="3"/>
  <c r="AX18" i="3" s="1"/>
  <c r="AW17" i="3"/>
  <c r="AX17" i="3" s="1"/>
  <c r="AW16" i="3"/>
  <c r="AX16" i="3" s="1"/>
  <c r="AX15" i="3"/>
  <c r="AW15" i="3"/>
  <c r="AW14" i="3"/>
  <c r="AX14" i="3" s="1"/>
  <c r="AW13" i="3"/>
  <c r="AX13" i="3" s="1"/>
  <c r="AW12" i="3"/>
  <c r="AX12" i="3" s="1"/>
  <c r="AX11" i="3"/>
  <c r="AW11" i="3"/>
  <c r="AW10" i="3"/>
  <c r="AX10" i="3" s="1"/>
  <c r="AW9" i="3"/>
  <c r="AX9" i="3" s="1"/>
  <c r="AW8" i="3"/>
  <c r="AX8" i="3" s="1"/>
  <c r="AX7" i="3"/>
  <c r="AW7" i="3"/>
  <c r="AW6" i="3"/>
  <c r="BB5" i="18" l="1"/>
  <c r="BB9" i="18"/>
  <c r="BB13" i="18"/>
  <c r="BB17" i="18"/>
  <c r="BB25" i="18"/>
  <c r="BB29" i="18"/>
  <c r="BB33" i="18"/>
  <c r="BB37" i="18"/>
  <c r="BB41" i="18"/>
  <c r="AX31" i="18"/>
  <c r="BC31" i="18" s="1"/>
  <c r="AX35" i="18"/>
  <c r="BC35" i="18" s="1"/>
  <c r="AX39" i="18"/>
  <c r="BC39" i="18" s="1"/>
  <c r="AX43" i="18"/>
  <c r="BC43" i="18" s="1"/>
  <c r="BB21" i="18"/>
  <c r="AW5" i="18"/>
  <c r="AW9" i="18"/>
  <c r="AW13" i="18"/>
  <c r="AW17" i="18"/>
  <c r="AW21" i="18"/>
  <c r="AW25" i="18"/>
  <c r="AW29" i="18"/>
  <c r="AW33" i="18"/>
  <c r="AW37" i="18"/>
  <c r="AW41" i="18"/>
  <c r="AV6" i="3" l="1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T5" i="3"/>
  <c r="AU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H6" i="17" l="1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5" i="17"/>
  <c r="I6" i="17"/>
  <c r="J6" i="17"/>
  <c r="K6" i="17"/>
  <c r="L6" i="17"/>
  <c r="M6" i="17"/>
  <c r="I7" i="17"/>
  <c r="J7" i="17"/>
  <c r="K7" i="17"/>
  <c r="L7" i="17"/>
  <c r="M7" i="17"/>
  <c r="I8" i="17"/>
  <c r="J8" i="17"/>
  <c r="K8" i="17"/>
  <c r="L8" i="17"/>
  <c r="M8" i="17"/>
  <c r="I9" i="17"/>
  <c r="J9" i="17"/>
  <c r="K9" i="17"/>
  <c r="L9" i="17"/>
  <c r="M9" i="17"/>
  <c r="I10" i="17"/>
  <c r="J10" i="17"/>
  <c r="K10" i="17"/>
  <c r="L10" i="17"/>
  <c r="M10" i="17"/>
  <c r="I11" i="17"/>
  <c r="J11" i="17"/>
  <c r="K11" i="17"/>
  <c r="L11" i="17"/>
  <c r="M11" i="17"/>
  <c r="I12" i="17"/>
  <c r="J12" i="17"/>
  <c r="K12" i="17"/>
  <c r="L12" i="17"/>
  <c r="M12" i="17"/>
  <c r="I13" i="17"/>
  <c r="J13" i="17"/>
  <c r="K13" i="17"/>
  <c r="L13" i="17"/>
  <c r="M13" i="17"/>
  <c r="I14" i="17"/>
  <c r="J14" i="17"/>
  <c r="K14" i="17"/>
  <c r="L14" i="17"/>
  <c r="M14" i="17"/>
  <c r="I15" i="17"/>
  <c r="J15" i="17"/>
  <c r="K15" i="17"/>
  <c r="L15" i="17"/>
  <c r="M15" i="17"/>
  <c r="I16" i="17"/>
  <c r="J16" i="17"/>
  <c r="K16" i="17"/>
  <c r="L16" i="17"/>
  <c r="M16" i="17"/>
  <c r="I17" i="17"/>
  <c r="J17" i="17"/>
  <c r="K17" i="17"/>
  <c r="L17" i="17"/>
  <c r="M17" i="17"/>
  <c r="I18" i="17"/>
  <c r="J18" i="17"/>
  <c r="K18" i="17"/>
  <c r="L18" i="17"/>
  <c r="M18" i="17"/>
  <c r="I19" i="17"/>
  <c r="J19" i="17"/>
  <c r="K19" i="17"/>
  <c r="L19" i="17"/>
  <c r="M19" i="17"/>
  <c r="I20" i="17"/>
  <c r="J20" i="17"/>
  <c r="K20" i="17"/>
  <c r="L20" i="17"/>
  <c r="M20" i="17"/>
  <c r="I21" i="17"/>
  <c r="J21" i="17"/>
  <c r="K21" i="17"/>
  <c r="L21" i="17"/>
  <c r="M21" i="17"/>
  <c r="I22" i="17"/>
  <c r="J22" i="17"/>
  <c r="K22" i="17"/>
  <c r="L22" i="17"/>
  <c r="M22" i="17"/>
  <c r="I23" i="17"/>
  <c r="J23" i="17"/>
  <c r="K23" i="17"/>
  <c r="L23" i="17"/>
  <c r="M23" i="17"/>
  <c r="I24" i="17"/>
  <c r="J24" i="17"/>
  <c r="K24" i="17"/>
  <c r="L24" i="17"/>
  <c r="M24" i="17"/>
  <c r="I25" i="17"/>
  <c r="J25" i="17"/>
  <c r="K25" i="17"/>
  <c r="L25" i="17"/>
  <c r="M25" i="17"/>
  <c r="I26" i="17"/>
  <c r="J26" i="17"/>
  <c r="K26" i="17"/>
  <c r="L26" i="17"/>
  <c r="M26" i="17"/>
  <c r="I27" i="17"/>
  <c r="J27" i="17"/>
  <c r="K27" i="17"/>
  <c r="L27" i="17"/>
  <c r="M27" i="17"/>
  <c r="I28" i="17"/>
  <c r="J28" i="17"/>
  <c r="K28" i="17"/>
  <c r="L28" i="17"/>
  <c r="M28" i="17"/>
  <c r="I29" i="17"/>
  <c r="J29" i="17"/>
  <c r="K29" i="17"/>
  <c r="L29" i="17"/>
  <c r="M29" i="17"/>
  <c r="I30" i="17"/>
  <c r="J30" i="17"/>
  <c r="K30" i="17"/>
  <c r="L30" i="17"/>
  <c r="M30" i="17"/>
  <c r="I31" i="17"/>
  <c r="J31" i="17"/>
  <c r="K31" i="17"/>
  <c r="L31" i="17"/>
  <c r="M31" i="17"/>
  <c r="I32" i="17"/>
  <c r="J32" i="17"/>
  <c r="K32" i="17"/>
  <c r="L32" i="17"/>
  <c r="M32" i="17"/>
  <c r="I33" i="17"/>
  <c r="J33" i="17"/>
  <c r="K33" i="17"/>
  <c r="L33" i="17"/>
  <c r="M33" i="17"/>
  <c r="I34" i="17"/>
  <c r="J34" i="17"/>
  <c r="K34" i="17"/>
  <c r="L34" i="17"/>
  <c r="M34" i="17"/>
  <c r="I35" i="17"/>
  <c r="J35" i="17"/>
  <c r="K35" i="17"/>
  <c r="L35" i="17"/>
  <c r="M35" i="17"/>
  <c r="I36" i="17"/>
  <c r="J36" i="17"/>
  <c r="K36" i="17"/>
  <c r="L36" i="17"/>
  <c r="M36" i="17"/>
  <c r="I37" i="17"/>
  <c r="J37" i="17"/>
  <c r="K37" i="17"/>
  <c r="L37" i="17"/>
  <c r="M37" i="17"/>
  <c r="I38" i="17"/>
  <c r="J38" i="17"/>
  <c r="K38" i="17"/>
  <c r="L38" i="17"/>
  <c r="M38" i="17"/>
  <c r="I39" i="17"/>
  <c r="J39" i="17"/>
  <c r="K39" i="17"/>
  <c r="L39" i="17"/>
  <c r="M39" i="17"/>
  <c r="I40" i="17"/>
  <c r="J40" i="17"/>
  <c r="K40" i="17"/>
  <c r="L40" i="17"/>
  <c r="M40" i="17"/>
  <c r="I41" i="17"/>
  <c r="J41" i="17"/>
  <c r="K41" i="17"/>
  <c r="L41" i="17"/>
  <c r="M41" i="17"/>
  <c r="I42" i="17"/>
  <c r="J42" i="17"/>
  <c r="K42" i="17"/>
  <c r="L42" i="17"/>
  <c r="M42" i="17"/>
  <c r="I43" i="17"/>
  <c r="J43" i="17"/>
  <c r="K43" i="17"/>
  <c r="L43" i="17"/>
  <c r="M43" i="17"/>
  <c r="I44" i="17"/>
  <c r="J44" i="17"/>
  <c r="K44" i="17"/>
  <c r="L44" i="17"/>
  <c r="M44" i="17"/>
  <c r="I45" i="17"/>
  <c r="J45" i="17"/>
  <c r="K45" i="17"/>
  <c r="L45" i="17"/>
  <c r="M45" i="17"/>
  <c r="M5" i="17"/>
  <c r="L5" i="17"/>
  <c r="K5" i="17"/>
  <c r="J5" i="17"/>
  <c r="I5" i="17"/>
  <c r="BH45" i="17"/>
  <c r="BI45" i="17" s="1"/>
  <c r="BF45" i="17"/>
  <c r="BH44" i="17"/>
  <c r="BE44" i="17" s="1"/>
  <c r="BJ44" i="17" s="1"/>
  <c r="BF44" i="17"/>
  <c r="BH43" i="17"/>
  <c r="BD43" i="17" s="1"/>
  <c r="BF43" i="17"/>
  <c r="BH42" i="17"/>
  <c r="BE42" i="17" s="1"/>
  <c r="BJ42" i="17" s="1"/>
  <c r="BF42" i="17"/>
  <c r="BH41" i="17"/>
  <c r="BI41" i="17" s="1"/>
  <c r="BF41" i="17"/>
  <c r="BH40" i="17"/>
  <c r="BE40" i="17" s="1"/>
  <c r="BJ40" i="17" s="1"/>
  <c r="BF40" i="17"/>
  <c r="BH39" i="17"/>
  <c r="BD39" i="17" s="1"/>
  <c r="BF39" i="17"/>
  <c r="BH38" i="17"/>
  <c r="BE38" i="17" s="1"/>
  <c r="BJ38" i="17" s="1"/>
  <c r="BF38" i="17"/>
  <c r="BH37" i="17"/>
  <c r="BI37" i="17" s="1"/>
  <c r="BF37" i="17"/>
  <c r="BH36" i="17"/>
  <c r="BE36" i="17" s="1"/>
  <c r="BJ36" i="17" s="1"/>
  <c r="BF36" i="17"/>
  <c r="BH35" i="17"/>
  <c r="BI35" i="17" s="1"/>
  <c r="BF35" i="17"/>
  <c r="BH34" i="17"/>
  <c r="BE34" i="17" s="1"/>
  <c r="BJ34" i="17" s="1"/>
  <c r="BF34" i="17"/>
  <c r="BH33" i="17"/>
  <c r="BI33" i="17" s="1"/>
  <c r="BF33" i="17"/>
  <c r="BH32" i="17"/>
  <c r="BE32" i="17" s="1"/>
  <c r="BJ32" i="17" s="1"/>
  <c r="BF32" i="17"/>
  <c r="BH31" i="17"/>
  <c r="BE31" i="17" s="1"/>
  <c r="BJ31" i="17" s="1"/>
  <c r="BF31" i="17"/>
  <c r="BH30" i="17"/>
  <c r="BE30" i="17" s="1"/>
  <c r="BJ30" i="17" s="1"/>
  <c r="BF30" i="17"/>
  <c r="BH29" i="17"/>
  <c r="BI29" i="17" s="1"/>
  <c r="BF29" i="17"/>
  <c r="BH28" i="17"/>
  <c r="BE28" i="17" s="1"/>
  <c r="BJ28" i="17" s="1"/>
  <c r="BF28" i="17"/>
  <c r="BH27" i="17"/>
  <c r="BI27" i="17" s="1"/>
  <c r="BF27" i="17"/>
  <c r="BH26" i="17"/>
  <c r="BE26" i="17" s="1"/>
  <c r="BJ26" i="17" s="1"/>
  <c r="BF26" i="17"/>
  <c r="BH25" i="17"/>
  <c r="BI25" i="17" s="1"/>
  <c r="BF25" i="17"/>
  <c r="BH24" i="17"/>
  <c r="BE24" i="17" s="1"/>
  <c r="BJ24" i="17" s="1"/>
  <c r="BF24" i="17"/>
  <c r="BH23" i="17"/>
  <c r="BI23" i="17" s="1"/>
  <c r="BF23" i="17"/>
  <c r="BH22" i="17"/>
  <c r="BE22" i="17" s="1"/>
  <c r="BJ22" i="17" s="1"/>
  <c r="BF22" i="17"/>
  <c r="BH21" i="17"/>
  <c r="BI21" i="17" s="1"/>
  <c r="BF21" i="17"/>
  <c r="BH20" i="17"/>
  <c r="BE20" i="17" s="1"/>
  <c r="BJ20" i="17" s="1"/>
  <c r="BF20" i="17"/>
  <c r="BH19" i="17"/>
  <c r="BE19" i="17" s="1"/>
  <c r="BJ19" i="17" s="1"/>
  <c r="BF19" i="17"/>
  <c r="BH18" i="17"/>
  <c r="BE18" i="17" s="1"/>
  <c r="BJ18" i="17" s="1"/>
  <c r="BF18" i="17"/>
  <c r="BH17" i="17"/>
  <c r="BI17" i="17" s="1"/>
  <c r="BF17" i="17"/>
  <c r="BH16" i="17"/>
  <c r="BE16" i="17" s="1"/>
  <c r="BJ16" i="17" s="1"/>
  <c r="BF16" i="17"/>
  <c r="BH15" i="17"/>
  <c r="BE15" i="17" s="1"/>
  <c r="BJ15" i="17" s="1"/>
  <c r="BF15" i="17"/>
  <c r="BH14" i="17"/>
  <c r="BE14" i="17" s="1"/>
  <c r="BJ14" i="17" s="1"/>
  <c r="BF14" i="17"/>
  <c r="BH13" i="17"/>
  <c r="BI13" i="17" s="1"/>
  <c r="BF13" i="17"/>
  <c r="BH12" i="17"/>
  <c r="BE12" i="17" s="1"/>
  <c r="BJ12" i="17" s="1"/>
  <c r="BF12" i="17"/>
  <c r="BH11" i="17"/>
  <c r="BD11" i="17" s="1"/>
  <c r="BF11" i="17"/>
  <c r="BH10" i="17"/>
  <c r="BE10" i="17" s="1"/>
  <c r="BJ10" i="17" s="1"/>
  <c r="BF10" i="17"/>
  <c r="BH9" i="17"/>
  <c r="BI9" i="17" s="1"/>
  <c r="BF9" i="17"/>
  <c r="BH8" i="17"/>
  <c r="BE8" i="17" s="1"/>
  <c r="BJ8" i="17" s="1"/>
  <c r="BF8" i="17"/>
  <c r="BH7" i="17"/>
  <c r="BD7" i="17" s="1"/>
  <c r="BF7" i="17"/>
  <c r="BH6" i="17"/>
  <c r="BE6" i="17" s="1"/>
  <c r="BJ6" i="17" s="1"/>
  <c r="BF6" i="17"/>
  <c r="BH5" i="17"/>
  <c r="BE5" i="17" s="1"/>
  <c r="BJ5" i="17" s="1"/>
  <c r="BF5" i="17"/>
  <c r="AZ7" i="13"/>
  <c r="AZ6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AZ5" i="13"/>
  <c r="D3" i="14"/>
  <c r="D9" i="14"/>
  <c r="D18" i="14"/>
  <c r="BB5" i="13"/>
  <c r="AX5" i="13" s="1"/>
  <c r="BB6" i="13"/>
  <c r="AX6" i="13" s="1"/>
  <c r="BB7" i="13"/>
  <c r="BC7" i="13" s="1"/>
  <c r="BB8" i="13"/>
  <c r="BC8" i="13" s="1"/>
  <c r="BB9" i="13"/>
  <c r="BC9" i="13" s="1"/>
  <c r="BB10" i="13"/>
  <c r="BC10" i="13" s="1"/>
  <c r="BB11" i="13"/>
  <c r="BC11" i="13" s="1"/>
  <c r="BB12" i="13"/>
  <c r="BC12" i="13" s="1"/>
  <c r="BB13" i="13"/>
  <c r="BC13" i="13" s="1"/>
  <c r="BB14" i="13"/>
  <c r="BC14" i="13" s="1"/>
  <c r="BB15" i="13"/>
  <c r="BC15" i="13" s="1"/>
  <c r="BB16" i="13"/>
  <c r="BC16" i="13" s="1"/>
  <c r="BB17" i="13"/>
  <c r="BC17" i="13" s="1"/>
  <c r="BB18" i="13"/>
  <c r="BC18" i="13" s="1"/>
  <c r="BB19" i="13"/>
  <c r="BC19" i="13" s="1"/>
  <c r="BB20" i="13"/>
  <c r="BC20" i="13" s="1"/>
  <c r="BB21" i="13"/>
  <c r="BC21" i="13" s="1"/>
  <c r="BB22" i="13"/>
  <c r="BC22" i="13" s="1"/>
  <c r="BB23" i="13"/>
  <c r="BC23" i="13" s="1"/>
  <c r="BB24" i="13"/>
  <c r="BC24" i="13" s="1"/>
  <c r="BB25" i="13"/>
  <c r="BC25" i="13" s="1"/>
  <c r="BB26" i="13"/>
  <c r="BC26" i="13" s="1"/>
  <c r="BB27" i="13"/>
  <c r="BC27" i="13" s="1"/>
  <c r="BB28" i="13"/>
  <c r="BC28" i="13" s="1"/>
  <c r="BB29" i="13"/>
  <c r="BC29" i="13" s="1"/>
  <c r="BB30" i="13"/>
  <c r="BC30" i="13" s="1"/>
  <c r="BB31" i="13"/>
  <c r="BC31" i="13" s="1"/>
  <c r="BB32" i="13"/>
  <c r="BC32" i="13" s="1"/>
  <c r="BB33" i="13"/>
  <c r="BC33" i="13" s="1"/>
  <c r="BB34" i="13"/>
  <c r="BC34" i="13" s="1"/>
  <c r="BB35" i="13"/>
  <c r="BC35" i="13" s="1"/>
  <c r="BB36" i="13"/>
  <c r="BC36" i="13" s="1"/>
  <c r="BB37" i="13"/>
  <c r="BC37" i="13" s="1"/>
  <c r="BB38" i="13"/>
  <c r="BC38" i="13" s="1"/>
  <c r="BB39" i="13"/>
  <c r="BC39" i="13" s="1"/>
  <c r="BB40" i="13"/>
  <c r="BC40" i="13" s="1"/>
  <c r="BB41" i="13"/>
  <c r="BC41" i="13" s="1"/>
  <c r="BB42" i="13"/>
  <c r="BC42" i="13" s="1"/>
  <c r="BB43" i="13"/>
  <c r="BC43" i="13" s="1"/>
  <c r="BB44" i="13"/>
  <c r="BC44" i="13" s="1"/>
  <c r="BB45" i="13"/>
  <c r="BC45" i="13" s="1"/>
  <c r="BD44" i="17" l="1"/>
  <c r="BI18" i="17"/>
  <c r="BI39" i="17"/>
  <c r="BI42" i="17"/>
  <c r="BD23" i="17"/>
  <c r="BE39" i="17"/>
  <c r="BJ39" i="17" s="1"/>
  <c r="BD42" i="17"/>
  <c r="BI44" i="17"/>
  <c r="BD26" i="17"/>
  <c r="BE23" i="17"/>
  <c r="BJ23" i="17" s="1"/>
  <c r="BD14" i="17"/>
  <c r="BE11" i="17"/>
  <c r="BJ11" i="17" s="1"/>
  <c r="BE7" i="17"/>
  <c r="BJ7" i="17" s="1"/>
  <c r="BD10" i="17"/>
  <c r="BD15" i="17"/>
  <c r="BD27" i="17"/>
  <c r="BI43" i="17"/>
  <c r="BI10" i="17"/>
  <c r="BE43" i="17"/>
  <c r="BJ43" i="17" s="1"/>
  <c r="BI7" i="17"/>
  <c r="BI15" i="17"/>
  <c r="BI11" i="17"/>
  <c r="BI14" i="17"/>
  <c r="BI26" i="17"/>
  <c r="BE27" i="17"/>
  <c r="BJ27" i="17" s="1"/>
  <c r="BD30" i="17"/>
  <c r="BI31" i="17"/>
  <c r="BI34" i="17"/>
  <c r="BD18" i="17"/>
  <c r="BI19" i="17"/>
  <c r="BI22" i="17"/>
  <c r="BD35" i="17"/>
  <c r="BE35" i="17"/>
  <c r="BJ35" i="17" s="1"/>
  <c r="BD38" i="17"/>
  <c r="BI30" i="17"/>
  <c r="BD31" i="17"/>
  <c r="BD19" i="17"/>
  <c r="BD34" i="17"/>
  <c r="BI38" i="17"/>
  <c r="BD45" i="17"/>
  <c r="BD22" i="17"/>
  <c r="BI16" i="17"/>
  <c r="BI32" i="17"/>
  <c r="BI8" i="17"/>
  <c r="BI12" i="17"/>
  <c r="BI20" i="17"/>
  <c r="BI24" i="17"/>
  <c r="BI28" i="17"/>
  <c r="BI36" i="17"/>
  <c r="BI40" i="17"/>
  <c r="BD6" i="17"/>
  <c r="BD21" i="17"/>
  <c r="BD29" i="17"/>
  <c r="BD33" i="17"/>
  <c r="BD9" i="17"/>
  <c r="BD13" i="17"/>
  <c r="BD17" i="17"/>
  <c r="BD25" i="17"/>
  <c r="BD37" i="17"/>
  <c r="BD41" i="17"/>
  <c r="BE9" i="17"/>
  <c r="BJ9" i="17" s="1"/>
  <c r="BE13" i="17"/>
  <c r="BJ13" i="17" s="1"/>
  <c r="BE17" i="17"/>
  <c r="BJ17" i="17" s="1"/>
  <c r="BE21" i="17"/>
  <c r="BJ21" i="17" s="1"/>
  <c r="BE25" i="17"/>
  <c r="BJ25" i="17" s="1"/>
  <c r="BE29" i="17"/>
  <c r="BJ29" i="17" s="1"/>
  <c r="BE33" i="17"/>
  <c r="BJ33" i="17" s="1"/>
  <c r="BE37" i="17"/>
  <c r="BJ37" i="17" s="1"/>
  <c r="BE41" i="17"/>
  <c r="BJ41" i="17" s="1"/>
  <c r="BE45" i="17"/>
  <c r="BJ45" i="17" s="1"/>
  <c r="BD5" i="17"/>
  <c r="BD8" i="17"/>
  <c r="BD12" i="17"/>
  <c r="BD16" i="17"/>
  <c r="BD20" i="17"/>
  <c r="BD24" i="17"/>
  <c r="BD28" i="17"/>
  <c r="BD32" i="17"/>
  <c r="BD36" i="17"/>
  <c r="BD40" i="17"/>
  <c r="AY41" i="13"/>
  <c r="BD41" i="13" s="1"/>
  <c r="AY33" i="13"/>
  <c r="BD33" i="13" s="1"/>
  <c r="AY25" i="13"/>
  <c r="BD25" i="13" s="1"/>
  <c r="AY17" i="13"/>
  <c r="BD17" i="13" s="1"/>
  <c r="AY9" i="13"/>
  <c r="BD9" i="13" s="1"/>
  <c r="AY40" i="13"/>
  <c r="BD40" i="13" s="1"/>
  <c r="AY32" i="13"/>
  <c r="BD32" i="13" s="1"/>
  <c r="AY24" i="13"/>
  <c r="BD24" i="13" s="1"/>
  <c r="AY16" i="13"/>
  <c r="BD16" i="13" s="1"/>
  <c r="AY8" i="13"/>
  <c r="BD8" i="13" s="1"/>
  <c r="AX13" i="13"/>
  <c r="AY39" i="13"/>
  <c r="BD39" i="13" s="1"/>
  <c r="AY31" i="13"/>
  <c r="BD31" i="13" s="1"/>
  <c r="AY23" i="13"/>
  <c r="BD23" i="13" s="1"/>
  <c r="AY15" i="13"/>
  <c r="BD15" i="13" s="1"/>
  <c r="AY7" i="13"/>
  <c r="BD7" i="13" s="1"/>
  <c r="AY5" i="13"/>
  <c r="BD5" i="13" s="1"/>
  <c r="AY38" i="13"/>
  <c r="BD38" i="13" s="1"/>
  <c r="AY30" i="13"/>
  <c r="BD30" i="13" s="1"/>
  <c r="AY22" i="13"/>
  <c r="BD22" i="13" s="1"/>
  <c r="AY14" i="13"/>
  <c r="BD14" i="13" s="1"/>
  <c r="AY6" i="13"/>
  <c r="BD6" i="13" s="1"/>
  <c r="AY45" i="13"/>
  <c r="BD45" i="13" s="1"/>
  <c r="AY37" i="13"/>
  <c r="BD37" i="13" s="1"/>
  <c r="AY29" i="13"/>
  <c r="BD29" i="13" s="1"/>
  <c r="AY21" i="13"/>
  <c r="BD21" i="13" s="1"/>
  <c r="AY13" i="13"/>
  <c r="BD13" i="13" s="1"/>
  <c r="AY44" i="13"/>
  <c r="BD44" i="13" s="1"/>
  <c r="AY36" i="13"/>
  <c r="BD36" i="13" s="1"/>
  <c r="AY28" i="13"/>
  <c r="BD28" i="13" s="1"/>
  <c r="AY20" i="13"/>
  <c r="BD20" i="13" s="1"/>
  <c r="AY12" i="13"/>
  <c r="BD12" i="13" s="1"/>
  <c r="AY43" i="13"/>
  <c r="BD43" i="13" s="1"/>
  <c r="AY35" i="13"/>
  <c r="BD35" i="13" s="1"/>
  <c r="AY27" i="13"/>
  <c r="BD27" i="13" s="1"/>
  <c r="AY19" i="13"/>
  <c r="BD19" i="13" s="1"/>
  <c r="AY11" i="13"/>
  <c r="BD11" i="13" s="1"/>
  <c r="AY42" i="13"/>
  <c r="BD42" i="13" s="1"/>
  <c r="AY34" i="13"/>
  <c r="BD34" i="13" s="1"/>
  <c r="AY26" i="13"/>
  <c r="BD26" i="13" s="1"/>
  <c r="AY18" i="13"/>
  <c r="BD18" i="13" s="1"/>
  <c r="AY10" i="13"/>
  <c r="BD10" i="13" s="1"/>
  <c r="AX45" i="13"/>
  <c r="AX37" i="13"/>
  <c r="AX29" i="13"/>
  <c r="AX21" i="13"/>
  <c r="AX44" i="13"/>
  <c r="AX36" i="13"/>
  <c r="AX28" i="13"/>
  <c r="AX20" i="13"/>
  <c r="AX12" i="13"/>
  <c r="AX35" i="13"/>
  <c r="AX11" i="13"/>
  <c r="AX42" i="13"/>
  <c r="AX34" i="13"/>
  <c r="AX26" i="13"/>
  <c r="AX18" i="13"/>
  <c r="AX10" i="13"/>
  <c r="AX43" i="13"/>
  <c r="AX19" i="13"/>
  <c r="AX41" i="13"/>
  <c r="AX33" i="13"/>
  <c r="AX25" i="13"/>
  <c r="AX17" i="13"/>
  <c r="AX9" i="13"/>
  <c r="AX27" i="13"/>
  <c r="AX40" i="13"/>
  <c r="AX32" i="13"/>
  <c r="AX24" i="13"/>
  <c r="AX16" i="13"/>
  <c r="AX8" i="13"/>
  <c r="AX39" i="13"/>
  <c r="AX31" i="13"/>
  <c r="AX23" i="13"/>
  <c r="AX15" i="13"/>
  <c r="AX7" i="13"/>
  <c r="AX38" i="13"/>
  <c r="AX30" i="13"/>
  <c r="AX22" i="13"/>
  <c r="AX14" i="13"/>
</calcChain>
</file>

<file path=xl/sharedStrings.xml><?xml version="1.0" encoding="utf-8"?>
<sst xmlns="http://schemas.openxmlformats.org/spreadsheetml/2006/main" count="4607" uniqueCount="993">
  <si>
    <t>UBIGEO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</si>
  <si>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</si>
  <si>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</si>
  <si>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</si>
  <si>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</si>
  <si>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</si>
  <si>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</si>
  <si>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</si>
  <si>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</si>
  <si>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</si>
  <si>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</si>
  <si>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</si>
  <si>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</si>
  <si>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</si>
  <si>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28 DIAS</t>
  </si>
  <si>
    <t>0-5 MESES</t>
  </si>
  <si>
    <t>6-11 MESES</t>
  </si>
  <si>
    <t>SAN MARTIN</t>
  </si>
  <si>
    <t>MOYOBAMBA</t>
  </si>
  <si>
    <t>*</t>
  </si>
  <si>
    <t>CALZADA</t>
  </si>
  <si>
    <t>HABANA</t>
  </si>
  <si>
    <t>JEPELACIO</t>
  </si>
  <si>
    <t>SORITOR</t>
  </si>
  <si>
    <t>YANTALO</t>
  </si>
  <si>
    <t>BELLAVISTA</t>
  </si>
  <si>
    <t>ALTO BIAVO</t>
  </si>
  <si>
    <t>BAJO BIAVO</t>
  </si>
  <si>
    <t>HUALLAGA</t>
  </si>
  <si>
    <t>SAN PABLO</t>
  </si>
  <si>
    <t>SAN RAFAEL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</si>
  <si>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</si>
  <si>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</si>
  <si>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</si>
  <si>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</si>
  <si>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</si>
  <si>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</si>
  <si>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</si>
  <si>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</si>
  <si>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</si>
  <si>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</si>
  <si>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</si>
  <si>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</si>
  <si>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</si>
  <si>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</si>
  <si>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</si>
  <si>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</si>
  <si>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</si>
  <si>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</si>
  <si>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</si>
  <si>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</si>
  <si>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</si>
  <si>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MARISCAL CACERES</t>
  </si>
  <si>
    <t>JUANJUI</t>
  </si>
  <si>
    <t>CAMPANILLA</t>
  </si>
  <si>
    <t>HUICUNGO</t>
  </si>
  <si>
    <t>PACHIZA</t>
  </si>
  <si>
    <t>PAJARILLO</t>
  </si>
  <si>
    <t>PICOTA</t>
  </si>
  <si>
    <t>BUENOS AIRES</t>
  </si>
  <si>
    <t>CASPISAPA</t>
  </si>
  <si>
    <t>PILLUANA</t>
  </si>
  <si>
    <t>PUCACACA</t>
  </si>
  <si>
    <t>SAN CRISTOBAL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</si>
  <si>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</si>
  <si>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</si>
  <si>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</si>
  <si>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</si>
  <si>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</si>
  <si>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</si>
  <si>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</si>
  <si>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</si>
  <si>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</si>
  <si>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</si>
  <si>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</si>
  <si>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</si>
  <si>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</si>
  <si>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TARAPOTO</t>
  </si>
  <si>
    <t>ALBERTO LEVEAU</t>
  </si>
  <si>
    <t>CACATACHI</t>
  </si>
  <si>
    <t>CHAZUTA</t>
  </si>
  <si>
    <t>CHIPURANA</t>
  </si>
  <si>
    <t>EL PORVENIR</t>
  </si>
  <si>
    <t>HUIMBAYOC</t>
  </si>
  <si>
    <t>JUAN GUERRA</t>
  </si>
  <si>
    <t>LA BANDA DE SHILCAYO</t>
  </si>
  <si>
    <t>MORALES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</si>
  <si>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</si>
  <si>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</si>
  <si>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</si>
  <si>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</si>
  <si>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</si>
  <si>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</si>
  <si>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</si>
  <si>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</si>
  <si>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</si>
  <si>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EDADES ESPECIALES</t>
  </si>
  <si>
    <t>REDES</t>
  </si>
  <si>
    <t>POBLACION FEMENINA</t>
  </si>
  <si>
    <t>REGION</t>
  </si>
  <si>
    <t>UE-401 ALTO MAYO</t>
  </si>
  <si>
    <t>ELABORACIÓN: OGI - DIRESA SAN MARTÍN</t>
  </si>
  <si>
    <t>RED SAN MARTIN</t>
  </si>
  <si>
    <t>RED MOYOBAMBA</t>
  </si>
  <si>
    <t>HOSP. APOYO I MOYOBAMBA</t>
  </si>
  <si>
    <t>MR LLULILLUCUCHA</t>
  </si>
  <si>
    <t>MR CALZADA</t>
  </si>
  <si>
    <t>MR JERILLO</t>
  </si>
  <si>
    <t>MR ROQUE ALONSO DE ALVARADO</t>
  </si>
  <si>
    <t>MR YANTALO</t>
  </si>
  <si>
    <t>MR SORITOR</t>
  </si>
  <si>
    <t>MR JEPELACIO</t>
  </si>
  <si>
    <t>MR PUEBLO LIBRE</t>
  </si>
  <si>
    <t>RED RIOJA</t>
  </si>
  <si>
    <t>HOSP. APOYO I RIOJA</t>
  </si>
  <si>
    <t>MR SEGUNDA JERUSALEN</t>
  </si>
  <si>
    <t>MR YURACYACU</t>
  </si>
  <si>
    <t>MR NUEVA CAJAMARCA</t>
  </si>
  <si>
    <t>MR SAN JUAN RIO SORITOR</t>
  </si>
  <si>
    <t>MR SAN FERNANDO</t>
  </si>
  <si>
    <t>MR NARANJOS</t>
  </si>
  <si>
    <t>MR BAJO NARANJILLO</t>
  </si>
  <si>
    <t>HOSPITAL TARAPOTO</t>
  </si>
  <si>
    <t>CATEGORIA</t>
  </si>
  <si>
    <t>CODIGO RENAES</t>
  </si>
  <si>
    <t>%</t>
  </si>
  <si>
    <t>POBLACION TOTAL</t>
  </si>
  <si>
    <t>RED</t>
  </si>
  <si>
    <t>MICRORED</t>
  </si>
  <si>
    <t>II-1</t>
  </si>
  <si>
    <t>00006733</t>
  </si>
  <si>
    <t>I-3</t>
  </si>
  <si>
    <t>00006312</t>
  </si>
  <si>
    <t>LLUILLUCUCHA</t>
  </si>
  <si>
    <t>00006322</t>
  </si>
  <si>
    <t>PUEBLO LIBRE</t>
  </si>
  <si>
    <t>I-2</t>
  </si>
  <si>
    <t>00006291</t>
  </si>
  <si>
    <t>I-1</t>
  </si>
  <si>
    <t>00006319</t>
  </si>
  <si>
    <t>00006320</t>
  </si>
  <si>
    <t>00006295</t>
  </si>
  <si>
    <t>BAJO NARANJILLO</t>
  </si>
  <si>
    <t>00006282</t>
  </si>
  <si>
    <t>YURAYACU</t>
  </si>
  <si>
    <t>00006321</t>
  </si>
  <si>
    <t>00006313</t>
  </si>
  <si>
    <t>00006323</t>
  </si>
  <si>
    <t>00006314</t>
  </si>
  <si>
    <t>00006293</t>
  </si>
  <si>
    <t>00006296</t>
  </si>
  <si>
    <t>00006330</t>
  </si>
  <si>
    <t>00006324</t>
  </si>
  <si>
    <t>00006315</t>
  </si>
  <si>
    <t>00006316</t>
  </si>
  <si>
    <t>00006325</t>
  </si>
  <si>
    <t>00006707</t>
  </si>
  <si>
    <t>00006292</t>
  </si>
  <si>
    <t>00010110</t>
  </si>
  <si>
    <t>00027097</t>
  </si>
  <si>
    <t>00006326</t>
  </si>
  <si>
    <t>00006331</t>
  </si>
  <si>
    <t>00006327</t>
  </si>
  <si>
    <t>I-4</t>
  </si>
  <si>
    <t>00006337</t>
  </si>
  <si>
    <t>00006341</t>
  </si>
  <si>
    <t>JERILLO</t>
  </si>
  <si>
    <t>00006338</t>
  </si>
  <si>
    <t>00006349</t>
  </si>
  <si>
    <t>00006346</t>
  </si>
  <si>
    <t>00006339</t>
  </si>
  <si>
    <t>00006340</t>
  </si>
  <si>
    <t>00006329</t>
  </si>
  <si>
    <t>00006317</t>
  </si>
  <si>
    <t>00007238</t>
  </si>
  <si>
    <t>00006332</t>
  </si>
  <si>
    <t>00006333</t>
  </si>
  <si>
    <t>00006336</t>
  </si>
  <si>
    <t>00006334</t>
  </si>
  <si>
    <t>00006335</t>
  </si>
  <si>
    <t>00006318</t>
  </si>
  <si>
    <t>II-E</t>
  </si>
  <si>
    <t>00006502</t>
  </si>
  <si>
    <t>00006512</t>
  </si>
  <si>
    <t>00006511</t>
  </si>
  <si>
    <t>00006513</t>
  </si>
  <si>
    <t>00006505</t>
  </si>
  <si>
    <t>00006503</t>
  </si>
  <si>
    <t>00006785</t>
  </si>
  <si>
    <t>00006525</t>
  </si>
  <si>
    <t>00006524</t>
  </si>
  <si>
    <t>00006527</t>
  </si>
  <si>
    <t>00006526</t>
  </si>
  <si>
    <t>00006528</t>
  </si>
  <si>
    <t>00006714</t>
  </si>
  <si>
    <t>COSTA RICA</t>
  </si>
  <si>
    <t>00006519</t>
  </si>
  <si>
    <t>00006522</t>
  </si>
  <si>
    <t>00006521</t>
  </si>
  <si>
    <t>00006520</t>
  </si>
  <si>
    <t>00006523</t>
  </si>
  <si>
    <t>00009893</t>
  </si>
  <si>
    <t>00011343</t>
  </si>
  <si>
    <t>00007321</t>
  </si>
  <si>
    <t>LEONCIO PRADO</t>
  </si>
  <si>
    <t>00011491</t>
  </si>
  <si>
    <t>00006458</t>
  </si>
  <si>
    <t>00006565</t>
  </si>
  <si>
    <t>00006562</t>
  </si>
  <si>
    <t>00006506</t>
  </si>
  <si>
    <t>00006508</t>
  </si>
  <si>
    <t>00006509</t>
  </si>
  <si>
    <t>00006514</t>
  </si>
  <si>
    <t>00006507</t>
  </si>
  <si>
    <t>00006499</t>
  </si>
  <si>
    <t>00006515</t>
  </si>
  <si>
    <t>00006516</t>
  </si>
  <si>
    <t>00006517</t>
  </si>
  <si>
    <t>00006504</t>
  </si>
  <si>
    <t>00006518</t>
  </si>
  <si>
    <t>00006485</t>
  </si>
  <si>
    <t>00006487</t>
  </si>
  <si>
    <t>00006486</t>
  </si>
  <si>
    <t>00006489</t>
  </si>
  <si>
    <t>00006490</t>
  </si>
  <si>
    <t>00006496</t>
  </si>
  <si>
    <t>00006498</t>
  </si>
  <si>
    <t>00006492</t>
  </si>
  <si>
    <t>SAN MARTIN ALAO</t>
  </si>
  <si>
    <t>00006494</t>
  </si>
  <si>
    <t>00007391</t>
  </si>
  <si>
    <t>00007392</t>
  </si>
  <si>
    <t>00007644</t>
  </si>
  <si>
    <t>00006497</t>
  </si>
  <si>
    <t>00006500</t>
  </si>
  <si>
    <t>00006501</t>
  </si>
  <si>
    <t>00006407</t>
  </si>
  <si>
    <t>00006488</t>
  </si>
  <si>
    <t>00006510</t>
  </si>
  <si>
    <t>00006493</t>
  </si>
  <si>
    <t>00006491</t>
  </si>
  <si>
    <t>00006529</t>
  </si>
  <si>
    <t>00006535</t>
  </si>
  <si>
    <t>00006530</t>
  </si>
  <si>
    <t>00006532</t>
  </si>
  <si>
    <t>00006534</t>
  </si>
  <si>
    <t>00006531</t>
  </si>
  <si>
    <t>00006537</t>
  </si>
  <si>
    <t>00006538</t>
  </si>
  <si>
    <t>00006536</t>
  </si>
  <si>
    <t>00021587</t>
  </si>
  <si>
    <t>00026163</t>
  </si>
  <si>
    <t>00006539</t>
  </si>
  <si>
    <t>00006541</t>
  </si>
  <si>
    <t>00006540</t>
  </si>
  <si>
    <t>00006542</t>
  </si>
  <si>
    <t>00006544</t>
  </si>
  <si>
    <t>00006533</t>
  </si>
  <si>
    <t>00006545</t>
  </si>
  <si>
    <t>00006543</t>
  </si>
  <si>
    <t>00027002</t>
  </si>
  <si>
    <t>00006546</t>
  </si>
  <si>
    <t>00006352</t>
  </si>
  <si>
    <t>HOSPITAL LAMAS</t>
  </si>
  <si>
    <t>00006388</t>
  </si>
  <si>
    <t>00006353</t>
  </si>
  <si>
    <t>00006390</t>
  </si>
  <si>
    <t>00006348</t>
  </si>
  <si>
    <t>00006350</t>
  </si>
  <si>
    <t>PACAYZAPA</t>
  </si>
  <si>
    <t>00006351</t>
  </si>
  <si>
    <t>00007297</t>
  </si>
  <si>
    <t>00010516</t>
  </si>
  <si>
    <t>00006432</t>
  </si>
  <si>
    <t>00006433</t>
  </si>
  <si>
    <t>00006434</t>
  </si>
  <si>
    <t>00006435</t>
  </si>
  <si>
    <t>00006436</t>
  </si>
  <si>
    <t>00006450</t>
  </si>
  <si>
    <t>00007401</t>
  </si>
  <si>
    <t>00006415</t>
  </si>
  <si>
    <t>CAYNARACHI</t>
  </si>
  <si>
    <t>00006416</t>
  </si>
  <si>
    <t>00006417</t>
  </si>
  <si>
    <t>00006418</t>
  </si>
  <si>
    <t>00006419</t>
  </si>
  <si>
    <t>00006420</t>
  </si>
  <si>
    <t>00006421</t>
  </si>
  <si>
    <t>00006422</t>
  </si>
  <si>
    <t>00019769</t>
  </si>
  <si>
    <t>00006396</t>
  </si>
  <si>
    <t>00006377</t>
  </si>
  <si>
    <t>00006397</t>
  </si>
  <si>
    <t>00006372</t>
  </si>
  <si>
    <t>00006378</t>
  </si>
  <si>
    <t>00006784</t>
  </si>
  <si>
    <t>00006409</t>
  </si>
  <si>
    <t>00006410</t>
  </si>
  <si>
    <t>00006411</t>
  </si>
  <si>
    <t>00006342</t>
  </si>
  <si>
    <t>00006343</t>
  </si>
  <si>
    <t>00006344</t>
  </si>
  <si>
    <t>00006345</t>
  </si>
  <si>
    <t>00006347</t>
  </si>
  <si>
    <t>00006391</t>
  </si>
  <si>
    <t>00006392</t>
  </si>
  <si>
    <t>00006393</t>
  </si>
  <si>
    <t>00006389</t>
  </si>
  <si>
    <t>00006354</t>
  </si>
  <si>
    <t>00006386</t>
  </si>
  <si>
    <t>00006356</t>
  </si>
  <si>
    <t>00006357</t>
  </si>
  <si>
    <t>00006355</t>
  </si>
  <si>
    <t>00006358</t>
  </si>
  <si>
    <t>00006412</t>
  </si>
  <si>
    <t>00006408</t>
  </si>
  <si>
    <t>00006413</t>
  </si>
  <si>
    <t>00006414</t>
  </si>
  <si>
    <t>00015377</t>
  </si>
  <si>
    <t>00006399</t>
  </si>
  <si>
    <t>00006400</t>
  </si>
  <si>
    <t>00006401</t>
  </si>
  <si>
    <t>00006402</t>
  </si>
  <si>
    <t>00006403</t>
  </si>
  <si>
    <t>00006404</t>
  </si>
  <si>
    <t>00006405</t>
  </si>
  <si>
    <t>00006406</t>
  </si>
  <si>
    <t>00006394</t>
  </si>
  <si>
    <t>00006810</t>
  </si>
  <si>
    <t>00006398</t>
  </si>
  <si>
    <t>00006919</t>
  </si>
  <si>
    <t>00006549</t>
  </si>
  <si>
    <t>00006550</t>
  </si>
  <si>
    <t>00006551</t>
  </si>
  <si>
    <t>00006552</t>
  </si>
  <si>
    <t>00006553</t>
  </si>
  <si>
    <t>00006554</t>
  </si>
  <si>
    <t>00006575</t>
  </si>
  <si>
    <t>00006576</t>
  </si>
  <si>
    <t>00006577</t>
  </si>
  <si>
    <t>00006578</t>
  </si>
  <si>
    <t>00006579</t>
  </si>
  <si>
    <t>00006566</t>
  </si>
  <si>
    <t>00006715</t>
  </si>
  <si>
    <t>00006567</t>
  </si>
  <si>
    <t>00006568</t>
  </si>
  <si>
    <t>00006570</t>
  </si>
  <si>
    <t>00006555</t>
  </si>
  <si>
    <t>00006571</t>
  </si>
  <si>
    <t>00006556</t>
  </si>
  <si>
    <t>00006569</t>
  </si>
  <si>
    <t>00006557</t>
  </si>
  <si>
    <t>00006572</t>
  </si>
  <si>
    <t>00006573</t>
  </si>
  <si>
    <t>00006558</t>
  </si>
  <si>
    <t>00006559</t>
  </si>
  <si>
    <t>00006574</t>
  </si>
  <si>
    <t>00006561</t>
  </si>
  <si>
    <t>00006560</t>
  </si>
  <si>
    <t>00006563</t>
  </si>
  <si>
    <t>00006564</t>
  </si>
  <si>
    <t>00006783</t>
  </si>
  <si>
    <t>00006457</t>
  </si>
  <si>
    <t>00006459</t>
  </si>
  <si>
    <t>00006460</t>
  </si>
  <si>
    <t>00006461</t>
  </si>
  <si>
    <t>00006463</t>
  </si>
  <si>
    <t>00006465</t>
  </si>
  <si>
    <t>00006466</t>
  </si>
  <si>
    <t>00006376</t>
  </si>
  <si>
    <t>CASPIZAPA</t>
  </si>
  <si>
    <t>00006471</t>
  </si>
  <si>
    <t>00006468</t>
  </si>
  <si>
    <t>00006469</t>
  </si>
  <si>
    <t>00006462</t>
  </si>
  <si>
    <t>00006464</t>
  </si>
  <si>
    <t>00006474</t>
  </si>
  <si>
    <t>00006470</t>
  </si>
  <si>
    <t>00006473</t>
  </si>
  <si>
    <t>00006472</t>
  </si>
  <si>
    <t>00006477</t>
  </si>
  <si>
    <t>00006478</t>
  </si>
  <si>
    <t>00006479</t>
  </si>
  <si>
    <t>00006480</t>
  </si>
  <si>
    <t>00006902</t>
  </si>
  <si>
    <t>00006481</t>
  </si>
  <si>
    <t>00006475</t>
  </si>
  <si>
    <t>00006476</t>
  </si>
  <si>
    <t>00006482</t>
  </si>
  <si>
    <t>00006483</t>
  </si>
  <si>
    <t>00006467</t>
  </si>
  <si>
    <t>00006732</t>
  </si>
  <si>
    <t>00006270</t>
  </si>
  <si>
    <t>NUEVO RIOJA</t>
  </si>
  <si>
    <t>00006271</t>
  </si>
  <si>
    <t>00006280</t>
  </si>
  <si>
    <t>00006273</t>
  </si>
  <si>
    <t>00006708</t>
  </si>
  <si>
    <t>00006297</t>
  </si>
  <si>
    <t>00006298</t>
  </si>
  <si>
    <t>00007464</t>
  </si>
  <si>
    <t>00009075</t>
  </si>
  <si>
    <t>00006277</t>
  </si>
  <si>
    <t>00006278</t>
  </si>
  <si>
    <t>00006279</t>
  </si>
  <si>
    <t>00006903</t>
  </si>
  <si>
    <t>00007298</t>
  </si>
  <si>
    <t>00017707</t>
  </si>
  <si>
    <t>00006283</t>
  </si>
  <si>
    <t>00006284</t>
  </si>
  <si>
    <t>00006285</t>
  </si>
  <si>
    <t>00006286</t>
  </si>
  <si>
    <t>00006299</t>
  </si>
  <si>
    <t>SAN JUAN DE RIO SORITOR</t>
  </si>
  <si>
    <t>00006300</t>
  </si>
  <si>
    <t>00006287</t>
  </si>
  <si>
    <t>00006288</t>
  </si>
  <si>
    <t>00006301</t>
  </si>
  <si>
    <t>00006302</t>
  </si>
  <si>
    <t>00006289</t>
  </si>
  <si>
    <t>00006303</t>
  </si>
  <si>
    <t>NARANJOS</t>
  </si>
  <si>
    <t>00006304</t>
  </si>
  <si>
    <t>00006305</t>
  </si>
  <si>
    <t>00006306</t>
  </si>
  <si>
    <t>00006307</t>
  </si>
  <si>
    <t>00006308</t>
  </si>
  <si>
    <t>00006309</t>
  </si>
  <si>
    <t>00006310</t>
  </si>
  <si>
    <t>00006274</t>
  </si>
  <si>
    <t>00006290</t>
  </si>
  <si>
    <t>00006294</t>
  </si>
  <si>
    <t>00006275</t>
  </si>
  <si>
    <t>00006276</t>
  </si>
  <si>
    <t>00006281</t>
  </si>
  <si>
    <t>II-2</t>
  </si>
  <si>
    <t>00006918</t>
  </si>
  <si>
    <t>00006362</t>
  </si>
  <si>
    <t>00006373</t>
  </si>
  <si>
    <t>00006371</t>
  </si>
  <si>
    <t>00006363</t>
  </si>
  <si>
    <t>00006370</t>
  </si>
  <si>
    <t>00006382</t>
  </si>
  <si>
    <t>00006383</t>
  </si>
  <si>
    <t>00006395</t>
  </si>
  <si>
    <t>00006423</t>
  </si>
  <si>
    <t>00006424</t>
  </si>
  <si>
    <t>00006425</t>
  </si>
  <si>
    <t>00006426</t>
  </si>
  <si>
    <t>00006427</t>
  </si>
  <si>
    <t>00006428</t>
  </si>
  <si>
    <t>00006429</t>
  </si>
  <si>
    <t>00006430</t>
  </si>
  <si>
    <t>00006438</t>
  </si>
  <si>
    <t>00006439</t>
  </si>
  <si>
    <t>00006440</t>
  </si>
  <si>
    <t>00006451</t>
  </si>
  <si>
    <t>00006456</t>
  </si>
  <si>
    <t>00006437</t>
  </si>
  <si>
    <t>00006441</t>
  </si>
  <si>
    <t>00006442</t>
  </si>
  <si>
    <t>00006443</t>
  </si>
  <si>
    <t>00006444</t>
  </si>
  <si>
    <t>00006431</t>
  </si>
  <si>
    <t>00006445</t>
  </si>
  <si>
    <t>00006446</t>
  </si>
  <si>
    <t>00006447</t>
  </si>
  <si>
    <t>00006374</t>
  </si>
  <si>
    <t>00006379</t>
  </si>
  <si>
    <t>00006359</t>
  </si>
  <si>
    <t>BANDA DE SHILCAYO</t>
  </si>
  <si>
    <t>00026698</t>
  </si>
  <si>
    <t>00006365</t>
  </si>
  <si>
    <t>00006366</t>
  </si>
  <si>
    <t>00006367</t>
  </si>
  <si>
    <t>00006368</t>
  </si>
  <si>
    <t>00006369</t>
  </si>
  <si>
    <t>00006361</t>
  </si>
  <si>
    <t>00006449</t>
  </si>
  <si>
    <t>00006452</t>
  </si>
  <si>
    <t>00006453</t>
  </si>
  <si>
    <t>00006448</t>
  </si>
  <si>
    <t>00006454</t>
  </si>
  <si>
    <t>00006455</t>
  </si>
  <si>
    <t>00006384</t>
  </si>
  <si>
    <t>00006385</t>
  </si>
  <si>
    <t>00006387</t>
  </si>
  <si>
    <t>00006380</t>
  </si>
  <si>
    <t>00006381</t>
  </si>
  <si>
    <t>00006375</t>
  </si>
  <si>
    <t>00006580</t>
  </si>
  <si>
    <t>00028695</t>
  </si>
  <si>
    <t>00006581</t>
  </si>
  <si>
    <t>00006584</t>
  </si>
  <si>
    <t>00006598</t>
  </si>
  <si>
    <t>00006594</t>
  </si>
  <si>
    <t>00006595</t>
  </si>
  <si>
    <t>00006583</t>
  </si>
  <si>
    <t>00006582</t>
  </si>
  <si>
    <t>00006622</t>
  </si>
  <si>
    <t>00006587</t>
  </si>
  <si>
    <t>00006593</t>
  </si>
  <si>
    <t>00006589</t>
  </si>
  <si>
    <t>00006590</t>
  </si>
  <si>
    <t>00006591</t>
  </si>
  <si>
    <t>00006592</t>
  </si>
  <si>
    <t>00006624</t>
  </si>
  <si>
    <t>00006623</t>
  </si>
  <si>
    <t>00006625</t>
  </si>
  <si>
    <t>00006626</t>
  </si>
  <si>
    <t>00006596</t>
  </si>
  <si>
    <t>00006597</t>
  </si>
  <si>
    <t>00006786</t>
  </si>
  <si>
    <t>00006586</t>
  </si>
  <si>
    <t>00006599</t>
  </si>
  <si>
    <t>00006602</t>
  </si>
  <si>
    <t>00006588</t>
  </si>
  <si>
    <t>00006601</t>
  </si>
  <si>
    <t>00006600</t>
  </si>
  <si>
    <t>00006603</t>
  </si>
  <si>
    <t>00006604</t>
  </si>
  <si>
    <t>00006621</t>
  </si>
  <si>
    <t>00006585</t>
  </si>
  <si>
    <t>00015152</t>
  </si>
  <si>
    <t>00017706</t>
  </si>
  <si>
    <t>SANTA LUCIA</t>
  </si>
  <si>
    <t>80-84</t>
  </si>
  <si>
    <t>POBLACION TOTAL, POR EDADS SIMPLES</t>
  </si>
  <si>
    <t>POBLACIÓN TOTAL,  POR GRUPOS QUINQUEN ALES DE EDAD</t>
  </si>
  <si>
    <t>NACIMIENTOS VIVOS</t>
  </si>
  <si>
    <t>POBLACION FEMENINA TOTAL</t>
  </si>
  <si>
    <t>GESTANTES  ESPERADAS</t>
  </si>
  <si>
    <t>85-+</t>
  </si>
  <si>
    <t>10 - 14</t>
  </si>
  <si>
    <t>15- 19</t>
  </si>
  <si>
    <t>20- 49</t>
  </si>
  <si>
    <t>POBLACION ESTIMADA POR EDADES SIMPLES Y GRUPOS DE EDAD, SEGÚN DEPARTAMENTO. 2022</t>
  </si>
  <si>
    <t>* Actualizado con datos INEI</t>
  </si>
  <si>
    <t>00029371</t>
  </si>
  <si>
    <t>POBLACION 2023</t>
  </si>
  <si>
    <t>POBLACION ESTIMADA POR EDADES SIMPLES Y GRUPOS DE EDAD, SEGÚN DEPARTAMENTO, PROVINCIA Y DISTRITO. 2023</t>
  </si>
  <si>
    <t>DIRESA</t>
  </si>
  <si>
    <t>DEPARTAMENTO</t>
  </si>
  <si>
    <t>PROVINCIA</t>
  </si>
  <si>
    <t>DISTRITO</t>
  </si>
  <si>
    <t>Total</t>
  </si>
  <si>
    <t>TOTAL</t>
  </si>
  <si>
    <t>NIÑO</t>
  </si>
  <si>
    <t>Adolescente</t>
  </si>
  <si>
    <t>Joven</t>
  </si>
  <si>
    <t>Adulto</t>
  </si>
  <si>
    <t>Adulto Mayor</t>
  </si>
  <si>
    <t>000000</t>
  </si>
  <si>
    <t>PERU</t>
  </si>
  <si>
    <t>220101</t>
  </si>
  <si>
    <t>220102</t>
  </si>
  <si>
    <t>220103</t>
  </si>
  <si>
    <t>220104</t>
  </si>
  <si>
    <t>220105</t>
  </si>
  <si>
    <t>220106</t>
  </si>
  <si>
    <t>220201</t>
  </si>
  <si>
    <t>220202</t>
  </si>
  <si>
    <t>220203</t>
  </si>
  <si>
    <t>220204</t>
  </si>
  <si>
    <t>220205</t>
  </si>
  <si>
    <t>220206</t>
  </si>
  <si>
    <t>220301</t>
  </si>
  <si>
    <t>220302</t>
  </si>
  <si>
    <t>220303</t>
  </si>
  <si>
    <t>220304</t>
  </si>
  <si>
    <t>220305</t>
  </si>
  <si>
    <t>220401</t>
  </si>
  <si>
    <t>220402</t>
  </si>
  <si>
    <t>220403</t>
  </si>
  <si>
    <t>220404</t>
  </si>
  <si>
    <t>220405</t>
  </si>
  <si>
    <t>220406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</si>
  <si>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</si>
  <si>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</si>
  <si>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</si>
  <si>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</si>
  <si>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</si>
  <si>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</si>
  <si>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</si>
  <si>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</si>
  <si>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</si>
  <si>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220510</t>
  </si>
  <si>
    <t>220511</t>
  </si>
  <si>
    <t>220601</t>
  </si>
  <si>
    <t>220602</t>
  </si>
  <si>
    <t>220603</t>
  </si>
  <si>
    <t>220604</t>
  </si>
  <si>
    <t>220605</t>
  </si>
  <si>
    <t>220701</t>
  </si>
  <si>
    <t>220702</t>
  </si>
  <si>
    <t>220703</t>
  </si>
  <si>
    <t>220704</t>
  </si>
  <si>
    <t>220705</t>
  </si>
  <si>
    <t>220706</t>
  </si>
  <si>
    <t>220707</t>
  </si>
  <si>
    <t>220708</t>
  </si>
  <si>
    <t>220709</t>
  </si>
  <si>
    <t>220710</t>
  </si>
  <si>
    <t>220801</t>
  </si>
  <si>
    <t>220802</t>
  </si>
  <si>
    <t>220803</t>
  </si>
  <si>
    <t>220804</t>
  </si>
  <si>
    <t>220805</t>
  </si>
  <si>
    <t>220806</t>
  </si>
  <si>
    <t>220807</t>
  </si>
  <si>
    <t>220808</t>
  </si>
  <si>
    <t>220809</t>
  </si>
  <si>
    <t>220901</t>
  </si>
  <si>
    <t>220902</t>
  </si>
  <si>
    <t>220903</t>
  </si>
  <si>
    <t>220904</t>
  </si>
  <si>
    <t>220905</t>
  </si>
  <si>
    <t>220906</t>
  </si>
  <si>
    <t>220907</t>
  </si>
  <si>
    <t>220908</t>
  </si>
  <si>
    <t>220909</t>
  </si>
  <si>
    <t>220910</t>
  </si>
  <si>
    <t>220911</t>
  </si>
  <si>
    <t>220912</t>
  </si>
  <si>
    <t>220913</t>
  </si>
  <si>
    <t>220914</t>
  </si>
  <si>
    <t>221001</t>
  </si>
  <si>
    <t>221002</t>
  </si>
  <si>
    <t>221003</t>
  </si>
  <si>
    <t>221004</t>
  </si>
  <si>
    <t>221005</t>
  </si>
  <si>
    <t>221006</t>
  </si>
  <si>
    <t>NOTA: LA POBLACION ESTIMADA DE EDADES  SIMPLES Y GRUPOS DE EDAD DE DISTRITOS, CORRESPONDEN A CIFRAS REFERENCIALES HASTA OBTENER LAS CIFRAS DE LAS PROYECCIONES DEL INEI</t>
  </si>
  <si>
    <t>FUENTE: CENSO NACIONAL XI DE POBLACION Y VI DE VIVIENDA 2017/- BOLETIN DEMOGRAFICO Nº 26,37, 39 / RENIEC / Padrón Nominal/ CNV</t>
  </si>
  <si>
    <t>La población de 0-5 años corresponden a una proyección de la poblacion del Padrón Nominal respecto a lo estimado por INEI en el Boletin 26</t>
  </si>
  <si>
    <t>OFICINA DE GESTION DE LA INFORMACION - MINISTERIO DE SALUD</t>
  </si>
  <si>
    <t>00032185</t>
  </si>
  <si>
    <t>HOGAR PROTEGIDO MOYOBAMBA</t>
  </si>
  <si>
    <t>HOSPITAL  MOYOBAMBA</t>
  </si>
  <si>
    <t>LLUYLLUCUCHA</t>
  </si>
  <si>
    <t>00031275</t>
  </si>
  <si>
    <t>CENTRO DE SALUD MENTAL COMUNITARIO MOYOBAMBA</t>
  </si>
  <si>
    <t>SUGLLAQUIRO</t>
  </si>
  <si>
    <t>00031276</t>
  </si>
  <si>
    <t>LA PRIMAVERA</t>
  </si>
  <si>
    <t>ATUMPLAYA</t>
  </si>
  <si>
    <t>LA CONQUISTA</t>
  </si>
  <si>
    <t>SANTA ROSA DE OROMINA</t>
  </si>
  <si>
    <t>MARONA</t>
  </si>
  <si>
    <t>QUILLOALLPA</t>
  </si>
  <si>
    <t>TAHUISHCO</t>
  </si>
  <si>
    <t>CORDILLERA ANDINA</t>
  </si>
  <si>
    <t>LA FLOR DE LA PRIMAVERA</t>
  </si>
  <si>
    <t>EL CONDOR</t>
  </si>
  <si>
    <t>MORROYACU</t>
  </si>
  <si>
    <t>SHIMPIYACU</t>
  </si>
  <si>
    <t>NUEVA HUANCABAMBA</t>
  </si>
  <si>
    <t>CAÑABRAVA</t>
  </si>
  <si>
    <t>LOS ANGELES</t>
  </si>
  <si>
    <t>IMPERIO DE CACHIYACU</t>
  </si>
  <si>
    <t>RAFAEL BELAUNDE</t>
  </si>
  <si>
    <t>DORADA</t>
  </si>
  <si>
    <t>SAN JOSE DE ALTO MAYO</t>
  </si>
  <si>
    <t>SANTA ROSA BAJO TANGUMI</t>
  </si>
  <si>
    <t>OCHAME</t>
  </si>
  <si>
    <t>CARRIZAL</t>
  </si>
  <si>
    <t>SHUCSHUYACU</t>
  </si>
  <si>
    <t>NUEVO SAN MIGUEL</t>
  </si>
  <si>
    <t>PACAYPITE</t>
  </si>
  <si>
    <t>RAMIREZ</t>
  </si>
  <si>
    <t>LA HUARPIA</t>
  </si>
  <si>
    <t>SAN MATEO</t>
  </si>
  <si>
    <t>SAN MARCOS</t>
  </si>
  <si>
    <t>ALTO PERU</t>
  </si>
  <si>
    <t>ALTO SAN MARTIN</t>
  </si>
  <si>
    <t>JERICOB</t>
  </si>
  <si>
    <t>HOSPITAL BELLAVISTA</t>
  </si>
  <si>
    <t>00031456</t>
  </si>
  <si>
    <t>CENTRO DE SALUD MENTAL COMUNITARIO BELLAVISTA</t>
  </si>
  <si>
    <t>LAS  MERCEDES</t>
  </si>
  <si>
    <t>LIMON</t>
  </si>
  <si>
    <t>NUEVA FLORIDA</t>
  </si>
  <si>
    <t>HUACHO</t>
  </si>
  <si>
    <t>PERUATE</t>
  </si>
  <si>
    <t>BARRANCA</t>
  </si>
  <si>
    <t>CUZCO</t>
  </si>
  <si>
    <t>INCAICO</t>
  </si>
  <si>
    <t>JOSE OLAYA</t>
  </si>
  <si>
    <t>NUEVA ARICA</t>
  </si>
  <si>
    <t>CENTRO AMERICA</t>
  </si>
  <si>
    <t>DPTO / PROVINCIA / DISTRITO / ESTABLECIMIENTO</t>
  </si>
  <si>
    <t>DEPARTAMENTO DE SAN MARTIN</t>
  </si>
  <si>
    <t>220200</t>
  </si>
  <si>
    <t>NUEVO LIMA</t>
  </si>
  <si>
    <t>NUEVO TARAPOTO</t>
  </si>
  <si>
    <t>DOS UNIDOS</t>
  </si>
  <si>
    <t>LA UNION</t>
  </si>
  <si>
    <t>SANTA ELENA</t>
  </si>
  <si>
    <t>YANAYACU</t>
  </si>
  <si>
    <t>LIBANO</t>
  </si>
  <si>
    <t>ALMIRANTE GRAU BOMBONAJILLO</t>
  </si>
  <si>
    <t>NUEVO CONTROL</t>
  </si>
  <si>
    <t>LEDOY</t>
  </si>
  <si>
    <t>AUCARARCA</t>
  </si>
  <si>
    <t>HUINGOYACU</t>
  </si>
  <si>
    <t>FAUSA LAMISTA</t>
  </si>
  <si>
    <t>CONSUELO</t>
  </si>
  <si>
    <t>FAUSA SAPINA</t>
  </si>
  <si>
    <t>DOS DE MAYO</t>
  </si>
  <si>
    <t>CENTRO AMERICA - SAN PABLO</t>
  </si>
  <si>
    <t>LA LIBERTAD</t>
  </si>
  <si>
    <t>PALESTINA</t>
  </si>
  <si>
    <t>PANAMA</t>
  </si>
  <si>
    <t>CRISTINO GARCIA CARHUAPOMA</t>
  </si>
  <si>
    <t>HOSPITAL RURAL SAN JOSE DE SISA</t>
  </si>
  <si>
    <t>NAUTA</t>
  </si>
  <si>
    <t>SANTA CRUZ</t>
  </si>
  <si>
    <t>SAN JUAN DE MIRAFLORES</t>
  </si>
  <si>
    <t>HUAJA</t>
  </si>
  <si>
    <t>PACASMAYO</t>
  </si>
  <si>
    <t>SAN MARTIN DE ALAO</t>
  </si>
  <si>
    <t>SINAMI</t>
  </si>
  <si>
    <t>CASHNAHUASI</t>
  </si>
  <si>
    <t>BUENA VISTA</t>
  </si>
  <si>
    <t>PACAYPAMPA</t>
  </si>
  <si>
    <t>220300</t>
  </si>
  <si>
    <t>SAN JUAN DE TALLIQUIHUI</t>
  </si>
  <si>
    <t>SANTA MARTHA</t>
  </si>
  <si>
    <t>BARRANQUITA RIO SISA</t>
  </si>
  <si>
    <t>PUESTO DE SALUD RAMON CASTILLA</t>
  </si>
  <si>
    <t>AMINIO</t>
  </si>
  <si>
    <t>RURAL SAPOSOA</t>
  </si>
  <si>
    <t>7 DE JUNIO-AHUIHUA</t>
  </si>
  <si>
    <t>ALMENDRAS</t>
  </si>
  <si>
    <t>PALTAICO</t>
  </si>
  <si>
    <t>SAN ANDRES</t>
  </si>
  <si>
    <t>SAN REGIS</t>
  </si>
  <si>
    <t>INTIYACU</t>
  </si>
  <si>
    <t>CHAMBIRA</t>
  </si>
  <si>
    <t>ALTO PACHIZA</t>
  </si>
  <si>
    <t>AGUA AZUL</t>
  </si>
  <si>
    <t xml:space="preserve"> </t>
  </si>
  <si>
    <t>PASARRAYA</t>
  </si>
  <si>
    <t>NUEVA VIDA</t>
  </si>
  <si>
    <t>YACUSISA</t>
  </si>
  <si>
    <t>COLLPA</t>
  </si>
  <si>
    <t>NUEVO SACANCHE</t>
  </si>
  <si>
    <t>220500</t>
  </si>
  <si>
    <t>220100</t>
  </si>
  <si>
    <t>HOSPITAL II-E LAMAS</t>
  </si>
  <si>
    <t>HUAYCO LAMAS</t>
  </si>
  <si>
    <t>SAN ANTONIO RIO MAYO</t>
  </si>
  <si>
    <t>LAS FLORES DEL RIO MAYO</t>
  </si>
  <si>
    <t>ROQUE</t>
  </si>
  <si>
    <t>SAN JUAN DE PACAYZAPA</t>
  </si>
  <si>
    <t>ALAN GARCIA</t>
  </si>
  <si>
    <t>PORVENIR DEL NORTE</t>
  </si>
  <si>
    <t>BARRANQUITA CAYNARACHI</t>
  </si>
  <si>
    <t>PUERTO PIZARRO</t>
  </si>
  <si>
    <t>SANTIAGO DE BORJA</t>
  </si>
  <si>
    <t>SANTA CLARA</t>
  </si>
  <si>
    <t>EL PIÑAL</t>
  </si>
  <si>
    <t>SANANGO</t>
  </si>
  <si>
    <t>PONGO DEL CAYNARACHI</t>
  </si>
  <si>
    <t>ALIANZA</t>
  </si>
  <si>
    <t>ALFONSO UGARTE</t>
  </si>
  <si>
    <t>SAN MIGUEL DE ACHINAMIZA</t>
  </si>
  <si>
    <t>BONILLA</t>
  </si>
  <si>
    <t>NUEVO LAMAS</t>
  </si>
  <si>
    <t>YUMBATOS</t>
  </si>
  <si>
    <t>SAN JUAN DE SHANUSI</t>
  </si>
  <si>
    <t>NUEVO TOCACHE</t>
  </si>
  <si>
    <t>SAN FRANCISCO DEL RIO MAYO</t>
  </si>
  <si>
    <t>LAS FLORES DE MAMONAQUIHUA</t>
  </si>
  <si>
    <t>MAMONAQUIHUA</t>
  </si>
  <si>
    <t>CUÑUMBUQUE</t>
  </si>
  <si>
    <t>SAN RAFAEL DEL RIO MAYO</t>
  </si>
  <si>
    <t>ALTO ANDINO</t>
  </si>
  <si>
    <t>BETANIA</t>
  </si>
  <si>
    <t>GOSEN</t>
  </si>
  <si>
    <t>LA LIBERTAD BAJO MAYO</t>
  </si>
  <si>
    <t>MIRAFLORES</t>
  </si>
  <si>
    <t>VENCEDOR</t>
  </si>
  <si>
    <t>CHURUZAPA PINTO RECODO</t>
  </si>
  <si>
    <t>MISHQUIYACU PINTO RECODO</t>
  </si>
  <si>
    <t>CHIRAPA LA LIBERTAD</t>
  </si>
  <si>
    <t>CHURUZAPA</t>
  </si>
  <si>
    <t>RUMIZAPA</t>
  </si>
  <si>
    <t>MACEDA</t>
  </si>
  <si>
    <t>PACCHILLA</t>
  </si>
  <si>
    <t>CHIRICYACU</t>
  </si>
  <si>
    <t>PAMASHTO</t>
  </si>
  <si>
    <t>ALTO SHAMBOYACU</t>
  </si>
  <si>
    <t>YURILAMAS</t>
  </si>
  <si>
    <t>SAN MIGUEL DEL RIO MAYO</t>
  </si>
  <si>
    <t>PUCAYACU PANJUI</t>
  </si>
  <si>
    <t>HUNGURAHUI PAMPA</t>
  </si>
  <si>
    <t>NUEVO CELENDIN</t>
  </si>
  <si>
    <t>PROGRESO</t>
  </si>
  <si>
    <t>UCHUMULLACA</t>
  </si>
  <si>
    <t>CARAÑAYACU</t>
  </si>
  <si>
    <t>SANTA CRUZ DE SHITARIYACU</t>
  </si>
  <si>
    <t>BAGAZAN</t>
  </si>
  <si>
    <t>NUEVO MUNDO</t>
  </si>
  <si>
    <t>VISTOSO GRANDE</t>
  </si>
  <si>
    <t>SANTA ANA DEL RIO MAYO</t>
  </si>
  <si>
    <t>220600</t>
  </si>
  <si>
    <t>HOSPITAL II-E JUANJUI - MC LUIS IZQUIERDO VÁSQUEZ</t>
  </si>
  <si>
    <t>LA VICTORIA</t>
  </si>
  <si>
    <t>QUINILLA</t>
  </si>
  <si>
    <t>CAYENA</t>
  </si>
  <si>
    <t>HUINGUILLO</t>
  </si>
  <si>
    <t>HUAYABAMBA</t>
  </si>
  <si>
    <t>VILLA PRADO</t>
  </si>
  <si>
    <t>BALZAYACU</t>
  </si>
  <si>
    <t>SHUMANZA</t>
  </si>
  <si>
    <t>SION</t>
  </si>
  <si>
    <t>NUEVO JAEN</t>
  </si>
  <si>
    <t>PERLAMAYO</t>
  </si>
  <si>
    <t>CUÑUMBUZA</t>
  </si>
  <si>
    <t>SANTA INES</t>
  </si>
  <si>
    <t>NUEVA ESPERANZA</t>
  </si>
  <si>
    <t>PIZARRO</t>
  </si>
  <si>
    <t>SHEPTE</t>
  </si>
  <si>
    <t>ALTO EL SOL</t>
  </si>
  <si>
    <t>NUEVO CHIMBOTE</t>
  </si>
  <si>
    <t>SAN JUAN DEL CAÑO</t>
  </si>
  <si>
    <t>SAN RAMON</t>
  </si>
  <si>
    <t>SOLEDAD</t>
  </si>
  <si>
    <t>ARMAYARI</t>
  </si>
  <si>
    <t>220700</t>
  </si>
  <si>
    <t>HOSPITAL RURAL  PICOTA</t>
  </si>
  <si>
    <t>BARRANQUITA PICOTA</t>
  </si>
  <si>
    <t>SANTA ROSILLO PICOTA</t>
  </si>
  <si>
    <t>WINGE</t>
  </si>
  <si>
    <t>SAN CRISTOBAL DE UPAQUIHUA</t>
  </si>
  <si>
    <t>PAUJILZAPA</t>
  </si>
  <si>
    <t>STA. ROSILLO DE UPAQUIHUA</t>
  </si>
  <si>
    <t>MISHQUIYACU</t>
  </si>
  <si>
    <t>CEDRO PAMPA</t>
  </si>
  <si>
    <t>PUERTO RICO</t>
  </si>
  <si>
    <t>SAN CRISTOBAL DE SISA</t>
  </si>
  <si>
    <t>NUEVO EGIPTO</t>
  </si>
  <si>
    <t>VISTA ALEGRE</t>
  </si>
  <si>
    <t>SIMON BOLIVAR</t>
  </si>
  <si>
    <t>NUEVO LORETO</t>
  </si>
  <si>
    <t>TINGO DE PONAZA</t>
  </si>
  <si>
    <t>HUAÑIPO</t>
  </si>
  <si>
    <t>AYPENA</t>
  </si>
  <si>
    <t>MARISCAL CASTILLA</t>
  </si>
  <si>
    <t>220800</t>
  </si>
  <si>
    <t>HOSPITAL DE  RIOJA</t>
  </si>
  <si>
    <t>NUEVA RIOJA</t>
  </si>
  <si>
    <t>MASHUYACU</t>
  </si>
  <si>
    <t>TAMBO</t>
  </si>
  <si>
    <t>PORVENIR</t>
  </si>
  <si>
    <t>LA PERLA DE CASCAYUNGA</t>
  </si>
  <si>
    <t>SAN FRANCISCO ALTO MAYO</t>
  </si>
  <si>
    <t>SAN CARLOS</t>
  </si>
  <si>
    <t>NUEVA SANTA CRUZ</t>
  </si>
  <si>
    <t>SEGUNDA JERUSALEN</t>
  </si>
  <si>
    <t>VALLE GRANDE</t>
  </si>
  <si>
    <t>PUERTO BAGAZAN</t>
  </si>
  <si>
    <t>SANTA FE</t>
  </si>
  <si>
    <t>LA NACIENTE DEL RIO NEGRO</t>
  </si>
  <si>
    <t>HOSPITAL RURAL NUEVA CAJAMARCA</t>
  </si>
  <si>
    <t>SAN JUAN RIO SORITOR</t>
  </si>
  <si>
    <t>NARANJILLO</t>
  </si>
  <si>
    <t>TUPAC AMARU</t>
  </si>
  <si>
    <t>LA FLORIDA</t>
  </si>
  <si>
    <t>TAHUANTINSUYO</t>
  </si>
  <si>
    <t>UCRANIA</t>
  </si>
  <si>
    <t>PERLA DAGUAS</t>
  </si>
  <si>
    <t>AGUAS CLARAS</t>
  </si>
  <si>
    <t>AGUAS VERDES</t>
  </si>
  <si>
    <t>EL MIRADOR</t>
  </si>
  <si>
    <t>PIONEROS BAJO (SAN JUAN DEL MAYO)</t>
  </si>
  <si>
    <t>SAN AGUSTIN</t>
  </si>
  <si>
    <t>TUMBARO</t>
  </si>
  <si>
    <t>PERLA DEL MAYO</t>
  </si>
  <si>
    <t>PERLA MAYO</t>
  </si>
  <si>
    <t>NUEVO TABALOSOS</t>
  </si>
  <si>
    <t>220900</t>
  </si>
  <si>
    <t>00020686</t>
  </si>
  <si>
    <t>BANCO DE SANGRE REGIONAL SAN MARTIN</t>
  </si>
  <si>
    <t>NUEVE DE ABRIL</t>
  </si>
  <si>
    <t>PUNTA DEL ESTE</t>
  </si>
  <si>
    <t>HUAYCO TARAPOTO</t>
  </si>
  <si>
    <t>ATUMPAMPA</t>
  </si>
  <si>
    <t>SANTA ROSA DE CUMBAZA</t>
  </si>
  <si>
    <t>UTCURARCA</t>
  </si>
  <si>
    <t>MACHUNGO</t>
  </si>
  <si>
    <t>ACHINAMIZA</t>
  </si>
  <si>
    <t>AGUANO MUYUNA</t>
  </si>
  <si>
    <t>CALLANAYACU</t>
  </si>
  <si>
    <t>TUNUNTUNUMBA</t>
  </si>
  <si>
    <t>SHILCAYO</t>
  </si>
  <si>
    <t>CURIYACU</t>
  </si>
  <si>
    <t>SANTA ROSA DE CHIPAOTA</t>
  </si>
  <si>
    <t>YARINA</t>
  </si>
  <si>
    <t>NAVARRO</t>
  </si>
  <si>
    <t>TIPISHCA</t>
  </si>
  <si>
    <t>PELEJO</t>
  </si>
  <si>
    <t>NUEVO SAN JUAN</t>
  </si>
  <si>
    <t>PONGO ISLA</t>
  </si>
  <si>
    <t>SAN JOSE 2 DE MAYO</t>
  </si>
  <si>
    <t>LECHE</t>
  </si>
  <si>
    <t>SANTA ROSILLO CHIPURANA</t>
  </si>
  <si>
    <t>SAN JOSE DE YANAYACU</t>
  </si>
  <si>
    <t>PUCALLPA</t>
  </si>
  <si>
    <t>YACUCATINA</t>
  </si>
  <si>
    <t>BANDA SHILCAYO</t>
  </si>
  <si>
    <t>CENTRO DE SALUD MENTAL COMUNITARIO "LA BANDA DE SHILCAYO"</t>
  </si>
  <si>
    <t>BELLO HORIZONTE</t>
  </si>
  <si>
    <t>LAS PALMAS</t>
  </si>
  <si>
    <t>LA UNION (SANIRARCA)</t>
  </si>
  <si>
    <t>PROGRESO KM.30</t>
  </si>
  <si>
    <t>SAN JOSE KM.34</t>
  </si>
  <si>
    <t>00014094</t>
  </si>
  <si>
    <t>LABORATORIO REFERENCIAL REGIONAL DE SALUD PUBLICA DE SAN MARTIN</t>
  </si>
  <si>
    <t>HOSPITAL RURAL DE PAPAPLAYA</t>
  </si>
  <si>
    <t>REFORMA</t>
  </si>
  <si>
    <t>ASUNCION</t>
  </si>
  <si>
    <t>PUERTO MERCEDES</t>
  </si>
  <si>
    <t>SAN JUAN RIO HUALLAGA</t>
  </si>
  <si>
    <t>SAN ANTONIO  RIO HUALLAGA</t>
  </si>
  <si>
    <t>SAN ANTONIO DE CUMBAZA</t>
  </si>
  <si>
    <t>AUCALOMA</t>
  </si>
  <si>
    <t>SAN PEDRO DE CUMBAZA</t>
  </si>
  <si>
    <t>221000</t>
  </si>
  <si>
    <t>HOSPITAL II-1 "DR. JOSE PEÑA PORTUGUEZ " - TOCACHE</t>
  </si>
  <si>
    <t>CENTRO DE SALUD MENTAL TOCACHE</t>
  </si>
  <si>
    <t>NUEVO BAMBAMARCA</t>
  </si>
  <si>
    <t>PUSHURUMBO</t>
  </si>
  <si>
    <t>BALSA PROBANA</t>
  </si>
  <si>
    <t>TANANTA</t>
  </si>
  <si>
    <t>ISHANGA</t>
  </si>
  <si>
    <t>NUEVO  PROGRESO</t>
  </si>
  <si>
    <t>RAMAL DE ASPUZANA</t>
  </si>
  <si>
    <t>MADRE MIA</t>
  </si>
  <si>
    <t>RIO UCHIZA</t>
  </si>
  <si>
    <t>PUERTO PIZANA</t>
  </si>
  <si>
    <t>NUEVO HORIZONTE</t>
  </si>
  <si>
    <t>CHALLUAYACU</t>
  </si>
  <si>
    <t>SANTA ROSA DE MISHOYO</t>
  </si>
  <si>
    <t>NUEVO SAN MARTIN</t>
  </si>
  <si>
    <t>CEDRO</t>
  </si>
  <si>
    <t>SANTA ROSA DE SHAPAJA</t>
  </si>
  <si>
    <t>NUEVO PORONGO</t>
  </si>
  <si>
    <t>CAJATAMBO</t>
  </si>
  <si>
    <t>HUICTE</t>
  </si>
  <si>
    <t>PAMPAYACU</t>
  </si>
  <si>
    <t>CRUZ PAMPA</t>
  </si>
  <si>
    <t>JORGE CHAVEZ</t>
  </si>
  <si>
    <t>SAN JUAN DE DIOS</t>
  </si>
  <si>
    <t>-</t>
  </si>
  <si>
    <t>NO PERTENECE A NINGUNA RED</t>
  </si>
  <si>
    <t>ALONSO DE ALVARADO ROQUE</t>
  </si>
  <si>
    <t>NO PERT. MICRORED HP MOYO</t>
  </si>
  <si>
    <t>NO PERT. MICRORED HOSP MOYO</t>
  </si>
  <si>
    <t>NO PERT. MICRORED COMU MOYO</t>
  </si>
  <si>
    <t>NO PERT. MICRORED HOSP JJ</t>
  </si>
  <si>
    <t>NO PERT. MICRORED HOSP RIOJA</t>
  </si>
  <si>
    <t>NO PERT. BANCO SANGRE</t>
  </si>
  <si>
    <t>NO PERT. HOSP TARA</t>
  </si>
  <si>
    <t>NO PERT. LAB REF</t>
  </si>
  <si>
    <t>NO PERT. HOSP TOCA</t>
  </si>
  <si>
    <t>NO PERT. MICRORED COMU TOCA</t>
  </si>
  <si>
    <t>MR NUEVO RIOJA</t>
  </si>
  <si>
    <t>SAN PABLO-CONSUELO</t>
  </si>
  <si>
    <t>S/C</t>
  </si>
  <si>
    <t>NOTA: Se hizo requerimiento mediante MEMO 030-2023-GRSM-DIRESA/DSI, para EESS La Primavera (Red Moyobamba), poblacion censada según su sectorizacion; el cual no se hizo llegar por lo tanto se procedio a asignar un porcentaje preliminar, hasta tener la documentacion real</t>
  </si>
  <si>
    <t>NO PERTENECE A NINGUNA MICRORED</t>
  </si>
  <si>
    <t>MUJERES
%</t>
  </si>
  <si>
    <t>VARONES
%</t>
  </si>
  <si>
    <t>POBLACION ESTIMADA POR EDADES SIMPLES Y GRUPOS DE EDAD, RED MOYOBAMBA</t>
  </si>
  <si>
    <t>12 -17
Adoles</t>
  </si>
  <si>
    <t>25 - 64</t>
  </si>
  <si>
    <t>TOTAL X DISTRITO</t>
  </si>
  <si>
    <t>TOTAL X PROVINCIA</t>
  </si>
  <si>
    <t>TOTAL POBLACIÓN ASIGNADA POR DISTRITO Y PROVINCIA 
OGESS-AM 2023</t>
  </si>
  <si>
    <t>Etiquetas de fila</t>
  </si>
  <si>
    <t>Total general</t>
  </si>
  <si>
    <t>Suma de Total</t>
  </si>
  <si>
    <t>Adulto 
Mayor
&gt;=60</t>
  </si>
  <si>
    <t>0-11</t>
  </si>
  <si>
    <t>12-17</t>
  </si>
  <si>
    <t>18-29</t>
  </si>
  <si>
    <t>30-59</t>
  </si>
  <si>
    <t>60 +</t>
  </si>
  <si>
    <t>total</t>
  </si>
  <si>
    <t>15 A 49</t>
  </si>
  <si>
    <t>Suma de 25 - 64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</si>
</sst>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-* #,##0_-;\-* #,##0_-;_-* &quot;-&quot;??_-;_-@_-"/>
    <numFmt numFmtId="167" formatCode="_ * #,##0.00_ ;_ * \-#,##0.00_ ;_ * &quot;-&quot;_ ;_ @_ "/>
    <numFmt numFmtId="168" formatCode="_ * #,##0.0_ ;_ * \-#,##0.0_ ;_ * &quot;-&quot;_ ;_ @_ 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9"/>
      <color rgb="FF0066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name val="Verdana"/>
      <family val="2"/>
    </font>
    <font>
      <b/>
      <sz val="16"/>
      <color rgb="FF0070C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FF"/>
      <name val="Arial"/>
      <family val="2"/>
    </font>
    <font>
      <sz val="6"/>
      <color rgb="FF0000FF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theme="8" tint="-0.499984740745262"/>
      <name val="Calibri"/>
      <family val="2"/>
      <scheme val="minor"/>
    </font>
    <font>
      <b/>
      <sz val="10"/>
      <color theme="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15"/>
    <xf numFmtId="0" fontId="20" fillId="0" borderId="15"/>
    <xf numFmtId="9" fontId="10" fillId="0" borderId="15" applyFont="0" applyFill="0" applyBorder="0" applyAlignment="0" applyProtection="0"/>
    <xf numFmtId="0" fontId="2" fillId="0" borderId="15"/>
    <xf numFmtId="0" fontId="10" fillId="0" borderId="15"/>
    <xf numFmtId="0" fontId="1" fillId="0" borderId="15"/>
    <xf numFmtId="0" fontId="8" fillId="0" borderId="15"/>
    <xf numFmtId="0" fontId="8" fillId="0" borderId="15"/>
    <xf numFmtId="43" fontId="34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228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1" fontId="5" fillId="2" borderId="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vertical="center"/>
    </xf>
    <xf numFmtId="3" fontId="3" fillId="4" borderId="1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" fontId="4" fillId="0" borderId="11" xfId="0" applyNumberFormat="1" applyFont="1" applyBorder="1" applyAlignment="1">
      <alignment horizontal="center" vertical="center"/>
    </xf>
    <xf numFmtId="165" fontId="3" fillId="4" borderId="1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6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4" fillId="0" borderId="0" xfId="0" applyFont="1"/>
    <xf numFmtId="0" fontId="22" fillId="0" borderId="0" xfId="0" applyFont="1"/>
    <xf numFmtId="0" fontId="19" fillId="0" borderId="0" xfId="0" applyFont="1"/>
    <xf numFmtId="0" fontId="24" fillId="0" borderId="0" xfId="0" applyFont="1"/>
    <xf numFmtId="1" fontId="24" fillId="0" borderId="0" xfId="0" applyNumberFormat="1" applyFont="1" applyAlignment="1">
      <alignment horizontal="center"/>
    </xf>
    <xf numFmtId="1" fontId="5" fillId="2" borderId="1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3" fillId="0" borderId="0" xfId="0" applyFont="1"/>
    <xf numFmtId="0" fontId="3" fillId="10" borderId="19" xfId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left" vertical="center"/>
    </xf>
    <xf numFmtId="3" fontId="6" fillId="0" borderId="15" xfId="0" applyNumberFormat="1" applyFont="1" applyBorder="1" applyAlignment="1">
      <alignment horizontal="centerContinuous" vertical="center" wrapText="1"/>
    </xf>
    <xf numFmtId="0" fontId="6" fillId="0" borderId="33" xfId="0" applyFont="1" applyBorder="1" applyAlignment="1">
      <alignment horizontal="center" vertical="center"/>
    </xf>
    <xf numFmtId="0" fontId="21" fillId="0" borderId="15" xfId="6" applyFont="1"/>
    <xf numFmtId="0" fontId="14" fillId="0" borderId="15" xfId="6" applyFont="1"/>
    <xf numFmtId="0" fontId="13" fillId="0" borderId="15" xfId="6" applyFont="1"/>
    <xf numFmtId="3" fontId="26" fillId="0" borderId="15" xfId="6" applyNumberFormat="1" applyFont="1"/>
    <xf numFmtId="3" fontId="6" fillId="6" borderId="17" xfId="6" applyNumberFormat="1" applyFont="1" applyFill="1" applyBorder="1" applyAlignment="1">
      <alignment horizontal="centerContinuous" vertical="center"/>
    </xf>
    <xf numFmtId="3" fontId="6" fillId="6" borderId="18" xfId="6" applyNumberFormat="1" applyFont="1" applyFill="1" applyBorder="1" applyAlignment="1">
      <alignment horizontal="centerContinuous" vertical="center"/>
    </xf>
    <xf numFmtId="3" fontId="6" fillId="6" borderId="19" xfId="6" applyNumberFormat="1" applyFont="1" applyFill="1" applyBorder="1" applyAlignment="1">
      <alignment horizontal="centerContinuous" vertical="center"/>
    </xf>
    <xf numFmtId="3" fontId="15" fillId="6" borderId="18" xfId="6" applyNumberFormat="1" applyFont="1" applyFill="1" applyBorder="1" applyAlignment="1">
      <alignment horizontal="centerContinuous" vertical="center"/>
    </xf>
    <xf numFmtId="3" fontId="15" fillId="6" borderId="19" xfId="6" applyNumberFormat="1" applyFont="1" applyFill="1" applyBorder="1" applyAlignment="1">
      <alignment horizontal="centerContinuous" vertical="center"/>
    </xf>
    <xf numFmtId="3" fontId="15" fillId="6" borderId="20" xfId="6" applyNumberFormat="1" applyFont="1" applyFill="1" applyBorder="1" applyAlignment="1">
      <alignment horizontal="centerContinuous" vertical="center"/>
    </xf>
    <xf numFmtId="3" fontId="7" fillId="9" borderId="18" xfId="6" applyNumberFormat="1" applyFont="1" applyFill="1" applyBorder="1" applyAlignment="1">
      <alignment horizontal="center" vertical="center"/>
    </xf>
    <xf numFmtId="0" fontId="26" fillId="11" borderId="22" xfId="6" applyFont="1" applyFill="1" applyBorder="1" applyAlignment="1">
      <alignment horizontal="center" vertical="center" wrapText="1"/>
    </xf>
    <xf numFmtId="0" fontId="26" fillId="11" borderId="23" xfId="6" applyFont="1" applyFill="1" applyBorder="1" applyAlignment="1">
      <alignment horizontal="center" vertical="center" wrapText="1"/>
    </xf>
    <xf numFmtId="0" fontId="26" fillId="11" borderId="23" xfId="6" applyFont="1" applyFill="1" applyBorder="1" applyAlignment="1">
      <alignment vertical="center" wrapText="1"/>
    </xf>
    <xf numFmtId="0" fontId="26" fillId="11" borderId="35" xfId="6" applyFont="1" applyFill="1" applyBorder="1" applyAlignment="1">
      <alignment vertical="center" wrapText="1"/>
    </xf>
    <xf numFmtId="0" fontId="26" fillId="11" borderId="33" xfId="6" applyFont="1" applyFill="1" applyBorder="1" applyAlignment="1">
      <alignment horizontal="center" vertical="center" wrapText="1"/>
    </xf>
    <xf numFmtId="3" fontId="16" fillId="6" borderId="19" xfId="6" quotePrefix="1" applyNumberFormat="1" applyFont="1" applyFill="1" applyBorder="1" applyAlignment="1">
      <alignment horizontal="center"/>
    </xf>
    <xf numFmtId="3" fontId="16" fillId="6" borderId="18" xfId="6" applyNumberFormat="1" applyFont="1" applyFill="1" applyBorder="1" applyAlignment="1">
      <alignment horizontal="center"/>
    </xf>
    <xf numFmtId="3" fontId="16" fillId="6" borderId="33" xfId="6" applyNumberFormat="1" applyFont="1" applyFill="1" applyBorder="1" applyAlignment="1">
      <alignment horizontal="center"/>
    </xf>
    <xf numFmtId="3" fontId="16" fillId="6" borderId="19" xfId="6" applyNumberFormat="1" applyFont="1" applyFill="1" applyBorder="1" applyAlignment="1">
      <alignment horizontal="center"/>
    </xf>
    <xf numFmtId="3" fontId="15" fillId="6" borderId="33" xfId="6" applyNumberFormat="1" applyFont="1" applyFill="1" applyBorder="1" applyAlignment="1">
      <alignment horizontal="center"/>
    </xf>
    <xf numFmtId="3" fontId="15" fillId="6" borderId="18" xfId="6" applyNumberFormat="1" applyFont="1" applyFill="1" applyBorder="1" applyAlignment="1">
      <alignment horizontal="center"/>
    </xf>
    <xf numFmtId="3" fontId="15" fillId="6" borderId="17" xfId="6" applyNumberFormat="1" applyFont="1" applyFill="1" applyBorder="1" applyAlignment="1">
      <alignment horizontal="center"/>
    </xf>
    <xf numFmtId="0" fontId="16" fillId="7" borderId="33" xfId="6" applyFont="1" applyFill="1" applyBorder="1" applyAlignment="1">
      <alignment horizontal="center" vertical="center"/>
    </xf>
    <xf numFmtId="3" fontId="7" fillId="9" borderId="19" xfId="6" quotePrefix="1" applyNumberFormat="1" applyFont="1" applyFill="1" applyBorder="1" applyAlignment="1">
      <alignment horizontal="center" vertical="center"/>
    </xf>
    <xf numFmtId="3" fontId="7" fillId="9" borderId="33" xfId="6" applyNumberFormat="1" applyFont="1" applyFill="1" applyBorder="1" applyAlignment="1">
      <alignment horizontal="center" vertical="center"/>
    </xf>
    <xf numFmtId="0" fontId="26" fillId="11" borderId="31" xfId="6" applyFont="1" applyFill="1" applyBorder="1" applyAlignment="1">
      <alignment horizontal="center" vertical="center" wrapText="1"/>
    </xf>
    <xf numFmtId="0" fontId="26" fillId="11" borderId="29" xfId="6" applyFont="1" applyFill="1" applyBorder="1" applyAlignment="1">
      <alignment horizontal="center" vertical="center" wrapText="1"/>
    </xf>
    <xf numFmtId="0" fontId="26" fillId="11" borderId="26" xfId="6" applyFont="1" applyFill="1" applyBorder="1" applyAlignment="1">
      <alignment horizontal="center" vertical="center" wrapText="1"/>
    </xf>
    <xf numFmtId="0" fontId="26" fillId="11" borderId="38" xfId="6" applyFont="1" applyFill="1" applyBorder="1" applyAlignment="1">
      <alignment horizontal="center" vertical="center" wrapText="1"/>
    </xf>
    <xf numFmtId="0" fontId="28" fillId="12" borderId="17" xfId="6" quotePrefix="1" applyFont="1" applyFill="1" applyBorder="1" applyAlignment="1">
      <alignment horizontal="center" vertical="center" wrapText="1"/>
    </xf>
    <xf numFmtId="0" fontId="28" fillId="12" borderId="18" xfId="6" applyFont="1" applyFill="1" applyBorder="1" applyAlignment="1">
      <alignment horizontal="center" vertical="center" wrapText="1"/>
    </xf>
    <xf numFmtId="164" fontId="28" fillId="12" borderId="33" xfId="6" applyNumberFormat="1" applyFont="1" applyFill="1" applyBorder="1" applyAlignment="1">
      <alignment horizontal="center" vertical="center" wrapText="1"/>
    </xf>
    <xf numFmtId="164" fontId="28" fillId="12" borderId="18" xfId="6" applyNumberFormat="1" applyFont="1" applyFill="1" applyBorder="1" applyAlignment="1">
      <alignment horizontal="center" vertical="center" wrapText="1"/>
    </xf>
    <xf numFmtId="164" fontId="28" fillId="12" borderId="17" xfId="6" applyNumberFormat="1" applyFont="1" applyFill="1" applyBorder="1" applyAlignment="1">
      <alignment horizontal="center" vertical="center" wrapText="1"/>
    </xf>
    <xf numFmtId="164" fontId="28" fillId="12" borderId="19" xfId="6" applyNumberFormat="1" applyFont="1" applyFill="1" applyBorder="1" applyAlignment="1">
      <alignment horizontal="center" vertical="center" wrapText="1"/>
    </xf>
    <xf numFmtId="166" fontId="14" fillId="0" borderId="15" xfId="6" applyNumberFormat="1" applyFont="1" applyAlignment="1">
      <alignment horizontal="center" vertical="center"/>
    </xf>
    <xf numFmtId="164" fontId="29" fillId="12" borderId="32" xfId="6" applyNumberFormat="1" applyFont="1" applyFill="1" applyBorder="1" applyAlignment="1">
      <alignment vertical="center"/>
    </xf>
    <xf numFmtId="164" fontId="29" fillId="12" borderId="30" xfId="6" applyNumberFormat="1" applyFont="1" applyFill="1" applyBorder="1" applyAlignment="1">
      <alignment vertical="center"/>
    </xf>
    <xf numFmtId="164" fontId="29" fillId="12" borderId="28" xfId="6" applyNumberFormat="1" applyFont="1" applyFill="1" applyBorder="1" applyAlignment="1">
      <alignment vertical="center"/>
    </xf>
    <xf numFmtId="164" fontId="29" fillId="12" borderId="39" xfId="6" applyNumberFormat="1" applyFont="1" applyFill="1" applyBorder="1" applyAlignment="1">
      <alignment vertical="center"/>
    </xf>
    <xf numFmtId="166" fontId="14" fillId="0" borderId="15" xfId="6" applyNumberFormat="1" applyFont="1"/>
    <xf numFmtId="49" fontId="14" fillId="0" borderId="24" xfId="6" applyNumberFormat="1" applyFont="1" applyBorder="1"/>
    <xf numFmtId="49" fontId="14" fillId="0" borderId="15" xfId="6" applyNumberFormat="1" applyFont="1"/>
    <xf numFmtId="164" fontId="14" fillId="0" borderId="25" xfId="6" applyNumberFormat="1" applyFont="1" applyBorder="1"/>
    <xf numFmtId="164" fontId="19" fillId="0" borderId="15" xfId="6" applyNumberFormat="1" applyFont="1"/>
    <xf numFmtId="164" fontId="19" fillId="0" borderId="24" xfId="6" applyNumberFormat="1" applyFont="1" applyBorder="1"/>
    <xf numFmtId="164" fontId="19" fillId="0" borderId="40" xfId="6" applyNumberFormat="1" applyFont="1" applyBorder="1"/>
    <xf numFmtId="164" fontId="19" fillId="0" borderId="25" xfId="6" applyNumberFormat="1" applyFont="1" applyBorder="1"/>
    <xf numFmtId="164" fontId="30" fillId="0" borderId="24" xfId="6" applyNumberFormat="1" applyFont="1" applyBorder="1"/>
    <xf numFmtId="164" fontId="30" fillId="0" borderId="41" xfId="6" applyNumberFormat="1" applyFont="1" applyBorder="1"/>
    <xf numFmtId="164" fontId="30" fillId="0" borderId="34" xfId="6" applyNumberFormat="1" applyFont="1" applyBorder="1"/>
    <xf numFmtId="164" fontId="30" fillId="0" borderId="40" xfId="6" applyNumberFormat="1" applyFont="1" applyBorder="1"/>
    <xf numFmtId="0" fontId="31" fillId="0" borderId="15" xfId="7" applyFont="1" applyAlignment="1">
      <alignment vertical="center"/>
    </xf>
    <xf numFmtId="0" fontId="32" fillId="0" borderId="15" xfId="7" applyFont="1" applyAlignment="1">
      <alignment vertical="center"/>
    </xf>
    <xf numFmtId="1" fontId="11" fillId="0" borderId="15" xfId="7" quotePrefix="1" applyNumberFormat="1" applyFont="1" applyAlignment="1">
      <alignment horizontal="left" vertical="center"/>
    </xf>
    <xf numFmtId="1" fontId="33" fillId="0" borderId="15" xfId="7" quotePrefix="1" applyNumberFormat="1" applyFont="1" applyAlignment="1">
      <alignment horizontal="left" vertical="center"/>
    </xf>
    <xf numFmtId="0" fontId="11" fillId="0" borderId="15" xfId="8" applyFont="1" applyAlignment="1">
      <alignment vertical="center"/>
    </xf>
    <xf numFmtId="0" fontId="33" fillId="0" borderId="15" xfId="8" applyFont="1" applyAlignment="1">
      <alignment vertical="center"/>
    </xf>
    <xf numFmtId="0" fontId="28" fillId="12" borderId="24" xfId="6" quotePrefix="1" applyFont="1" applyFill="1" applyBorder="1" applyAlignment="1">
      <alignment horizontal="center" vertical="center" wrapText="1"/>
    </xf>
    <xf numFmtId="0" fontId="28" fillId="12" borderId="15" xfId="6" applyFont="1" applyFill="1" applyAlignment="1">
      <alignment horizontal="center" vertical="center" wrapText="1"/>
    </xf>
    <xf numFmtId="164" fontId="28" fillId="12" borderId="25" xfId="6" applyNumberFormat="1" applyFont="1" applyFill="1" applyBorder="1" applyAlignment="1">
      <alignment horizontal="center" vertical="center" wrapText="1"/>
    </xf>
    <xf numFmtId="164" fontId="28" fillId="12" borderId="15" xfId="6" applyNumberFormat="1" applyFont="1" applyFill="1" applyAlignment="1">
      <alignment horizontal="center" vertical="center" wrapText="1"/>
    </xf>
    <xf numFmtId="164" fontId="28" fillId="12" borderId="24" xfId="6" applyNumberFormat="1" applyFont="1" applyFill="1" applyBorder="1" applyAlignment="1">
      <alignment horizontal="center" vertical="center" wrapText="1"/>
    </xf>
    <xf numFmtId="164" fontId="29" fillId="12" borderId="24" xfId="6" applyNumberFormat="1" applyFont="1" applyFill="1" applyBorder="1" applyAlignment="1">
      <alignment vertical="center"/>
    </xf>
    <xf numFmtId="164" fontId="29" fillId="12" borderId="41" xfId="6" applyNumberFormat="1" applyFont="1" applyFill="1" applyBorder="1" applyAlignment="1">
      <alignment vertical="center"/>
    </xf>
    <xf numFmtId="164" fontId="29" fillId="12" borderId="34" xfId="6" applyNumberFormat="1" applyFont="1" applyFill="1" applyBorder="1" applyAlignment="1">
      <alignment vertical="center"/>
    </xf>
    <xf numFmtId="164" fontId="29" fillId="12" borderId="40" xfId="6" applyNumberFormat="1" applyFont="1" applyFill="1" applyBorder="1" applyAlignment="1">
      <alignment vertical="center"/>
    </xf>
    <xf numFmtId="0" fontId="35" fillId="5" borderId="16" xfId="0" applyFont="1" applyFill="1" applyBorder="1"/>
    <xf numFmtId="0" fontId="35" fillId="5" borderId="27" xfId="0" applyFont="1" applyFill="1" applyBorder="1"/>
    <xf numFmtId="49" fontId="26" fillId="0" borderId="24" xfId="6" applyNumberFormat="1" applyFont="1" applyBorder="1"/>
    <xf numFmtId="49" fontId="26" fillId="0" borderId="15" xfId="6" applyNumberFormat="1" applyFont="1"/>
    <xf numFmtId="0" fontId="26" fillId="0" borderId="15" xfId="6" applyFont="1"/>
    <xf numFmtId="164" fontId="26" fillId="0" borderId="25" xfId="6" applyNumberFormat="1" applyFont="1" applyBorder="1"/>
    <xf numFmtId="164" fontId="23" fillId="0" borderId="15" xfId="6" applyNumberFormat="1" applyFont="1"/>
    <xf numFmtId="164" fontId="23" fillId="0" borderId="24" xfId="6" applyNumberFormat="1" applyFont="1" applyBorder="1"/>
    <xf numFmtId="164" fontId="23" fillId="0" borderId="40" xfId="6" applyNumberFormat="1" applyFont="1" applyBorder="1"/>
    <xf numFmtId="164" fontId="23" fillId="0" borderId="25" xfId="6" applyNumberFormat="1" applyFont="1" applyBorder="1"/>
    <xf numFmtId="166" fontId="26" fillId="0" borderId="15" xfId="6" applyNumberFormat="1" applyFont="1"/>
    <xf numFmtId="164" fontId="29" fillId="0" borderId="24" xfId="6" applyNumberFormat="1" applyFont="1" applyBorder="1"/>
    <xf numFmtId="164" fontId="29" fillId="0" borderId="41" xfId="6" applyNumberFormat="1" applyFont="1" applyBorder="1"/>
    <xf numFmtId="164" fontId="29" fillId="0" borderId="34" xfId="6" applyNumberFormat="1" applyFont="1" applyBorder="1"/>
    <xf numFmtId="164" fontId="29" fillId="0" borderId="40" xfId="6" applyNumberFormat="1" applyFont="1" applyBorder="1"/>
    <xf numFmtId="2" fontId="26" fillId="0" borderId="15" xfId="6" applyNumberFormat="1" applyFont="1"/>
    <xf numFmtId="3" fontId="19" fillId="0" borderId="15" xfId="6" applyNumberFormat="1" applyFont="1"/>
    <xf numFmtId="167" fontId="36" fillId="0" borderId="25" xfId="6" applyNumberFormat="1" applyFont="1" applyBorder="1"/>
    <xf numFmtId="43" fontId="36" fillId="0" borderId="15" xfId="9" applyFont="1" applyBorder="1"/>
    <xf numFmtId="2" fontId="37" fillId="0" borderId="15" xfId="6" applyNumberFormat="1" applyFont="1"/>
    <xf numFmtId="2" fontId="38" fillId="0" borderId="15" xfId="6" applyNumberFormat="1" applyFont="1"/>
    <xf numFmtId="3" fontId="19" fillId="0" borderId="40" xfId="6" applyNumberFormat="1" applyFont="1" applyBorder="1"/>
    <xf numFmtId="43" fontId="36" fillId="0" borderId="24" xfId="9" applyFont="1" applyBorder="1"/>
    <xf numFmtId="3" fontId="23" fillId="0" borderId="15" xfId="6" applyNumberFormat="1" applyFont="1"/>
    <xf numFmtId="3" fontId="23" fillId="0" borderId="40" xfId="6" applyNumberFormat="1" applyFont="1" applyBorder="1"/>
    <xf numFmtId="0" fontId="35" fillId="5" borderId="15" xfId="0" applyFont="1" applyFill="1" applyBorder="1"/>
    <xf numFmtId="3" fontId="19" fillId="0" borderId="24" xfId="6" applyNumberFormat="1" applyFont="1" applyBorder="1"/>
    <xf numFmtId="2" fontId="37" fillId="0" borderId="42" xfId="6" applyNumberFormat="1" applyFont="1" applyBorder="1"/>
    <xf numFmtId="164" fontId="29" fillId="0" borderId="15" xfId="6" applyNumberFormat="1" applyFont="1"/>
    <xf numFmtId="0" fontId="28" fillId="12" borderId="15" xfId="6" applyFont="1" applyFill="1" applyAlignment="1">
      <alignment horizontal="left" vertical="center" wrapText="1"/>
    </xf>
    <xf numFmtId="0" fontId="25" fillId="0" borderId="15" xfId="6" applyFont="1"/>
    <xf numFmtId="164" fontId="28" fillId="12" borderId="40" xfId="6" applyNumberFormat="1" applyFont="1" applyFill="1" applyBorder="1" applyAlignment="1">
      <alignment horizontal="center" vertical="center" wrapText="1"/>
    </xf>
    <xf numFmtId="43" fontId="36" fillId="0" borderId="40" xfId="9" applyFont="1" applyBorder="1"/>
    <xf numFmtId="164" fontId="28" fillId="12" borderId="21" xfId="6" applyNumberFormat="1" applyFont="1" applyFill="1" applyBorder="1" applyAlignment="1">
      <alignment horizontal="center" vertical="center" wrapText="1"/>
    </xf>
    <xf numFmtId="43" fontId="36" fillId="0" borderId="25" xfId="9" applyFont="1" applyBorder="1"/>
    <xf numFmtId="3" fontId="19" fillId="0" borderId="25" xfId="6" applyNumberFormat="1" applyFont="1" applyBorder="1"/>
    <xf numFmtId="164" fontId="28" fillId="12" borderId="1" xfId="6" applyNumberFormat="1" applyFont="1" applyFill="1" applyBorder="1" applyAlignment="1">
      <alignment horizontal="center" vertical="center" wrapText="1"/>
    </xf>
    <xf numFmtId="1" fontId="5" fillId="2" borderId="43" xfId="0" applyNumberFormat="1" applyFont="1" applyFill="1" applyBorder="1" applyAlignment="1">
      <alignment horizontal="center" vertical="center" wrapText="1"/>
    </xf>
    <xf numFmtId="166" fontId="14" fillId="0" borderId="40" xfId="6" applyNumberFormat="1" applyFont="1" applyBorder="1" applyAlignment="1">
      <alignment horizontal="center" vertical="center"/>
    </xf>
    <xf numFmtId="166" fontId="26" fillId="0" borderId="40" xfId="6" applyNumberFormat="1" applyFont="1" applyBorder="1"/>
    <xf numFmtId="166" fontId="14" fillId="0" borderId="40" xfId="6" applyNumberFormat="1" applyFont="1" applyBorder="1"/>
    <xf numFmtId="0" fontId="26" fillId="11" borderId="35" xfId="6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/>
    </xf>
    <xf numFmtId="0" fontId="35" fillId="5" borderId="15" xfId="0" applyFont="1" applyFill="1" applyBorder="1" applyAlignment="1">
      <alignment horizontal="center"/>
    </xf>
    <xf numFmtId="49" fontId="26" fillId="0" borderId="15" xfId="6" applyNumberFormat="1" applyFont="1" applyAlignment="1">
      <alignment horizontal="center"/>
    </xf>
    <xf numFmtId="3" fontId="3" fillId="2" borderId="44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0" fontId="14" fillId="0" borderId="15" xfId="6" applyFont="1" applyAlignment="1">
      <alignment horizontal="left" vertical="center"/>
    </xf>
    <xf numFmtId="0" fontId="13" fillId="0" borderId="15" xfId="6" applyFont="1" applyAlignment="1">
      <alignment horizontal="left" vertical="center"/>
    </xf>
    <xf numFmtId="0" fontId="14" fillId="0" borderId="15" xfId="6" applyFont="1" applyAlignment="1">
      <alignment horizontal="center"/>
    </xf>
    <xf numFmtId="1" fontId="5" fillId="2" borderId="45" xfId="0" applyNumberFormat="1" applyFont="1" applyFill="1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left" vertical="center" wrapText="1"/>
    </xf>
    <xf numFmtId="0" fontId="26" fillId="11" borderId="45" xfId="6" applyFont="1" applyFill="1" applyBorder="1" applyAlignment="1">
      <alignment horizontal="center" vertical="center" wrapText="1"/>
    </xf>
    <xf numFmtId="0" fontId="26" fillId="11" borderId="45" xfId="6" applyFont="1" applyFill="1" applyBorder="1" applyAlignment="1">
      <alignment vertical="center" wrapText="1"/>
    </xf>
    <xf numFmtId="0" fontId="26" fillId="11" borderId="46" xfId="6" applyFont="1" applyFill="1" applyBorder="1" applyAlignment="1">
      <alignment horizontal="center" vertical="center" wrapText="1"/>
    </xf>
    <xf numFmtId="0" fontId="26" fillId="11" borderId="1" xfId="6" applyFont="1" applyFill="1" applyBorder="1" applyAlignment="1">
      <alignment horizontal="center" vertical="center" wrapText="1"/>
    </xf>
    <xf numFmtId="3" fontId="16" fillId="6" borderId="47" xfId="6" quotePrefix="1" applyNumberFormat="1" applyFont="1" applyFill="1" applyBorder="1" applyAlignment="1">
      <alignment horizontal="center"/>
    </xf>
    <xf numFmtId="3" fontId="16" fillId="6" borderId="20" xfId="6" applyNumberFormat="1" applyFont="1" applyFill="1" applyBorder="1" applyAlignment="1">
      <alignment horizontal="center"/>
    </xf>
    <xf numFmtId="3" fontId="16" fillId="6" borderId="1" xfId="6" applyNumberFormat="1" applyFont="1" applyFill="1" applyBorder="1" applyAlignment="1">
      <alignment horizontal="center"/>
    </xf>
    <xf numFmtId="3" fontId="16" fillId="6" borderId="47" xfId="6" applyNumberFormat="1" applyFont="1" applyFill="1" applyBorder="1" applyAlignment="1">
      <alignment horizontal="center"/>
    </xf>
    <xf numFmtId="3" fontId="15" fillId="6" borderId="1" xfId="6" applyNumberFormat="1" applyFont="1" applyFill="1" applyBorder="1" applyAlignment="1">
      <alignment horizontal="center"/>
    </xf>
    <xf numFmtId="3" fontId="15" fillId="6" borderId="20" xfId="6" applyNumberFormat="1" applyFont="1" applyFill="1" applyBorder="1" applyAlignment="1">
      <alignment horizontal="center"/>
    </xf>
    <xf numFmtId="3" fontId="15" fillId="6" borderId="21" xfId="6" applyNumberFormat="1" applyFont="1" applyFill="1" applyBorder="1" applyAlignment="1">
      <alignment horizontal="center"/>
    </xf>
    <xf numFmtId="0" fontId="16" fillId="7" borderId="1" xfId="6" applyFont="1" applyFill="1" applyBorder="1" applyAlignment="1">
      <alignment horizontal="center" vertical="center"/>
    </xf>
    <xf numFmtId="0" fontId="35" fillId="5" borderId="48" xfId="0" applyFont="1" applyFill="1" applyBorder="1"/>
    <xf numFmtId="0" fontId="35" fillId="5" borderId="48" xfId="0" applyFont="1" applyFill="1" applyBorder="1" applyAlignment="1">
      <alignment horizontal="center"/>
    </xf>
    <xf numFmtId="164" fontId="14" fillId="0" borderId="48" xfId="6" applyNumberFormat="1" applyFont="1" applyBorder="1"/>
    <xf numFmtId="2" fontId="37" fillId="0" borderId="48" xfId="6" applyNumberFormat="1" applyFont="1" applyBorder="1" applyAlignment="1">
      <alignment horizontal="center"/>
    </xf>
    <xf numFmtId="0" fontId="39" fillId="0" borderId="15" xfId="6" applyFont="1"/>
    <xf numFmtId="3" fontId="7" fillId="9" borderId="15" xfId="6" applyNumberFormat="1" applyFont="1" applyFill="1" applyAlignment="1">
      <alignment horizontal="center" vertical="center"/>
    </xf>
    <xf numFmtId="3" fontId="7" fillId="9" borderId="40" xfId="6" quotePrefix="1" applyNumberFormat="1" applyFont="1" applyFill="1" applyBorder="1" applyAlignment="1">
      <alignment horizontal="center" vertical="center"/>
    </xf>
    <xf numFmtId="3" fontId="7" fillId="9" borderId="25" xfId="6" applyNumberFormat="1" applyFont="1" applyFill="1" applyBorder="1" applyAlignment="1">
      <alignment horizontal="center" vertical="center"/>
    </xf>
    <xf numFmtId="164" fontId="14" fillId="0" borderId="49" xfId="6" applyNumberFormat="1" applyFont="1" applyBorder="1"/>
    <xf numFmtId="3" fontId="7" fillId="9" borderId="33" xfId="6" applyNumberFormat="1" applyFont="1" applyFill="1" applyBorder="1" applyAlignment="1">
      <alignment horizontal="center" vertical="center" wrapText="1"/>
    </xf>
    <xf numFmtId="168" fontId="14" fillId="0" borderId="48" xfId="6" applyNumberFormat="1" applyFont="1" applyBorder="1"/>
    <xf numFmtId="0" fontId="41" fillId="0" borderId="16" xfId="6" applyFont="1" applyBorder="1" applyAlignment="1">
      <alignment vertical="center"/>
    </xf>
    <xf numFmtId="164" fontId="41" fillId="0" borderId="16" xfId="6" applyNumberFormat="1" applyFont="1" applyBorder="1" applyAlignment="1">
      <alignment vertical="center"/>
    </xf>
    <xf numFmtId="0" fontId="25" fillId="5" borderId="16" xfId="6" applyFont="1" applyFill="1" applyBorder="1" applyAlignment="1">
      <alignment vertical="center" wrapText="1"/>
    </xf>
    <xf numFmtId="0" fontId="25" fillId="5" borderId="16" xfId="6" applyFont="1" applyFill="1" applyBorder="1" applyAlignment="1">
      <alignment horizontal="center" vertical="center" wrapText="1"/>
    </xf>
    <xf numFmtId="0" fontId="25" fillId="0" borderId="16" xfId="6" applyFont="1" applyBorder="1" applyAlignment="1">
      <alignment horizontal="left" vertical="center"/>
    </xf>
    <xf numFmtId="164" fontId="42" fillId="0" borderId="16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6" xfId="0" applyFont="1" applyBorder="1"/>
    <xf numFmtId="0" fontId="35" fillId="5" borderId="48" xfId="0" applyFont="1" applyFill="1" applyBorder="1" applyAlignment="1">
      <alignment horizontal="left"/>
    </xf>
    <xf numFmtId="3" fontId="7" fillId="9" borderId="25" xfId="6" applyNumberFormat="1" applyFont="1" applyFill="1" applyBorder="1" applyAlignment="1">
      <alignment horizontal="center" vertical="center" wrapText="1"/>
    </xf>
    <xf numFmtId="3" fontId="17" fillId="8" borderId="25" xfId="6" applyNumberFormat="1" applyFont="1" applyFill="1" applyBorder="1" applyAlignment="1">
      <alignment horizontal="center" vertical="center" wrapText="1"/>
    </xf>
    <xf numFmtId="0" fontId="26" fillId="11" borderId="47" xfId="6" applyFont="1" applyFill="1" applyBorder="1" applyAlignment="1">
      <alignment horizontal="center" vertical="center" wrapText="1"/>
    </xf>
    <xf numFmtId="3" fontId="0" fillId="0" borderId="0" xfId="0" applyNumberFormat="1"/>
    <xf numFmtId="1" fontId="0" fillId="0" borderId="0" xfId="10" applyNumberFormat="1" applyFont="1"/>
    <xf numFmtId="2" fontId="19" fillId="0" borderId="0" xfId="0" applyNumberFormat="1" applyFont="1"/>
    <xf numFmtId="1" fontId="0" fillId="0" borderId="0" xfId="0" applyNumberFormat="1"/>
    <xf numFmtId="166" fontId="26" fillId="0" borderId="48" xfId="6" applyNumberFormat="1" applyFont="1" applyBorder="1" applyAlignment="1">
      <alignment vertical="center" wrapText="1"/>
    </xf>
    <xf numFmtId="0" fontId="0" fillId="0" borderId="16" xfId="0" pivotButton="1" applyBorder="1"/>
    <xf numFmtId="0" fontId="0" fillId="0" borderId="16" xfId="0" applyBorder="1"/>
    <xf numFmtId="0" fontId="0" fillId="0" borderId="16" xfId="0" applyBorder="1" applyAlignment="1">
      <alignment horizontal="left"/>
    </xf>
    <xf numFmtId="1" fontId="0" fillId="0" borderId="16" xfId="0" applyNumberFormat="1" applyBorder="1"/>
    <xf numFmtId="0" fontId="25" fillId="0" borderId="16" xfId="6" applyFont="1" applyBorder="1" applyAlignment="1">
      <alignment horizontal="left" vertical="center"/>
    </xf>
    <xf numFmtId="164" fontId="42" fillId="0" borderId="16" xfId="0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/>
    </xf>
    <xf numFmtId="0" fontId="16" fillId="7" borderId="17" xfId="6" applyFont="1" applyFill="1" applyBorder="1" applyAlignment="1">
      <alignment horizontal="center"/>
    </xf>
    <xf numFmtId="0" fontId="8" fillId="7" borderId="18" xfId="6" applyFont="1" applyFill="1" applyBorder="1" applyAlignment="1">
      <alignment horizontal="center"/>
    </xf>
    <xf numFmtId="0" fontId="8" fillId="7" borderId="19" xfId="6" applyFont="1" applyFill="1" applyBorder="1" applyAlignment="1">
      <alignment horizontal="center"/>
    </xf>
    <xf numFmtId="3" fontId="17" fillId="8" borderId="21" xfId="6" applyNumberFormat="1" applyFont="1" applyFill="1" applyBorder="1" applyAlignment="1">
      <alignment horizontal="center" vertical="center" wrapText="1"/>
    </xf>
    <xf numFmtId="0" fontId="12" fillId="8" borderId="36" xfId="6" applyFont="1" applyFill="1" applyBorder="1" applyAlignment="1">
      <alignment horizontal="center" vertical="center" wrapText="1"/>
    </xf>
    <xf numFmtId="3" fontId="7" fillId="9" borderId="1" xfId="6" applyNumberFormat="1" applyFont="1" applyFill="1" applyBorder="1" applyAlignment="1">
      <alignment horizontal="center" vertical="center" wrapText="1"/>
    </xf>
    <xf numFmtId="3" fontId="18" fillId="9" borderId="37" xfId="6" applyNumberFormat="1" applyFont="1" applyFill="1" applyBorder="1" applyAlignment="1">
      <alignment horizontal="center" vertical="center" wrapText="1"/>
    </xf>
    <xf numFmtId="3" fontId="7" fillId="9" borderId="18" xfId="6" applyNumberFormat="1" applyFont="1" applyFill="1" applyBorder="1" applyAlignment="1">
      <alignment horizontal="center" vertical="center"/>
    </xf>
    <xf numFmtId="3" fontId="18" fillId="9" borderId="37" xfId="6" applyNumberFormat="1" applyFont="1" applyFill="1" applyBorder="1" applyAlignment="1">
      <alignment horizontal="center" vertical="center"/>
    </xf>
    <xf numFmtId="0" fontId="28" fillId="12" borderId="18" xfId="6" applyFont="1" applyFill="1" applyBorder="1" applyAlignment="1">
      <alignment horizontal="left" vertical="center" wrapText="1"/>
    </xf>
    <xf numFmtId="3" fontId="7" fillId="9" borderId="25" xfId="6" applyNumberFormat="1" applyFont="1" applyFill="1" applyBorder="1" applyAlignment="1">
      <alignment horizontal="center" vertical="center" wrapText="1"/>
    </xf>
    <xf numFmtId="3" fontId="17" fillId="8" borderId="1" xfId="6" applyNumberFormat="1" applyFont="1" applyFill="1" applyBorder="1" applyAlignment="1">
      <alignment horizontal="center" vertical="center" wrapText="1"/>
    </xf>
    <xf numFmtId="3" fontId="17" fillId="8" borderId="25" xfId="6" applyNumberFormat="1" applyFont="1" applyFill="1" applyBorder="1" applyAlignment="1">
      <alignment horizontal="center" vertical="center" wrapText="1"/>
    </xf>
    <xf numFmtId="0" fontId="39" fillId="0" borderId="15" xfId="6" applyFont="1" applyAlignment="1">
      <alignment horizontal="left"/>
    </xf>
    <xf numFmtId="3" fontId="7" fillId="9" borderId="17" xfId="6" applyNumberFormat="1" applyFont="1" applyFill="1" applyBorder="1" applyAlignment="1">
      <alignment horizontal="center" vertical="center"/>
    </xf>
    <xf numFmtId="3" fontId="7" fillId="9" borderId="19" xfId="6" applyNumberFormat="1" applyFont="1" applyFill="1" applyBorder="1" applyAlignment="1">
      <alignment horizontal="center" vertical="center"/>
    </xf>
    <xf numFmtId="3" fontId="7" fillId="9" borderId="25" xfId="6" applyNumberFormat="1" applyFont="1" applyFill="1" applyBorder="1" applyAlignment="1">
      <alignment horizontal="center" vertical="center"/>
    </xf>
    <xf numFmtId="166" fontId="40" fillId="0" borderId="48" xfId="6" applyNumberFormat="1" applyFont="1" applyBorder="1" applyAlignment="1">
      <alignment horizontal="center" vertical="center" textRotation="90" wrapText="1"/>
    </xf>
    <xf numFmtId="166" fontId="26" fillId="0" borderId="48" xfId="6" applyNumberFormat="1" applyFont="1" applyBorder="1" applyAlignment="1">
      <alignment horizontal="center" vertical="center" wrapText="1"/>
    </xf>
    <xf numFmtId="166" fontId="26" fillId="0" borderId="48" xfId="6" applyNumberFormat="1" applyFont="1" applyBorder="1" applyAlignment="1">
      <alignment horizontal="left" vertical="center" wrapText="1"/>
    </xf>
  </cellXfs>
  <cellStyles count="11">
    <cellStyle name="Millares" xfId="9" builtinId="3"/>
    <cellStyle name="Normal" xfId="0" builtinId="0"/>
    <cellStyle name="Normal 2" xfId="2" xr:uid="{00000000-0005-0000-0000-000001000000}"/>
    <cellStyle name="Normal 2 2" xfId="7" xr:uid="{2B3DE554-3FD5-4CD6-A03A-D7FEAE4DAD0A}"/>
    <cellStyle name="Normal 3" xfId="6" xr:uid="{AF7F5C5D-28CD-48F7-AE5B-3BC99EFBFB3E}"/>
    <cellStyle name="Normal 3 2" xfId="5" xr:uid="{00000000-0005-0000-0000-000002000000}"/>
    <cellStyle name="Normal 3 3" xfId="8" xr:uid="{B5C87702-6979-4981-A535-61D7A8DB8AC9}"/>
    <cellStyle name="Normal 5" xfId="4" xr:uid="{00000000-0005-0000-0000-000003000000}"/>
    <cellStyle name="Normal 8" xfId="1" xr:uid="{00000000-0005-0000-0000-000004000000}"/>
    <cellStyle name="Porcentaje" xfId="10" builtinId="5"/>
    <cellStyle name="Porcentaje 3" xfId="3" xr:uid="{00000000-0005-0000-0000-000006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E2D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1369219</xdr:colOff>
      <xdr:row>2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F5192C-B916-4D35-AF12-CA73B756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79144" cy="447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2250281</xdr:colOff>
      <xdr:row>2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0DBC6-5418-4CC3-B926-56DD20034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79144" cy="447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mirez\Downloads\Poblacion%20Peru%202023%20Dpto%20Prov%20Dist%20sexo-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AL"/>
      <sheetName val="PROVINCIAL"/>
      <sheetName val="DEPARTAMENTAL"/>
      <sheetName val="DIRIS"/>
      <sheetName val="Pob x Genero"/>
      <sheetName val="PIRAMIDE"/>
      <sheetName val="DATA"/>
    </sheetNames>
    <sheetDataSet>
      <sheetData sheetId="0"/>
      <sheetData sheetId="1"/>
      <sheetData sheetId="2"/>
      <sheetData sheetId="3"/>
      <sheetData sheetId="4">
        <row r="1761">
          <cell r="H1761">
            <v>658</v>
          </cell>
        </row>
      </sheetData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adistica" refreshedDate="44995.422349884262" createdVersion="8" refreshedVersion="8" minRefreshableVersion="3" recordCount="78" xr:uid="{3B64AF26-E87B-4B4C-8D0F-E01C5F82650B}">
  <cacheSource type="worksheet">
    <worksheetSource ref="A1:E79" sheet="Hoja1"/>
  </cacheSource>
  <cacheFields count="5">
    <cacheField name="DIRESA" numFmtId="0">
      <sharedItems/>
    </cacheField>
    <cacheField name="DEPARTAMENTO" numFmtId="0">
      <sharedItems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/>
    </cacheField>
    <cacheField name="Total" numFmtId="0">
      <sharedItems containsSemiMixedTypes="0" containsString="0" containsNumber="1" containsInteger="1" minValue="852" maxValue="88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adistica" refreshedDate="45145.508305555559" createdVersion="8" refreshedVersion="8" minRefreshableVersion="3" recordCount="39" xr:uid="{B692C1C1-518E-4716-8137-BC6A108F5506}">
  <cacheSource type="worksheet">
    <worksheetSource ref="A2:B41" sheet="Hoja4"/>
  </cacheSource>
  <cacheFields count="2">
    <cacheField name="MICRORED" numFmtId="166">
      <sharedItems count="8">
        <s v="LLUILLUCUCHA"/>
        <s v="JERILLO"/>
        <s v="YANTALO"/>
        <s v="SORITOR"/>
        <s v="JEPELACIO"/>
        <s v="ALONSO DE ALVARADO ROQUE"/>
        <s v="CALZADA"/>
        <s v="PUEBLO LIBRE"/>
      </sharedItems>
    </cacheField>
    <cacheField name="25 - 64" numFmtId="164">
      <sharedItems containsSemiMixedTypes="0" containsString="0" containsNumber="1" minValue="80.899864352469947" maxValue="7278.88805195302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SAN MARTIN"/>
    <s v="SAN MARTIN"/>
    <x v="0"/>
    <s v="MOYOBAMBA"/>
    <n v="88748"/>
  </r>
  <r>
    <s v="SAN MARTIN"/>
    <s v="SAN MARTIN"/>
    <x v="0"/>
    <s v="CALZADA"/>
    <n v="4964"/>
  </r>
  <r>
    <s v="SAN MARTIN"/>
    <s v="SAN MARTIN"/>
    <x v="0"/>
    <s v="HABANA"/>
    <n v="1714"/>
  </r>
  <r>
    <s v="SAN MARTIN"/>
    <s v="SAN MARTIN"/>
    <x v="0"/>
    <s v="JEPELACIO"/>
    <n v="15895"/>
  </r>
  <r>
    <s v="SAN MARTIN"/>
    <s v="SAN MARTIN"/>
    <x v="0"/>
    <s v="SORITOR"/>
    <n v="23309"/>
  </r>
  <r>
    <s v="SAN MARTIN"/>
    <s v="SAN MARTIN"/>
    <x v="0"/>
    <s v="YANTALO"/>
    <n v="3016"/>
  </r>
  <r>
    <s v="SAN MARTIN"/>
    <s v="SAN MARTIN"/>
    <x v="1"/>
    <s v="BELLAVISTA"/>
    <n v="19524"/>
  </r>
  <r>
    <s v="SAN MARTIN"/>
    <s v="SAN MARTIN"/>
    <x v="1"/>
    <s v="ALTO BIAVO"/>
    <n v="10461"/>
  </r>
  <r>
    <s v="SAN MARTIN"/>
    <s v="SAN MARTIN"/>
    <x v="1"/>
    <s v="BAJO BIAVO"/>
    <n v="15734"/>
  </r>
  <r>
    <s v="SAN MARTIN"/>
    <s v="SAN MARTIN"/>
    <x v="1"/>
    <s v="HUALLAGA"/>
    <n v="2768"/>
  </r>
  <r>
    <s v="SAN MARTIN"/>
    <s v="SAN MARTIN"/>
    <x v="1"/>
    <s v="SAN PABLO"/>
    <n v="8825"/>
  </r>
  <r>
    <s v="SAN MARTIN"/>
    <s v="SAN MARTIN"/>
    <x v="1"/>
    <s v="SAN RAFAEL"/>
    <n v="6418"/>
  </r>
  <r>
    <s v="SAN MARTIN"/>
    <s v="SAN MARTIN"/>
    <x v="2"/>
    <s v="SAN JOSE DE SISA"/>
    <n v="17906"/>
  </r>
  <r>
    <s v="SAN MARTIN"/>
    <s v="SAN MARTIN"/>
    <x v="2"/>
    <s v="AGUA BLANCA"/>
    <n v="2387"/>
  </r>
  <r>
    <s v="SAN MARTIN"/>
    <s v="SAN MARTIN"/>
    <x v="2"/>
    <s v="SAN MARTIN"/>
    <n v="13883"/>
  </r>
  <r>
    <s v="SAN MARTIN"/>
    <s v="SAN MARTIN"/>
    <x v="2"/>
    <s v="SANTA ROSA"/>
    <n v="7672"/>
  </r>
  <r>
    <s v="SAN MARTIN"/>
    <s v="SAN MARTIN"/>
    <x v="2"/>
    <s v="SHATOJA"/>
    <n v="3374"/>
  </r>
  <r>
    <s v="SAN MARTIN"/>
    <s v="SAN MARTIN"/>
    <x v="3"/>
    <s v="SAPOSOA"/>
    <n v="15560"/>
  </r>
  <r>
    <s v="SAN MARTIN"/>
    <s v="SAN MARTIN"/>
    <x v="3"/>
    <s v="ALTO SAPOSOA"/>
    <n v="5813"/>
  </r>
  <r>
    <s v="SAN MARTIN"/>
    <s v="SAN MARTIN"/>
    <x v="3"/>
    <s v="EL ESLABON"/>
    <n v="1955"/>
  </r>
  <r>
    <s v="SAN MARTIN"/>
    <s v="SAN MARTIN"/>
    <x v="3"/>
    <s v="PISCOYACU"/>
    <n v="4844"/>
  </r>
  <r>
    <s v="SAN MARTIN"/>
    <s v="SAN MARTIN"/>
    <x v="3"/>
    <s v="SACANCHE"/>
    <n v="2357"/>
  </r>
  <r>
    <s v="SAN MARTIN"/>
    <s v="SAN MARTIN"/>
    <x v="3"/>
    <s v="TINGO DE SAPOSOA"/>
    <n v="852"/>
  </r>
  <r>
    <s v="SAN MARTIN"/>
    <s v="SAN MARTIN"/>
    <x v="4"/>
    <s v="LAMAS"/>
    <n v="15935"/>
  </r>
  <r>
    <s v="SAN MARTIN"/>
    <s v="SAN MARTIN"/>
    <x v="4"/>
    <s v="ALONSO DE ALVARADO"/>
    <n v="14518"/>
  </r>
  <r>
    <s v="SAN MARTIN"/>
    <s v="SAN MARTIN"/>
    <x v="4"/>
    <s v="BARRANQUITA"/>
    <n v="7866"/>
  </r>
  <r>
    <s v="SAN MARTIN"/>
    <s v="SAN MARTIN"/>
    <x v="4"/>
    <s v="CAYNARACHI"/>
    <n v="11570"/>
  </r>
  <r>
    <s v="SAN MARTIN"/>
    <s v="SAN MARTIN"/>
    <x v="4"/>
    <s v="CUÑUMBUQUI"/>
    <n v="3043"/>
  </r>
  <r>
    <s v="SAN MARTIN"/>
    <s v="SAN MARTIN"/>
    <x v="4"/>
    <s v="PINTO RECODO"/>
    <n v="9175"/>
  </r>
  <r>
    <s v="SAN MARTIN"/>
    <s v="SAN MARTIN"/>
    <x v="4"/>
    <s v="RUMISAPA"/>
    <n v="4017"/>
  </r>
  <r>
    <s v="SAN MARTIN"/>
    <s v="SAN MARTIN"/>
    <x v="4"/>
    <s v="SAN ROQUE DE CUMBAZA"/>
    <n v="1767"/>
  </r>
  <r>
    <s v="SAN MARTIN"/>
    <s v="SAN MARTIN"/>
    <x v="4"/>
    <s v="SHANAO"/>
    <n v="1869"/>
  </r>
  <r>
    <s v="SAN MARTIN"/>
    <s v="SAN MARTIN"/>
    <x v="4"/>
    <s v="TABALOSOS"/>
    <n v="15011"/>
  </r>
  <r>
    <s v="SAN MARTIN"/>
    <s v="SAN MARTIN"/>
    <x v="4"/>
    <s v="ZAPATERO"/>
    <n v="6096"/>
  </r>
  <r>
    <s v="SAN MARTIN"/>
    <s v="SAN MARTIN"/>
    <x v="5"/>
    <s v="JUANJUI"/>
    <n v="36052"/>
  </r>
  <r>
    <s v="SAN MARTIN"/>
    <s v="SAN MARTIN"/>
    <x v="5"/>
    <s v="CAMPANILLA"/>
    <n v="19017"/>
  </r>
  <r>
    <s v="SAN MARTIN"/>
    <s v="SAN MARTIN"/>
    <x v="5"/>
    <s v="HUICUNGO"/>
    <n v="10188"/>
  </r>
  <r>
    <s v="SAN MARTIN"/>
    <s v="SAN MARTIN"/>
    <x v="5"/>
    <s v="PACHIZA"/>
    <n v="7323"/>
  </r>
  <r>
    <s v="SAN MARTIN"/>
    <s v="SAN MARTIN"/>
    <x v="5"/>
    <s v="PAJARILLO"/>
    <n v="6140"/>
  </r>
  <r>
    <s v="SAN MARTIN"/>
    <s v="SAN MARTIN"/>
    <x v="6"/>
    <s v="PICOTA"/>
    <n v="12002"/>
  </r>
  <r>
    <s v="SAN MARTIN"/>
    <s v="SAN MARTIN"/>
    <x v="6"/>
    <s v="BUENOS AIRES"/>
    <n v="3109"/>
  </r>
  <r>
    <s v="SAN MARTIN"/>
    <s v="SAN MARTIN"/>
    <x v="6"/>
    <s v="CASPISAPA"/>
    <n v="2253"/>
  </r>
  <r>
    <s v="SAN MARTIN"/>
    <s v="SAN MARTIN"/>
    <x v="6"/>
    <s v="PILLUANA"/>
    <n v="895"/>
  </r>
  <r>
    <s v="SAN MARTIN"/>
    <s v="SAN MARTIN"/>
    <x v="6"/>
    <s v="PUCACACA"/>
    <n v="3086"/>
  </r>
  <r>
    <s v="SAN MARTIN"/>
    <s v="SAN MARTIN"/>
    <x v="6"/>
    <s v="SAN CRISTOBAL"/>
    <n v="1221"/>
  </r>
  <r>
    <s v="SAN MARTIN"/>
    <s v="SAN MARTIN"/>
    <x v="6"/>
    <s v="SAN HILARION"/>
    <n v="3779"/>
  </r>
  <r>
    <s v="SAN MARTIN"/>
    <s v="SAN MARTIN"/>
    <x v="6"/>
    <s v="SHAMBOYACU"/>
    <n v="10999"/>
  </r>
  <r>
    <s v="SAN MARTIN"/>
    <s v="SAN MARTIN"/>
    <x v="6"/>
    <s v="TINGO DE PONASA"/>
    <n v="3973"/>
  </r>
  <r>
    <s v="SAN MARTIN"/>
    <s v="SAN MARTIN"/>
    <x v="6"/>
    <s v="TRES UNIDOS"/>
    <n v="4230"/>
  </r>
  <r>
    <s v="SAN MARTIN"/>
    <s v="SAN MARTIN"/>
    <x v="7"/>
    <s v="RIOJA"/>
    <n v="27730"/>
  </r>
  <r>
    <s v="SAN MARTIN"/>
    <s v="SAN MARTIN"/>
    <x v="7"/>
    <s v="AWAJUN"/>
    <n v="8537"/>
  </r>
  <r>
    <s v="SAN MARTIN"/>
    <s v="SAN MARTIN"/>
    <x v="7"/>
    <s v="ELIAS SOPLIN VARGAS"/>
    <n v="23146"/>
  </r>
  <r>
    <s v="SAN MARTIN"/>
    <s v="SAN MARTIN"/>
    <x v="7"/>
    <s v="NUEVA CAJAMARCA"/>
    <n v="49275"/>
  </r>
  <r>
    <s v="SAN MARTIN"/>
    <s v="SAN MARTIN"/>
    <x v="7"/>
    <s v="PARDO MIGUEL"/>
    <n v="17696"/>
  </r>
  <r>
    <s v="SAN MARTIN"/>
    <s v="SAN MARTIN"/>
    <x v="7"/>
    <s v="POSIC"/>
    <n v="2274"/>
  </r>
  <r>
    <s v="SAN MARTIN"/>
    <s v="SAN MARTIN"/>
    <x v="7"/>
    <s v="SAN FERNANDO"/>
    <n v="3728"/>
  </r>
  <r>
    <s v="SAN MARTIN"/>
    <s v="SAN MARTIN"/>
    <x v="7"/>
    <s v="YORONGOS"/>
    <n v="2574"/>
  </r>
  <r>
    <s v="SAN MARTIN"/>
    <s v="SAN MARTIN"/>
    <x v="7"/>
    <s v="YURACYACU"/>
    <n v="3802"/>
  </r>
  <r>
    <s v="SAN MARTIN"/>
    <s v="SAN MARTIN"/>
    <x v="8"/>
    <s v="TARAPOTO"/>
    <n v="86897"/>
  </r>
  <r>
    <s v="SAN MARTIN"/>
    <s v="SAN MARTIN"/>
    <x v="8"/>
    <s v="ALBERTO LEVEAU"/>
    <n v="960"/>
  </r>
  <r>
    <s v="SAN MARTIN"/>
    <s v="SAN MARTIN"/>
    <x v="8"/>
    <s v="CACATACHI"/>
    <n v="3974"/>
  </r>
  <r>
    <s v="SAN MARTIN"/>
    <s v="SAN MARTIN"/>
    <x v="8"/>
    <s v="CHAZUTA"/>
    <n v="11162"/>
  </r>
  <r>
    <s v="SAN MARTIN"/>
    <s v="SAN MARTIN"/>
    <x v="8"/>
    <s v="CHIPURANA"/>
    <n v="2574"/>
  </r>
  <r>
    <s v="SAN MARTIN"/>
    <s v="SAN MARTIN"/>
    <x v="8"/>
    <s v="EL PORVENIR"/>
    <n v="2716"/>
  </r>
  <r>
    <s v="SAN MARTIN"/>
    <s v="SAN MARTIN"/>
    <x v="8"/>
    <s v="HUIMBAYOC"/>
    <n v="5826"/>
  </r>
  <r>
    <s v="SAN MARTIN"/>
    <s v="SAN MARTIN"/>
    <x v="8"/>
    <s v="JUAN GUERRA"/>
    <n v="4377"/>
  </r>
  <r>
    <s v="SAN MARTIN"/>
    <s v="SAN MARTIN"/>
    <x v="8"/>
    <s v="LA BANDA DE SHILCAYO"/>
    <n v="53140"/>
  </r>
  <r>
    <s v="SAN MARTIN"/>
    <s v="SAN MARTIN"/>
    <x v="8"/>
    <s v="MORALES"/>
    <n v="46402"/>
  </r>
  <r>
    <s v="SAN MARTIN"/>
    <s v="SAN MARTIN"/>
    <x v="8"/>
    <s v="PAPAPLAYA"/>
    <n v="2129"/>
  </r>
  <r>
    <s v="SAN MARTIN"/>
    <s v="SAN MARTIN"/>
    <x v="8"/>
    <s v="SAN ANTONIO"/>
    <n v="1811"/>
  </r>
  <r>
    <s v="SAN MARTIN"/>
    <s v="SAN MARTIN"/>
    <x v="8"/>
    <s v="SAUCE"/>
    <n v="6690"/>
  </r>
  <r>
    <s v="SAN MARTIN"/>
    <s v="SAN MARTIN"/>
    <x v="8"/>
    <s v="SHAPAJA"/>
    <n v="2149"/>
  </r>
  <r>
    <s v="SAN MARTIN"/>
    <s v="SAN MARTIN"/>
    <x v="9"/>
    <s v="TOCACHE"/>
    <n v="31145"/>
  </r>
  <r>
    <s v="SAN MARTIN"/>
    <s v="SAN MARTIN"/>
    <x v="9"/>
    <s v="NUEVO PROGRESO"/>
    <n v="12759"/>
  </r>
  <r>
    <s v="SAN MARTIN"/>
    <s v="SAN MARTIN"/>
    <x v="9"/>
    <s v="POLVORA"/>
    <n v="11217"/>
  </r>
  <r>
    <s v="SAN MARTIN"/>
    <s v="SAN MARTIN"/>
    <x v="9"/>
    <s v="SHUNTE"/>
    <n v="1491"/>
  </r>
  <r>
    <s v="SAN MARTIN"/>
    <s v="SAN MARTIN"/>
    <x v="9"/>
    <s v="UCHIZA"/>
    <n v="15001"/>
  </r>
  <r>
    <s v="SAN MARTIN"/>
    <s v="SAN MARTIN"/>
    <x v="9"/>
    <s v="SANTA LUCIA"/>
    <n v="58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n v="7278.8880519530212"/>
  </r>
  <r>
    <x v="0"/>
    <n v="575.83775241394392"/>
  </r>
  <r>
    <x v="0"/>
    <n v="422.4065245537513"/>
  </r>
  <r>
    <x v="0"/>
    <n v="415.11148151131869"/>
  </r>
  <r>
    <x v="0"/>
    <n v="773.27456249784211"/>
  </r>
  <r>
    <x v="0"/>
    <n v="80.899864352469947"/>
  </r>
  <r>
    <x v="0"/>
    <n v="372.98849104049901"/>
  </r>
  <r>
    <x v="0"/>
    <n v="246.61951962803971"/>
  </r>
  <r>
    <x v="0"/>
    <n v="364.28150418340221"/>
  </r>
  <r>
    <x v="0"/>
    <n v="3067.1302499999997"/>
  </r>
  <r>
    <x v="1"/>
    <n v="434.70396154873168"/>
  </r>
  <r>
    <x v="1"/>
    <n v="238.29791188251005"/>
  </r>
  <r>
    <x v="1"/>
    <n v="387.34794339118821"/>
  </r>
  <r>
    <x v="2"/>
    <n v="655.82640000000004"/>
  </r>
  <r>
    <x v="2"/>
    <n v="726.44509264480769"/>
  </r>
  <r>
    <x v="2"/>
    <n v="255.32650648513652"/>
  </r>
  <r>
    <x v="2"/>
    <n v="664.79021273779802"/>
  </r>
  <r>
    <x v="3"/>
    <n v="433.28519999999997"/>
  </r>
  <r>
    <x v="3"/>
    <n v="3008.7370612375012"/>
  </r>
  <r>
    <x v="3"/>
    <n v="394.98654161136056"/>
  </r>
  <r>
    <x v="3"/>
    <n v="397.42916482248938"/>
  </r>
  <r>
    <x v="3"/>
    <n v="326.73677541805534"/>
  </r>
  <r>
    <x v="3"/>
    <n v="829.91715691059244"/>
  </r>
  <r>
    <x v="4"/>
    <n v="998.11915193591437"/>
  </r>
  <r>
    <x v="4"/>
    <n v="198.53099919893191"/>
  </r>
  <r>
    <x v="4"/>
    <n v="340.90261789052073"/>
  </r>
  <r>
    <x v="4"/>
    <n v="265.46690947930574"/>
  </r>
  <r>
    <x v="4"/>
    <n v="253.62790493991989"/>
  </r>
  <r>
    <x v="5"/>
    <n v="1352.8634906249999"/>
  </r>
  <r>
    <x v="5"/>
    <n v="196.11068705357141"/>
  </r>
  <r>
    <x v="5"/>
    <n v="278.12635714285722"/>
  </r>
  <r>
    <x v="6"/>
    <n v="1003.9491"/>
  </r>
  <r>
    <x v="6"/>
    <n v="98.961935380507342"/>
  </r>
  <r>
    <x v="6"/>
    <n v="404.52190290133615"/>
  </r>
  <r>
    <x v="6"/>
    <n v="169.49790000000002"/>
  </r>
  <r>
    <x v="7"/>
    <n v="1232.6269502019773"/>
  </r>
  <r>
    <x v="7"/>
    <n v="213.4388399834275"/>
  </r>
  <r>
    <x v="7"/>
    <n v="227.55827813007102"/>
  </r>
  <r>
    <x v="7"/>
    <n v="489.944503688529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F37F37-5C21-4B9D-B953-5498A676D1ED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4" firstHeaderRow="1" firstDataRow="1" firstDataCol="1"/>
  <pivotFields count="5">
    <pivotField showAll="0"/>
    <pivotField showAll="0"/>
    <pivotField axis="axisRow" showAll="0">
      <items count="11">
        <item x="1"/>
        <item x="2"/>
        <item x="3"/>
        <item x="4"/>
        <item x="5"/>
        <item x="0"/>
        <item x="6"/>
        <item x="7"/>
        <item x="8"/>
        <item x="9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D2270-112E-4CC7-968C-58476A093806}" name="TablaDinámica8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2" firstHeaderRow="1" firstDataRow="1" firstDataCol="1"/>
  <pivotFields count="2">
    <pivotField axis="axisRow" showAll="0">
      <items count="9">
        <item x="5"/>
        <item x="6"/>
        <item x="4"/>
        <item x="1"/>
        <item x="0"/>
        <item x="7"/>
        <item x="3"/>
        <item x="2"/>
        <item t="default"/>
      </items>
    </pivotField>
    <pivotField dataField="1" numFmtId="164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25 - 64" fld="1" baseField="0" baseItem="0"/>
  </dataFields>
  <formats count="8">
    <format dxfId="13">
      <pivotArea collapsedLevelsAreSubtotals="1" fieldPosition="0">
        <references count="1">
          <reference field="0" count="0"/>
        </references>
      </pivotArea>
    </format>
    <format dxfId="12">
      <pivotArea grandRow="1" outline="0" collapsedLevelsAreSubtotals="1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293E-4A70-4A3F-89FB-2C4D550B35DC}">
  <dimension ref="A1:D18"/>
  <sheetViews>
    <sheetView workbookViewId="0">
      <selection activeCell="G9" sqref="G9"/>
    </sheetView>
  </sheetViews>
  <sheetFormatPr baseColWidth="10" defaultRowHeight="14.25" x14ac:dyDescent="0.2"/>
  <cols>
    <col min="1" max="1" width="18.75" customWidth="1"/>
    <col min="2" max="2" width="21.875" customWidth="1"/>
    <col min="3" max="4" width="14.125" customWidth="1"/>
  </cols>
  <sheetData>
    <row r="1" spans="1:4" ht="44.25" customHeight="1" x14ac:dyDescent="0.2">
      <c r="A1" s="206" t="s">
        <v>980</v>
      </c>
      <c r="B1" s="207"/>
      <c r="C1" s="207"/>
      <c r="D1" s="207"/>
    </row>
    <row r="2" spans="1:4" ht="31.5" x14ac:dyDescent="0.2">
      <c r="A2" s="183" t="s">
        <v>543</v>
      </c>
      <c r="B2" s="183" t="s">
        <v>544</v>
      </c>
      <c r="C2" s="184" t="s">
        <v>978</v>
      </c>
      <c r="D2" s="184" t="s">
        <v>979</v>
      </c>
    </row>
    <row r="3" spans="1:4" ht="19.5" customHeight="1" x14ac:dyDescent="0.2">
      <c r="A3" s="203" t="s">
        <v>18</v>
      </c>
      <c r="B3" s="181" t="s">
        <v>18</v>
      </c>
      <c r="C3" s="182">
        <v>88748</v>
      </c>
      <c r="D3" s="204">
        <f>+SUM(C3:C8)</f>
        <v>137646</v>
      </c>
    </row>
    <row r="4" spans="1:4" ht="19.5" customHeight="1" x14ac:dyDescent="0.2">
      <c r="A4" s="203"/>
      <c r="B4" s="181" t="s">
        <v>20</v>
      </c>
      <c r="C4" s="182">
        <v>4964</v>
      </c>
      <c r="D4" s="205"/>
    </row>
    <row r="5" spans="1:4" ht="19.5" customHeight="1" x14ac:dyDescent="0.2">
      <c r="A5" s="203"/>
      <c r="B5" s="181" t="s">
        <v>21</v>
      </c>
      <c r="C5" s="182">
        <v>1714</v>
      </c>
      <c r="D5" s="205"/>
    </row>
    <row r="6" spans="1:4" ht="19.5" customHeight="1" x14ac:dyDescent="0.2">
      <c r="A6" s="203"/>
      <c r="B6" s="181" t="s">
        <v>22</v>
      </c>
      <c r="C6" s="182">
        <v>15895</v>
      </c>
      <c r="D6" s="205"/>
    </row>
    <row r="7" spans="1:4" ht="19.5" customHeight="1" x14ac:dyDescent="0.2">
      <c r="A7" s="203"/>
      <c r="B7" s="181" t="s">
        <v>23</v>
      </c>
      <c r="C7" s="182">
        <v>23309</v>
      </c>
      <c r="D7" s="205"/>
    </row>
    <row r="8" spans="1:4" ht="19.5" customHeight="1" x14ac:dyDescent="0.2">
      <c r="A8" s="203"/>
      <c r="B8" s="181" t="s">
        <v>24</v>
      </c>
      <c r="C8" s="182">
        <v>3016</v>
      </c>
      <c r="D8" s="205"/>
    </row>
    <row r="9" spans="1:4" ht="19.5" customHeight="1" x14ac:dyDescent="0.2">
      <c r="A9" s="203" t="s">
        <v>68</v>
      </c>
      <c r="B9" s="181" t="s">
        <v>68</v>
      </c>
      <c r="C9" s="182">
        <v>27730</v>
      </c>
      <c r="D9" s="204">
        <f>+SUM(C9:C17)</f>
        <v>138762</v>
      </c>
    </row>
    <row r="10" spans="1:4" ht="19.5" customHeight="1" x14ac:dyDescent="0.2">
      <c r="A10" s="203"/>
      <c r="B10" s="181" t="s">
        <v>69</v>
      </c>
      <c r="C10" s="182">
        <v>8537</v>
      </c>
      <c r="D10" s="205"/>
    </row>
    <row r="11" spans="1:4" ht="19.5" customHeight="1" x14ac:dyDescent="0.2">
      <c r="A11" s="203"/>
      <c r="B11" s="181" t="s">
        <v>70</v>
      </c>
      <c r="C11" s="182">
        <v>23146</v>
      </c>
      <c r="D11" s="205"/>
    </row>
    <row r="12" spans="1:4" ht="19.5" customHeight="1" x14ac:dyDescent="0.2">
      <c r="A12" s="203"/>
      <c r="B12" s="181" t="s">
        <v>71</v>
      </c>
      <c r="C12" s="182">
        <v>49275</v>
      </c>
      <c r="D12" s="205"/>
    </row>
    <row r="13" spans="1:4" ht="19.5" customHeight="1" x14ac:dyDescent="0.2">
      <c r="A13" s="203"/>
      <c r="B13" s="181" t="s">
        <v>72</v>
      </c>
      <c r="C13" s="182">
        <v>17696</v>
      </c>
      <c r="D13" s="205"/>
    </row>
    <row r="14" spans="1:4" ht="19.5" customHeight="1" x14ac:dyDescent="0.2">
      <c r="A14" s="203"/>
      <c r="B14" s="181" t="s">
        <v>73</v>
      </c>
      <c r="C14" s="182">
        <v>2274</v>
      </c>
      <c r="D14" s="205"/>
    </row>
    <row r="15" spans="1:4" ht="19.5" customHeight="1" x14ac:dyDescent="0.2">
      <c r="A15" s="203"/>
      <c r="B15" s="181" t="s">
        <v>74</v>
      </c>
      <c r="C15" s="182">
        <v>3728</v>
      </c>
      <c r="D15" s="205"/>
    </row>
    <row r="16" spans="1:4" ht="19.5" customHeight="1" x14ac:dyDescent="0.2">
      <c r="A16" s="203"/>
      <c r="B16" s="181" t="s">
        <v>75</v>
      </c>
      <c r="C16" s="182">
        <v>2574</v>
      </c>
      <c r="D16" s="205"/>
    </row>
    <row r="17" spans="1:4" ht="19.5" customHeight="1" x14ac:dyDescent="0.2">
      <c r="A17" s="203"/>
      <c r="B17" s="181" t="s">
        <v>76</v>
      </c>
      <c r="C17" s="182">
        <v>3802</v>
      </c>
      <c r="D17" s="205"/>
    </row>
    <row r="18" spans="1:4" ht="19.5" customHeight="1" x14ac:dyDescent="0.2">
      <c r="A18" s="185" t="s">
        <v>42</v>
      </c>
      <c r="B18" s="181" t="s">
        <v>43</v>
      </c>
      <c r="C18" s="182">
        <v>14518</v>
      </c>
      <c r="D18" s="186">
        <f>+C18</f>
        <v>14518</v>
      </c>
    </row>
  </sheetData>
  <mergeCells count="5">
    <mergeCell ref="A9:A17"/>
    <mergeCell ref="A3:A8"/>
    <mergeCell ref="D3:D8"/>
    <mergeCell ref="D9:D17"/>
    <mergeCell ref="A1:D1"/>
  </mergeCells>
  <pageMargins left="0.7" right="0.7" top="0.75" bottom="0.75" header="0.3" footer="0.3"/>
  <pageSetup paperSize="9" orientation="portrait" horizontalDpi="0" verticalDpi="0" r:id="rId1"/>
  <ignoredErrors>
    <ignoredError sqref="D3:D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7C43-8D65-4B8F-BDC2-373B1C145E5A}">
  <dimension ref="A3:B12"/>
  <sheetViews>
    <sheetView workbookViewId="0">
      <selection activeCell="I19" sqref="I19"/>
    </sheetView>
  </sheetViews>
  <sheetFormatPr baseColWidth="10" defaultRowHeight="14.25" x14ac:dyDescent="0.2"/>
  <cols>
    <col min="1" max="1" width="38" customWidth="1"/>
    <col min="2" max="2" width="21.5" customWidth="1"/>
  </cols>
  <sheetData>
    <row r="3" spans="1:2" x14ac:dyDescent="0.2">
      <c r="A3" s="199" t="s">
        <v>981</v>
      </c>
      <c r="B3" s="200" t="s">
        <v>992</v>
      </c>
    </row>
    <row r="4" spans="1:2" x14ac:dyDescent="0.2">
      <c r="A4" s="201" t="s">
        <v>957</v>
      </c>
      <c r="B4" s="202">
        <v>1827.1005348214285</v>
      </c>
    </row>
    <row r="5" spans="1:2" x14ac:dyDescent="0.2">
      <c r="A5" s="201" t="s">
        <v>20</v>
      </c>
      <c r="B5" s="202">
        <v>1676.9308382818438</v>
      </c>
    </row>
    <row r="6" spans="1:2" x14ac:dyDescent="0.2">
      <c r="A6" s="201" t="s">
        <v>22</v>
      </c>
      <c r="B6" s="202">
        <v>2056.6475834445928</v>
      </c>
    </row>
    <row r="7" spans="1:2" x14ac:dyDescent="0.2">
      <c r="A7" s="201" t="s">
        <v>166</v>
      </c>
      <c r="B7" s="202">
        <v>1060.3498168224301</v>
      </c>
    </row>
    <row r="8" spans="1:2" x14ac:dyDescent="0.2">
      <c r="A8" s="201" t="s">
        <v>133</v>
      </c>
      <c r="B8" s="202">
        <v>13597.438002134289</v>
      </c>
    </row>
    <row r="9" spans="1:2" x14ac:dyDescent="0.2">
      <c r="A9" s="201" t="s">
        <v>135</v>
      </c>
      <c r="B9" s="202">
        <v>2163.5685720040046</v>
      </c>
    </row>
    <row r="10" spans="1:2" x14ac:dyDescent="0.2">
      <c r="A10" s="201" t="s">
        <v>23</v>
      </c>
      <c r="B10" s="202">
        <v>5391.0918999999976</v>
      </c>
    </row>
    <row r="11" spans="1:2" x14ac:dyDescent="0.2">
      <c r="A11" s="201" t="s">
        <v>24</v>
      </c>
      <c r="B11" s="202">
        <v>2302.388211867742</v>
      </c>
    </row>
    <row r="12" spans="1:2" x14ac:dyDescent="0.2">
      <c r="A12" s="201" t="s">
        <v>982</v>
      </c>
      <c r="B12" s="202">
        <v>30075.515459376329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9807-D970-45D1-9ADB-9666D8D1FAAD}">
  <dimension ref="A1:B41"/>
  <sheetViews>
    <sheetView topLeftCell="A2" workbookViewId="0">
      <selection activeCell="A2" sqref="A2:B41"/>
    </sheetView>
  </sheetViews>
  <sheetFormatPr baseColWidth="10" defaultRowHeight="14.25" x14ac:dyDescent="0.2"/>
  <sheetData>
    <row r="1" spans="1:2" ht="15" thickBot="1" x14ac:dyDescent="0.25"/>
    <row r="2" spans="1:2" ht="23.25" customHeight="1" thickBot="1" x14ac:dyDescent="0.25">
      <c r="A2" s="157" t="s">
        <v>128</v>
      </c>
      <c r="B2" s="179" t="s">
        <v>977</v>
      </c>
    </row>
    <row r="3" spans="1:2" ht="25.5" x14ac:dyDescent="0.2">
      <c r="A3" s="198" t="s">
        <v>133</v>
      </c>
      <c r="B3" s="178">
        <v>7278.8880519530212</v>
      </c>
    </row>
    <row r="4" spans="1:2" ht="25.5" x14ac:dyDescent="0.2">
      <c r="A4" s="198" t="s">
        <v>133</v>
      </c>
      <c r="B4" s="178">
        <v>575.83775241394392</v>
      </c>
    </row>
    <row r="5" spans="1:2" ht="25.5" x14ac:dyDescent="0.2">
      <c r="A5" s="198" t="s">
        <v>133</v>
      </c>
      <c r="B5" s="178">
        <v>422.4065245537513</v>
      </c>
    </row>
    <row r="6" spans="1:2" ht="25.5" x14ac:dyDescent="0.2">
      <c r="A6" s="198" t="s">
        <v>133</v>
      </c>
      <c r="B6" s="178">
        <v>415.11148151131869</v>
      </c>
    </row>
    <row r="7" spans="1:2" ht="25.5" x14ac:dyDescent="0.2">
      <c r="A7" s="198" t="s">
        <v>133</v>
      </c>
      <c r="B7" s="178">
        <v>773.27456249784211</v>
      </c>
    </row>
    <row r="8" spans="1:2" ht="25.5" x14ac:dyDescent="0.2">
      <c r="A8" s="198" t="s">
        <v>133</v>
      </c>
      <c r="B8" s="178">
        <v>80.899864352469947</v>
      </c>
    </row>
    <row r="9" spans="1:2" ht="25.5" x14ac:dyDescent="0.2">
      <c r="A9" s="198" t="s">
        <v>133</v>
      </c>
      <c r="B9" s="178">
        <v>372.98849104049901</v>
      </c>
    </row>
    <row r="10" spans="1:2" ht="25.5" x14ac:dyDescent="0.2">
      <c r="A10" s="198" t="s">
        <v>133</v>
      </c>
      <c r="B10" s="178">
        <v>246.61951962803971</v>
      </c>
    </row>
    <row r="11" spans="1:2" ht="25.5" x14ac:dyDescent="0.2">
      <c r="A11" s="198" t="s">
        <v>133</v>
      </c>
      <c r="B11" s="178">
        <v>364.28150418340221</v>
      </c>
    </row>
    <row r="12" spans="1:2" ht="25.5" x14ac:dyDescent="0.2">
      <c r="A12" s="198" t="s">
        <v>133</v>
      </c>
      <c r="B12" s="178">
        <v>3067.1302499999997</v>
      </c>
    </row>
    <row r="13" spans="1:2" x14ac:dyDescent="0.2">
      <c r="A13" s="198" t="s">
        <v>166</v>
      </c>
      <c r="B13" s="178">
        <v>434.70396154873168</v>
      </c>
    </row>
    <row r="14" spans="1:2" x14ac:dyDescent="0.2">
      <c r="A14" s="198" t="s">
        <v>166</v>
      </c>
      <c r="B14" s="178">
        <v>238.29791188251005</v>
      </c>
    </row>
    <row r="15" spans="1:2" x14ac:dyDescent="0.2">
      <c r="A15" s="198" t="s">
        <v>166</v>
      </c>
      <c r="B15" s="178">
        <v>387.34794339118821</v>
      </c>
    </row>
    <row r="16" spans="1:2" x14ac:dyDescent="0.2">
      <c r="A16" s="198" t="s">
        <v>24</v>
      </c>
      <c r="B16" s="178">
        <v>655.82640000000004</v>
      </c>
    </row>
    <row r="17" spans="1:2" x14ac:dyDescent="0.2">
      <c r="A17" s="198" t="s">
        <v>24</v>
      </c>
      <c r="B17" s="178">
        <v>726.44509264480769</v>
      </c>
    </row>
    <row r="18" spans="1:2" x14ac:dyDescent="0.2">
      <c r="A18" s="198" t="s">
        <v>24</v>
      </c>
      <c r="B18" s="178">
        <v>255.32650648513652</v>
      </c>
    </row>
    <row r="19" spans="1:2" x14ac:dyDescent="0.2">
      <c r="A19" s="198" t="s">
        <v>24</v>
      </c>
      <c r="B19" s="178">
        <v>664.79021273779802</v>
      </c>
    </row>
    <row r="20" spans="1:2" x14ac:dyDescent="0.2">
      <c r="A20" s="198" t="s">
        <v>23</v>
      </c>
      <c r="B20" s="178">
        <v>433.28519999999997</v>
      </c>
    </row>
    <row r="21" spans="1:2" x14ac:dyDescent="0.2">
      <c r="A21" s="198" t="s">
        <v>23</v>
      </c>
      <c r="B21" s="178">
        <v>3008.7370612375012</v>
      </c>
    </row>
    <row r="22" spans="1:2" x14ac:dyDescent="0.2">
      <c r="A22" s="198" t="s">
        <v>23</v>
      </c>
      <c r="B22" s="178">
        <v>394.98654161136056</v>
      </c>
    </row>
    <row r="23" spans="1:2" x14ac:dyDescent="0.2">
      <c r="A23" s="198" t="s">
        <v>23</v>
      </c>
      <c r="B23" s="178">
        <v>397.42916482248938</v>
      </c>
    </row>
    <row r="24" spans="1:2" x14ac:dyDescent="0.2">
      <c r="A24" s="198" t="s">
        <v>23</v>
      </c>
      <c r="B24" s="178">
        <v>326.73677541805534</v>
      </c>
    </row>
    <row r="25" spans="1:2" x14ac:dyDescent="0.2">
      <c r="A25" s="198" t="s">
        <v>23</v>
      </c>
      <c r="B25" s="178">
        <v>829.91715691059244</v>
      </c>
    </row>
    <row r="26" spans="1:2" x14ac:dyDescent="0.2">
      <c r="A26" s="198" t="s">
        <v>22</v>
      </c>
      <c r="B26" s="178">
        <v>998.11915193591437</v>
      </c>
    </row>
    <row r="27" spans="1:2" x14ac:dyDescent="0.2">
      <c r="A27" s="198" t="s">
        <v>22</v>
      </c>
      <c r="B27" s="178">
        <v>198.53099919893191</v>
      </c>
    </row>
    <row r="28" spans="1:2" x14ac:dyDescent="0.2">
      <c r="A28" s="198" t="s">
        <v>22</v>
      </c>
      <c r="B28" s="178">
        <v>340.90261789052073</v>
      </c>
    </row>
    <row r="29" spans="1:2" x14ac:dyDescent="0.2">
      <c r="A29" s="198" t="s">
        <v>22</v>
      </c>
      <c r="B29" s="178">
        <v>265.46690947930574</v>
      </c>
    </row>
    <row r="30" spans="1:2" x14ac:dyDescent="0.2">
      <c r="A30" s="198" t="s">
        <v>22</v>
      </c>
      <c r="B30" s="178">
        <v>253.62790493991989</v>
      </c>
    </row>
    <row r="31" spans="1:2" ht="38.25" x14ac:dyDescent="0.2">
      <c r="A31" s="198" t="s">
        <v>957</v>
      </c>
      <c r="B31" s="178">
        <v>1352.8634906249999</v>
      </c>
    </row>
    <row r="32" spans="1:2" ht="38.25" x14ac:dyDescent="0.2">
      <c r="A32" s="198" t="s">
        <v>957</v>
      </c>
      <c r="B32" s="178">
        <v>196.11068705357141</v>
      </c>
    </row>
    <row r="33" spans="1:2" ht="38.25" x14ac:dyDescent="0.2">
      <c r="A33" s="198" t="s">
        <v>957</v>
      </c>
      <c r="B33" s="178">
        <v>278.12635714285722</v>
      </c>
    </row>
    <row r="34" spans="1:2" x14ac:dyDescent="0.2">
      <c r="A34" s="198" t="s">
        <v>20</v>
      </c>
      <c r="B34" s="178">
        <v>1003.9491</v>
      </c>
    </row>
    <row r="35" spans="1:2" x14ac:dyDescent="0.2">
      <c r="A35" s="198" t="s">
        <v>20</v>
      </c>
      <c r="B35" s="178">
        <v>98.961935380507342</v>
      </c>
    </row>
    <row r="36" spans="1:2" x14ac:dyDescent="0.2">
      <c r="A36" s="198" t="s">
        <v>20</v>
      </c>
      <c r="B36" s="178">
        <v>404.52190290133615</v>
      </c>
    </row>
    <row r="37" spans="1:2" x14ac:dyDescent="0.2">
      <c r="A37" s="198" t="s">
        <v>20</v>
      </c>
      <c r="B37" s="178">
        <v>169.49790000000002</v>
      </c>
    </row>
    <row r="38" spans="1:2" x14ac:dyDescent="0.2">
      <c r="A38" s="198" t="s">
        <v>135</v>
      </c>
      <c r="B38" s="178">
        <v>1232.6269502019773</v>
      </c>
    </row>
    <row r="39" spans="1:2" x14ac:dyDescent="0.2">
      <c r="A39" s="198" t="s">
        <v>135</v>
      </c>
      <c r="B39" s="178">
        <v>213.4388399834275</v>
      </c>
    </row>
    <row r="40" spans="1:2" x14ac:dyDescent="0.2">
      <c r="A40" s="198" t="s">
        <v>135</v>
      </c>
      <c r="B40" s="178">
        <v>227.55827813007102</v>
      </c>
    </row>
    <row r="41" spans="1:2" x14ac:dyDescent="0.2">
      <c r="A41" s="198" t="s">
        <v>135</v>
      </c>
      <c r="B41" s="178">
        <v>489.94450368852927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FA67-0A84-4A56-9397-25CAA24033FD}">
  <dimension ref="A2:BJ45"/>
  <sheetViews>
    <sheetView zoomScale="85" zoomScaleNormal="85" workbookViewId="0">
      <pane xSplit="7" ySplit="4" topLeftCell="H13" activePane="bottomRight" state="frozen"/>
      <selection pane="topRight" activeCell="G1" sqref="G1"/>
      <selection pane="bottomLeft" activeCell="A9" sqref="A9"/>
      <selection pane="bottomRight" activeCell="H26" sqref="H26"/>
    </sheetView>
  </sheetViews>
  <sheetFormatPr baseColWidth="10" defaultColWidth="15.125" defaultRowHeight="12.75" x14ac:dyDescent="0.2"/>
  <cols>
    <col min="1" max="1" width="5.875" style="38" customWidth="1"/>
    <col min="2" max="2" width="19.75" style="153" customWidth="1"/>
    <col min="3" max="3" width="12.625" style="38" bestFit="1" customWidth="1"/>
    <col min="4" max="4" width="26.75" style="38" customWidth="1"/>
    <col min="5" max="5" width="15.75" style="38" customWidth="1"/>
    <col min="6" max="6" width="8.125" style="155" customWidth="1"/>
    <col min="7" max="7" width="8.125" style="38" bestFit="1" customWidth="1"/>
    <col min="8" max="13" width="8.125" style="38" customWidth="1"/>
    <col min="14" max="47" width="7" style="38" customWidth="1"/>
    <col min="48" max="49" width="9.375" style="38" customWidth="1"/>
    <col min="50" max="50" width="10.125" style="38" customWidth="1"/>
    <col min="51" max="51" width="12.25" style="38" customWidth="1"/>
    <col min="52" max="52" width="11.5" style="38" customWidth="1"/>
    <col min="53" max="58" width="10.875" style="38" customWidth="1"/>
    <col min="59" max="59" width="12.875" style="155" customWidth="1"/>
    <col min="60" max="61" width="9.375" style="38" customWidth="1"/>
    <col min="62" max="16384" width="15.125" style="38"/>
  </cols>
  <sheetData>
    <row r="2" spans="1:62" s="174" customFormat="1" ht="27" thickBot="1" x14ac:dyDescent="0.45">
      <c r="A2" s="221" t="s">
        <v>975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</row>
    <row r="3" spans="1:62" ht="15.75" customHeight="1" thickBot="1" x14ac:dyDescent="0.25">
      <c r="A3" s="39"/>
      <c r="B3" s="154"/>
      <c r="D3" s="40"/>
      <c r="E3" s="40"/>
      <c r="N3" s="41" t="s">
        <v>527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  <c r="AH3" s="44" t="s">
        <v>528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5"/>
      <c r="AU3" s="46"/>
      <c r="AV3" s="208" t="s">
        <v>96</v>
      </c>
      <c r="AW3" s="209"/>
      <c r="AX3" s="210"/>
      <c r="AY3" s="219" t="s">
        <v>529</v>
      </c>
      <c r="AZ3" s="213" t="s">
        <v>530</v>
      </c>
      <c r="BA3" s="222" t="s">
        <v>98</v>
      </c>
      <c r="BB3" s="215"/>
      <c r="BC3" s="215"/>
      <c r="BD3" s="215"/>
      <c r="BE3" s="223"/>
      <c r="BF3" s="213" t="s">
        <v>984</v>
      </c>
      <c r="BG3" s="213" t="s">
        <v>531</v>
      </c>
      <c r="BH3" s="213" t="s">
        <v>973</v>
      </c>
      <c r="BI3" s="213" t="s">
        <v>974</v>
      </c>
    </row>
    <row r="4" spans="1:62" ht="32.25" customHeight="1" thickBot="1" x14ac:dyDescent="0.25">
      <c r="A4" s="156" t="s">
        <v>127</v>
      </c>
      <c r="B4" s="157" t="s">
        <v>128</v>
      </c>
      <c r="C4" s="158" t="s">
        <v>124</v>
      </c>
      <c r="D4" s="159" t="s">
        <v>690</v>
      </c>
      <c r="E4" s="159"/>
      <c r="F4" s="160" t="s">
        <v>125</v>
      </c>
      <c r="G4" s="161" t="s">
        <v>545</v>
      </c>
      <c r="H4" s="193" t="s">
        <v>990</v>
      </c>
      <c r="I4" s="193" t="s">
        <v>985</v>
      </c>
      <c r="J4" s="193" t="s">
        <v>986</v>
      </c>
      <c r="K4" s="193" t="s">
        <v>987</v>
      </c>
      <c r="L4" s="193" t="s">
        <v>988</v>
      </c>
      <c r="M4" s="193" t="s">
        <v>989</v>
      </c>
      <c r="N4" s="162" t="s">
        <v>1</v>
      </c>
      <c r="O4" s="163">
        <v>1</v>
      </c>
      <c r="P4" s="164">
        <v>2</v>
      </c>
      <c r="Q4" s="164">
        <v>3</v>
      </c>
      <c r="R4" s="165">
        <v>4</v>
      </c>
      <c r="S4" s="164">
        <v>5</v>
      </c>
      <c r="T4" s="164">
        <v>6</v>
      </c>
      <c r="U4" s="163">
        <v>7</v>
      </c>
      <c r="V4" s="164">
        <v>8</v>
      </c>
      <c r="W4" s="165">
        <v>9</v>
      </c>
      <c r="X4" s="164">
        <v>10</v>
      </c>
      <c r="Y4" s="163">
        <v>11</v>
      </c>
      <c r="Z4" s="164">
        <v>12</v>
      </c>
      <c r="AA4" s="164">
        <v>13</v>
      </c>
      <c r="AB4" s="165">
        <v>14</v>
      </c>
      <c r="AC4" s="164">
        <v>15</v>
      </c>
      <c r="AD4" s="163">
        <v>16</v>
      </c>
      <c r="AE4" s="164">
        <v>17</v>
      </c>
      <c r="AF4" s="164">
        <v>18</v>
      </c>
      <c r="AG4" s="165">
        <v>19</v>
      </c>
      <c r="AH4" s="166" t="s">
        <v>2</v>
      </c>
      <c r="AI4" s="167" t="s">
        <v>3</v>
      </c>
      <c r="AJ4" s="166" t="s">
        <v>4</v>
      </c>
      <c r="AK4" s="167" t="s">
        <v>5</v>
      </c>
      <c r="AL4" s="166" t="s">
        <v>6</v>
      </c>
      <c r="AM4" s="167" t="s">
        <v>7</v>
      </c>
      <c r="AN4" s="166" t="s">
        <v>8</v>
      </c>
      <c r="AO4" s="167" t="s">
        <v>9</v>
      </c>
      <c r="AP4" s="166" t="s">
        <v>10</v>
      </c>
      <c r="AQ4" s="167" t="s">
        <v>11</v>
      </c>
      <c r="AR4" s="166" t="s">
        <v>12</v>
      </c>
      <c r="AS4" s="167" t="s">
        <v>13</v>
      </c>
      <c r="AT4" s="168" t="s">
        <v>526</v>
      </c>
      <c r="AU4" s="168" t="s">
        <v>532</v>
      </c>
      <c r="AV4" s="169" t="s">
        <v>14</v>
      </c>
      <c r="AW4" s="169" t="s">
        <v>15</v>
      </c>
      <c r="AX4" s="169" t="s">
        <v>16</v>
      </c>
      <c r="AY4" s="220"/>
      <c r="AZ4" s="218"/>
      <c r="BA4" s="176" t="s">
        <v>533</v>
      </c>
      <c r="BB4" s="177" t="s">
        <v>534</v>
      </c>
      <c r="BC4" s="175" t="s">
        <v>535</v>
      </c>
      <c r="BD4" s="179" t="s">
        <v>976</v>
      </c>
      <c r="BE4" s="179" t="s">
        <v>977</v>
      </c>
      <c r="BF4" s="224"/>
      <c r="BG4" s="218"/>
      <c r="BH4" s="218"/>
      <c r="BI4" s="218"/>
    </row>
    <row r="5" spans="1:62" s="109" customFormat="1" ht="19.5" customHeight="1" x14ac:dyDescent="0.2">
      <c r="A5" s="225" t="s">
        <v>18</v>
      </c>
      <c r="B5" s="226" t="s">
        <v>972</v>
      </c>
      <c r="C5" s="170" t="s">
        <v>130</v>
      </c>
      <c r="D5" s="170" t="s">
        <v>638</v>
      </c>
      <c r="E5" s="171" t="s">
        <v>129</v>
      </c>
      <c r="F5" s="173">
        <v>0</v>
      </c>
      <c r="G5" s="172">
        <v>0</v>
      </c>
      <c r="H5" s="172">
        <f>+SUM(I5:M5)</f>
        <v>0</v>
      </c>
      <c r="I5" s="172">
        <f>+ROUND(SUM(N5:Y5),0)</f>
        <v>0</v>
      </c>
      <c r="J5" s="172">
        <f>+ROUND(SUM(Z5:AE5),0)</f>
        <v>0</v>
      </c>
      <c r="K5" s="172">
        <f>+ROUND(SUM(AF5:AI5),0)</f>
        <v>0</v>
      </c>
      <c r="L5" s="172">
        <f>+ROUND(SUM(AJ5:AO5),0)</f>
        <v>0</v>
      </c>
      <c r="M5" s="172">
        <f>+ROUND(SUM(AP5:AU5),0)</f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</v>
      </c>
      <c r="Y5" s="172">
        <v>0</v>
      </c>
      <c r="Z5" s="172">
        <v>0</v>
      </c>
      <c r="AA5" s="172">
        <v>0</v>
      </c>
      <c r="AB5" s="172">
        <v>0</v>
      </c>
      <c r="AC5" s="172">
        <v>0</v>
      </c>
      <c r="AD5" s="172">
        <v>0</v>
      </c>
      <c r="AE5" s="172">
        <v>0</v>
      </c>
      <c r="AF5" s="172">
        <v>0</v>
      </c>
      <c r="AG5" s="172">
        <v>0</v>
      </c>
      <c r="AH5" s="172">
        <v>0</v>
      </c>
      <c r="AI5" s="172">
        <v>0</v>
      </c>
      <c r="AJ5" s="172">
        <v>0</v>
      </c>
      <c r="AK5" s="172">
        <v>0</v>
      </c>
      <c r="AL5" s="172">
        <v>0</v>
      </c>
      <c r="AM5" s="172">
        <v>0</v>
      </c>
      <c r="AN5" s="172">
        <v>0</v>
      </c>
      <c r="AO5" s="172">
        <v>0</v>
      </c>
      <c r="AP5" s="172">
        <v>0</v>
      </c>
      <c r="AQ5" s="172">
        <v>0</v>
      </c>
      <c r="AR5" s="172">
        <v>0</v>
      </c>
      <c r="AS5" s="172">
        <v>0</v>
      </c>
      <c r="AT5" s="172">
        <v>0</v>
      </c>
      <c r="AU5" s="172">
        <v>0</v>
      </c>
      <c r="AV5" s="172">
        <v>0</v>
      </c>
      <c r="AW5" s="172">
        <v>0</v>
      </c>
      <c r="AX5" s="172">
        <v>0</v>
      </c>
      <c r="AY5" s="172">
        <v>0</v>
      </c>
      <c r="AZ5" s="172">
        <v>0</v>
      </c>
      <c r="BA5" s="172">
        <v>0</v>
      </c>
      <c r="BB5" s="172">
        <v>0</v>
      </c>
      <c r="BC5" s="172">
        <v>0</v>
      </c>
      <c r="BD5" s="178">
        <f t="shared" ref="BD5:BD45" si="0">+SUM(Z5:AE5)*BH5/100</f>
        <v>0</v>
      </c>
      <c r="BE5" s="178">
        <f t="shared" ref="BE5:BE45" si="1">+SUM(AI5:AP5)*BH5/100</f>
        <v>0</v>
      </c>
      <c r="BF5" s="178">
        <f t="shared" ref="BF5:BF45" si="2">+SUM(AP5:AU5)</f>
        <v>0</v>
      </c>
      <c r="BG5" s="172">
        <v>0</v>
      </c>
      <c r="BH5" s="180">
        <f t="shared" ref="BH5:BH45" si="3">+IFERROR(ROUND(AZ5*100/G5,2),0)</f>
        <v>0</v>
      </c>
      <c r="BI5" s="180">
        <v>0</v>
      </c>
      <c r="BJ5" s="38">
        <f>+ROUND(BE5*0.15,0)</f>
        <v>0</v>
      </c>
    </row>
    <row r="6" spans="1:62" s="109" customFormat="1" ht="19.5" customHeight="1" x14ac:dyDescent="0.2">
      <c r="A6" s="225"/>
      <c r="B6" s="226"/>
      <c r="C6" s="170" t="s">
        <v>640</v>
      </c>
      <c r="D6" s="170" t="s">
        <v>641</v>
      </c>
      <c r="E6" s="171" t="s">
        <v>131</v>
      </c>
      <c r="F6" s="173">
        <v>0</v>
      </c>
      <c r="G6" s="172">
        <v>0</v>
      </c>
      <c r="H6" s="172">
        <f t="shared" ref="H6:H45" si="4">+SUM(I6:M6)</f>
        <v>0</v>
      </c>
      <c r="I6" s="172">
        <f t="shared" ref="I6:I45" si="5">+ROUND(SUM(N6:Y6),0)</f>
        <v>0</v>
      </c>
      <c r="J6" s="172">
        <f t="shared" ref="J6:J45" si="6">+ROUND(SUM(Z6:AE6),0)</f>
        <v>0</v>
      </c>
      <c r="K6" s="172">
        <f t="shared" ref="K6:K45" si="7">+ROUND(SUM(AF6:AI6),0)</f>
        <v>0</v>
      </c>
      <c r="L6" s="172">
        <f t="shared" ref="L6:L45" si="8">+ROUND(SUM(AJ6:AO6),0)</f>
        <v>0</v>
      </c>
      <c r="M6" s="172">
        <f t="shared" ref="M6:M45" si="9">+ROUND(SUM(AP6:AU6),0)</f>
        <v>0</v>
      </c>
      <c r="N6" s="172">
        <v>0</v>
      </c>
      <c r="O6" s="172">
        <v>0</v>
      </c>
      <c r="P6" s="172">
        <v>0</v>
      </c>
      <c r="Q6" s="172">
        <v>0</v>
      </c>
      <c r="R6" s="172">
        <v>0</v>
      </c>
      <c r="S6" s="172">
        <v>0</v>
      </c>
      <c r="T6" s="172">
        <v>0</v>
      </c>
      <c r="U6" s="172">
        <v>0</v>
      </c>
      <c r="V6" s="172">
        <v>0</v>
      </c>
      <c r="W6" s="172">
        <v>0</v>
      </c>
      <c r="X6" s="172">
        <v>0</v>
      </c>
      <c r="Y6" s="172">
        <v>0</v>
      </c>
      <c r="Z6" s="172">
        <v>0</v>
      </c>
      <c r="AA6" s="172">
        <v>0</v>
      </c>
      <c r="AB6" s="172">
        <v>0</v>
      </c>
      <c r="AC6" s="172">
        <v>0</v>
      </c>
      <c r="AD6" s="172">
        <v>0</v>
      </c>
      <c r="AE6" s="172">
        <v>0</v>
      </c>
      <c r="AF6" s="172">
        <v>0</v>
      </c>
      <c r="AG6" s="172">
        <v>0</v>
      </c>
      <c r="AH6" s="172">
        <v>0</v>
      </c>
      <c r="AI6" s="172">
        <v>0</v>
      </c>
      <c r="AJ6" s="172">
        <v>0</v>
      </c>
      <c r="AK6" s="172">
        <v>0</v>
      </c>
      <c r="AL6" s="172">
        <v>0</v>
      </c>
      <c r="AM6" s="172">
        <v>0</v>
      </c>
      <c r="AN6" s="172">
        <v>0</v>
      </c>
      <c r="AO6" s="172">
        <v>0</v>
      </c>
      <c r="AP6" s="172">
        <v>0</v>
      </c>
      <c r="AQ6" s="172">
        <v>0</v>
      </c>
      <c r="AR6" s="172">
        <v>0</v>
      </c>
      <c r="AS6" s="172">
        <v>0</v>
      </c>
      <c r="AT6" s="172">
        <v>0</v>
      </c>
      <c r="AU6" s="172">
        <v>0</v>
      </c>
      <c r="AV6" s="172">
        <v>0</v>
      </c>
      <c r="AW6" s="172">
        <v>0</v>
      </c>
      <c r="AX6" s="172">
        <v>0</v>
      </c>
      <c r="AY6" s="172">
        <v>0</v>
      </c>
      <c r="AZ6" s="172">
        <v>0</v>
      </c>
      <c r="BA6" s="172">
        <v>0</v>
      </c>
      <c r="BB6" s="172">
        <v>0</v>
      </c>
      <c r="BC6" s="172">
        <v>0</v>
      </c>
      <c r="BD6" s="178">
        <f t="shared" si="0"/>
        <v>0</v>
      </c>
      <c r="BE6" s="178">
        <f t="shared" si="1"/>
        <v>0</v>
      </c>
      <c r="BF6" s="178">
        <f t="shared" si="2"/>
        <v>0</v>
      </c>
      <c r="BG6" s="172">
        <v>0</v>
      </c>
      <c r="BH6" s="180">
        <f t="shared" si="3"/>
        <v>0</v>
      </c>
      <c r="BI6" s="180">
        <v>0</v>
      </c>
      <c r="BJ6" s="38">
        <f>+ROUND(BE6*0.15,0)</f>
        <v>0</v>
      </c>
    </row>
    <row r="7" spans="1:62" s="109" customFormat="1" ht="19.5" customHeight="1" x14ac:dyDescent="0.2">
      <c r="A7" s="225"/>
      <c r="B7" s="227" t="s">
        <v>133</v>
      </c>
      <c r="C7" s="170" t="s">
        <v>132</v>
      </c>
      <c r="D7" s="170" t="s">
        <v>639</v>
      </c>
      <c r="E7" s="171" t="s">
        <v>131</v>
      </c>
      <c r="F7" s="173">
        <v>35.597875499188639</v>
      </c>
      <c r="G7" s="172">
        <v>31592.402548019931</v>
      </c>
      <c r="H7" s="172">
        <f t="shared" si="4"/>
        <v>31593</v>
      </c>
      <c r="I7" s="172">
        <f t="shared" si="5"/>
        <v>7193</v>
      </c>
      <c r="J7" s="172">
        <f t="shared" si="6"/>
        <v>3782</v>
      </c>
      <c r="K7" s="172">
        <f t="shared" si="7"/>
        <v>6334</v>
      </c>
      <c r="L7" s="172">
        <f t="shared" si="8"/>
        <v>11278</v>
      </c>
      <c r="M7" s="172">
        <f t="shared" si="9"/>
        <v>3006</v>
      </c>
      <c r="N7" s="172">
        <v>465.6202115293874</v>
      </c>
      <c r="O7" s="172">
        <v>546.07141015755371</v>
      </c>
      <c r="P7" s="172">
        <v>519.37300353316232</v>
      </c>
      <c r="Q7" s="172">
        <v>581.66928565674232</v>
      </c>
      <c r="R7" s="172">
        <v>560.31056035722918</v>
      </c>
      <c r="S7" s="172">
        <v>604.80790473121499</v>
      </c>
      <c r="T7" s="172">
        <v>621.8948849708255</v>
      </c>
      <c r="U7" s="172">
        <v>583.0932006767099</v>
      </c>
      <c r="V7" s="172">
        <v>701.63412608900808</v>
      </c>
      <c r="W7" s="172">
        <v>666.39222934481131</v>
      </c>
      <c r="X7" s="172">
        <v>669.5960381397382</v>
      </c>
      <c r="Y7" s="172">
        <v>672.44386817967347</v>
      </c>
      <c r="Z7" s="172">
        <v>683.12323082942999</v>
      </c>
      <c r="AA7" s="172">
        <v>645.38948280029001</v>
      </c>
      <c r="AB7" s="172">
        <v>611.92747983105266</v>
      </c>
      <c r="AC7" s="172">
        <v>614.77530987098771</v>
      </c>
      <c r="AD7" s="172">
        <v>602.67203220126362</v>
      </c>
      <c r="AE7" s="172">
        <v>623.67477874578492</v>
      </c>
      <c r="AF7" s="172">
        <v>530.40834493791078</v>
      </c>
      <c r="AG7" s="172">
        <v>538.23987754773225</v>
      </c>
      <c r="AH7" s="172">
        <v>2638.1585532448703</v>
      </c>
      <c r="AI7" s="172">
        <v>2627.1232118401217</v>
      </c>
      <c r="AJ7" s="172">
        <v>2460.5251545039187</v>
      </c>
      <c r="AK7" s="172">
        <v>2243.0221352038761</v>
      </c>
      <c r="AL7" s="172">
        <v>2042.962074898436</v>
      </c>
      <c r="AM7" s="172">
        <v>1821.5432892934828</v>
      </c>
      <c r="AN7" s="172">
        <v>1458.8009379567507</v>
      </c>
      <c r="AO7" s="172">
        <v>1251.2653237964807</v>
      </c>
      <c r="AP7" s="172">
        <v>980.00951249266325</v>
      </c>
      <c r="AQ7" s="172">
        <v>727.6205752034158</v>
      </c>
      <c r="AR7" s="172">
        <v>520.084961043146</v>
      </c>
      <c r="AS7" s="172">
        <v>353.84288246193506</v>
      </c>
      <c r="AT7" s="172">
        <v>230.31825447975049</v>
      </c>
      <c r="AU7" s="172">
        <v>194.00842147057807</v>
      </c>
      <c r="AV7" s="172">
        <v>29.902215419318459</v>
      </c>
      <c r="AW7" s="172">
        <v>259.50851238908518</v>
      </c>
      <c r="AX7" s="172">
        <v>260.22046989906897</v>
      </c>
      <c r="AY7" s="172">
        <v>573.48177429192901</v>
      </c>
      <c r="AZ7" s="172">
        <v>15448.054051627902</v>
      </c>
      <c r="BA7" s="172">
        <v>1613.651696378221</v>
      </c>
      <c r="BB7" s="172">
        <v>1439.5780851871887</v>
      </c>
      <c r="BC7" s="172">
        <v>6797.4143265700704</v>
      </c>
      <c r="BD7" s="178">
        <f t="shared" si="0"/>
        <v>1849.1839716823372</v>
      </c>
      <c r="BE7" s="178">
        <f t="shared" si="1"/>
        <v>7278.8880519530212</v>
      </c>
      <c r="BF7" s="178">
        <f t="shared" si="2"/>
        <v>3005.8846071514886</v>
      </c>
      <c r="BG7" s="172">
        <v>684.54714584939745</v>
      </c>
      <c r="BH7" s="180">
        <f t="shared" si="3"/>
        <v>48.9</v>
      </c>
      <c r="BI7" s="180">
        <f>100-BH7</f>
        <v>51.1</v>
      </c>
      <c r="BJ7" s="38">
        <f>+ROUND(BE7*0.15,0)</f>
        <v>1092</v>
      </c>
    </row>
    <row r="8" spans="1:62" ht="19.5" customHeight="1" x14ac:dyDescent="0.2">
      <c r="A8" s="225"/>
      <c r="B8" s="227"/>
      <c r="C8" s="170" t="s">
        <v>146</v>
      </c>
      <c r="D8" s="170" t="s">
        <v>648</v>
      </c>
      <c r="E8" s="171" t="s">
        <v>138</v>
      </c>
      <c r="F8" s="173">
        <v>2.8161719855911431</v>
      </c>
      <c r="G8" s="172">
        <v>2499.2963137724278</v>
      </c>
      <c r="H8" s="172">
        <f t="shared" si="4"/>
        <v>2499</v>
      </c>
      <c r="I8" s="172">
        <f t="shared" si="5"/>
        <v>569</v>
      </c>
      <c r="J8" s="172">
        <f t="shared" si="6"/>
        <v>299</v>
      </c>
      <c r="K8" s="172">
        <f t="shared" si="7"/>
        <v>501</v>
      </c>
      <c r="L8" s="172">
        <f t="shared" si="8"/>
        <v>892</v>
      </c>
      <c r="M8" s="172">
        <f t="shared" si="9"/>
        <v>238</v>
      </c>
      <c r="N8" s="172">
        <v>36.835529571532149</v>
      </c>
      <c r="O8" s="172">
        <v>43.200078258968134</v>
      </c>
      <c r="P8" s="172">
        <v>41.087949269774782</v>
      </c>
      <c r="Q8" s="172">
        <v>46.016250244559281</v>
      </c>
      <c r="R8" s="172">
        <v>44.326547053204592</v>
      </c>
      <c r="S8" s="172">
        <v>47.846762035193521</v>
      </c>
      <c r="T8" s="172">
        <v>49.198524588277266</v>
      </c>
      <c r="U8" s="172">
        <v>46.128897123982924</v>
      </c>
      <c r="V8" s="172">
        <v>55.506749836001426</v>
      </c>
      <c r="W8" s="172">
        <v>52.718739570266195</v>
      </c>
      <c r="X8" s="172">
        <v>52.972195048969404</v>
      </c>
      <c r="Y8" s="172">
        <v>53.19748880781669</v>
      </c>
      <c r="Z8" s="172">
        <v>54.042340403494038</v>
      </c>
      <c r="AA8" s="172">
        <v>51.057198098767422</v>
      </c>
      <c r="AB8" s="172">
        <v>48.409996432311758</v>
      </c>
      <c r="AC8" s="172">
        <v>48.635290191159037</v>
      </c>
      <c r="AD8" s="172">
        <v>47.677791716058053</v>
      </c>
      <c r="AE8" s="172">
        <v>49.339333187556832</v>
      </c>
      <c r="AF8" s="172">
        <v>41.960962585308032</v>
      </c>
      <c r="AG8" s="172">
        <v>42.580520422138086</v>
      </c>
      <c r="AH8" s="172">
        <v>208.70650585215961</v>
      </c>
      <c r="AI8" s="172">
        <v>207.83349253662635</v>
      </c>
      <c r="AJ8" s="172">
        <v>194.65380764405981</v>
      </c>
      <c r="AK8" s="172">
        <v>177.44699681209792</v>
      </c>
      <c r="AL8" s="172">
        <v>161.62011025307572</v>
      </c>
      <c r="AM8" s="172">
        <v>144.10352050269879</v>
      </c>
      <c r="AN8" s="172">
        <v>115.40672796952504</v>
      </c>
      <c r="AO8" s="172">
        <v>98.98844529352867</v>
      </c>
      <c r="AP8" s="172">
        <v>77.529214763324177</v>
      </c>
      <c r="AQ8" s="172">
        <v>57.562555385482966</v>
      </c>
      <c r="AR8" s="172">
        <v>41.144272709486607</v>
      </c>
      <c r="AS8" s="172">
        <v>27.992749536775964</v>
      </c>
      <c r="AT8" s="172">
        <v>18.220632746774694</v>
      </c>
      <c r="AU8" s="172">
        <v>15.348137321471729</v>
      </c>
      <c r="AV8" s="172">
        <v>2.3655844678965603</v>
      </c>
      <c r="AW8" s="172">
        <v>20.529893774959433</v>
      </c>
      <c r="AX8" s="172">
        <v>20.586217214671255</v>
      </c>
      <c r="AY8" s="172">
        <v>45.368530687873317</v>
      </c>
      <c r="AZ8" s="172">
        <v>1222.1059948671325</v>
      </c>
      <c r="BA8" s="172">
        <v>127.65707610684653</v>
      </c>
      <c r="BB8" s="172">
        <v>113.88599509730582</v>
      </c>
      <c r="BC8" s="172">
        <v>537.74804064862883</v>
      </c>
      <c r="BD8" s="178">
        <f t="shared" si="0"/>
        <v>146.29019356435074</v>
      </c>
      <c r="BE8" s="178">
        <f t="shared" si="1"/>
        <v>575.83775241394392</v>
      </c>
      <c r="BF8" s="178">
        <f t="shared" si="2"/>
        <v>237.79756246331615</v>
      </c>
      <c r="BG8" s="172">
        <v>54.154987282917681</v>
      </c>
      <c r="BH8" s="180">
        <f t="shared" si="3"/>
        <v>48.9</v>
      </c>
      <c r="BI8" s="180">
        <f t="shared" ref="BI8:BI45" si="10">100-BH8</f>
        <v>51.1</v>
      </c>
      <c r="BJ8" s="38">
        <f t="shared" ref="BJ8:BJ45" si="11">+ROUND(BE8*0.15,0)</f>
        <v>86</v>
      </c>
    </row>
    <row r="9" spans="1:62" ht="19.5" customHeight="1" x14ac:dyDescent="0.2">
      <c r="A9" s="225"/>
      <c r="B9" s="227"/>
      <c r="C9" s="170" t="s">
        <v>148</v>
      </c>
      <c r="D9" s="170" t="s">
        <v>649</v>
      </c>
      <c r="E9" s="171" t="s">
        <v>138</v>
      </c>
      <c r="F9" s="173">
        <v>2.0658065852619951</v>
      </c>
      <c r="G9" s="172">
        <v>1833.3620282883155</v>
      </c>
      <c r="H9" s="172">
        <f t="shared" si="4"/>
        <v>1832</v>
      </c>
      <c r="I9" s="172">
        <f t="shared" si="5"/>
        <v>417</v>
      </c>
      <c r="J9" s="172">
        <f t="shared" si="6"/>
        <v>219</v>
      </c>
      <c r="K9" s="172">
        <f t="shared" si="7"/>
        <v>368</v>
      </c>
      <c r="L9" s="172">
        <f t="shared" si="8"/>
        <v>654</v>
      </c>
      <c r="M9" s="172">
        <f t="shared" si="9"/>
        <v>174</v>
      </c>
      <c r="N9" s="172">
        <v>27.020750135226894</v>
      </c>
      <c r="O9" s="172">
        <v>31.689473017919003</v>
      </c>
      <c r="P9" s="172">
        <v>30.14011807897251</v>
      </c>
      <c r="Q9" s="172">
        <v>33.755279603181002</v>
      </c>
      <c r="R9" s="172">
        <v>32.515795652023805</v>
      </c>
      <c r="S9" s="172">
        <v>35.098053883601295</v>
      </c>
      <c r="T9" s="172">
        <v>36.089641044527056</v>
      </c>
      <c r="U9" s="172">
        <v>33.837911866591483</v>
      </c>
      <c r="V9" s="172">
        <v>40.717047795513921</v>
      </c>
      <c r="W9" s="172">
        <v>38.671899276104547</v>
      </c>
      <c r="X9" s="172">
        <v>38.857821868778132</v>
      </c>
      <c r="Y9" s="172">
        <v>39.023086395599087</v>
      </c>
      <c r="Z9" s="172">
        <v>39.642828371177686</v>
      </c>
      <c r="AA9" s="172">
        <v>37.453073390799972</v>
      </c>
      <c r="AB9" s="172">
        <v>35.511215200653695</v>
      </c>
      <c r="AC9" s="172">
        <v>35.676479727474657</v>
      </c>
      <c r="AD9" s="172">
        <v>34.974105488485577</v>
      </c>
      <c r="AE9" s="172">
        <v>36.192931373790159</v>
      </c>
      <c r="AF9" s="172">
        <v>30.780518120403727</v>
      </c>
      <c r="AG9" s="172">
        <v>31.234995569161367</v>
      </c>
      <c r="AH9" s="172">
        <v>153.09692603376647</v>
      </c>
      <c r="AI9" s="172">
        <v>152.45652599233526</v>
      </c>
      <c r="AJ9" s="172">
        <v>142.78855117330909</v>
      </c>
      <c r="AK9" s="172">
        <v>130.16647293735832</v>
      </c>
      <c r="AL9" s="172">
        <v>118.5566399281859</v>
      </c>
      <c r="AM9" s="172">
        <v>105.70732296785629</v>
      </c>
      <c r="AN9" s="172">
        <v>84.65675386403656</v>
      </c>
      <c r="AO9" s="172">
        <v>72.613101471959126</v>
      </c>
      <c r="AP9" s="172">
        <v>56.871655292262723</v>
      </c>
      <c r="AQ9" s="172">
        <v>42.225086602755184</v>
      </c>
      <c r="AR9" s="172">
        <v>30.18143421067775</v>
      </c>
      <c r="AS9" s="172">
        <v>20.53411745750423</v>
      </c>
      <c r="AT9" s="172">
        <v>13.365768606645108</v>
      </c>
      <c r="AU9" s="172">
        <v>11.258645889677872</v>
      </c>
      <c r="AV9" s="172">
        <v>1.7352775316200759</v>
      </c>
      <c r="AW9" s="172">
        <v>15.059730006559944</v>
      </c>
      <c r="AX9" s="172">
        <v>15.101046138265184</v>
      </c>
      <c r="AY9" s="172">
        <v>33.280144088570744</v>
      </c>
      <c r="AZ9" s="172">
        <v>896.47742574029542</v>
      </c>
      <c r="BA9" s="172">
        <v>93.643012509926251</v>
      </c>
      <c r="BB9" s="172">
        <v>83.541218307995081</v>
      </c>
      <c r="BC9" s="172">
        <v>394.46576745577795</v>
      </c>
      <c r="BD9" s="178">
        <f t="shared" si="0"/>
        <v>107.31135980711468</v>
      </c>
      <c r="BE9" s="178">
        <f t="shared" si="1"/>
        <v>422.4065245537513</v>
      </c>
      <c r="BF9" s="178">
        <f t="shared" si="2"/>
        <v>174.43670805952286</v>
      </c>
      <c r="BG9" s="172">
        <v>39.725460634588167</v>
      </c>
      <c r="BH9" s="180">
        <f t="shared" si="3"/>
        <v>48.9</v>
      </c>
      <c r="BI9" s="180">
        <f t="shared" si="10"/>
        <v>51.1</v>
      </c>
      <c r="BJ9" s="38">
        <f t="shared" si="11"/>
        <v>63</v>
      </c>
    </row>
    <row r="10" spans="1:62" ht="19.5" customHeight="1" x14ac:dyDescent="0.2">
      <c r="A10" s="225"/>
      <c r="B10" s="227"/>
      <c r="C10" s="170" t="s">
        <v>153</v>
      </c>
      <c r="D10" s="170" t="s">
        <v>642</v>
      </c>
      <c r="E10" s="171" t="s">
        <v>136</v>
      </c>
      <c r="F10" s="173">
        <v>2.0301297027310077</v>
      </c>
      <c r="G10" s="172">
        <v>1801.6995085797146</v>
      </c>
      <c r="H10" s="172">
        <f t="shared" si="4"/>
        <v>1801</v>
      </c>
      <c r="I10" s="172">
        <f t="shared" si="5"/>
        <v>410</v>
      </c>
      <c r="J10" s="172">
        <f t="shared" si="6"/>
        <v>216</v>
      </c>
      <c r="K10" s="172">
        <f t="shared" si="7"/>
        <v>361</v>
      </c>
      <c r="L10" s="172">
        <f t="shared" si="8"/>
        <v>643</v>
      </c>
      <c r="M10" s="172">
        <f t="shared" si="9"/>
        <v>171</v>
      </c>
      <c r="N10" s="172">
        <v>26.554096511721582</v>
      </c>
      <c r="O10" s="172">
        <v>31.142189639893658</v>
      </c>
      <c r="P10" s="172">
        <v>29.619592362845403</v>
      </c>
      <c r="Q10" s="172">
        <v>33.172319342624661</v>
      </c>
      <c r="R10" s="172">
        <v>31.954241520986059</v>
      </c>
      <c r="S10" s="172">
        <v>34.491903649399816</v>
      </c>
      <c r="T10" s="172">
        <v>35.466365906710706</v>
      </c>
      <c r="U10" s="172">
        <v>33.253524530733905</v>
      </c>
      <c r="V10" s="172">
        <v>40.013856440828164</v>
      </c>
      <c r="W10" s="172">
        <v>38.004028035124463</v>
      </c>
      <c r="X10" s="172">
        <v>38.186739708370254</v>
      </c>
      <c r="Y10" s="172">
        <v>38.349150084588736</v>
      </c>
      <c r="Z10" s="172">
        <v>38.958188995408037</v>
      </c>
      <c r="AA10" s="172">
        <v>36.806251510513171</v>
      </c>
      <c r="AB10" s="172">
        <v>34.897929589946017</v>
      </c>
      <c r="AC10" s="172">
        <v>35.060339966164499</v>
      </c>
      <c r="AD10" s="172">
        <v>34.37009586723596</v>
      </c>
      <c r="AE10" s="172">
        <v>35.567872391847253</v>
      </c>
      <c r="AF10" s="172">
        <v>30.248932570692013</v>
      </c>
      <c r="AG10" s="172">
        <v>30.695561105292835</v>
      </c>
      <c r="AH10" s="172">
        <v>150.45291226939497</v>
      </c>
      <c r="AI10" s="172">
        <v>149.82357206154836</v>
      </c>
      <c r="AJ10" s="172">
        <v>140.32256505276726</v>
      </c>
      <c r="AK10" s="172">
        <v>127.91847256908079</v>
      </c>
      <c r="AL10" s="172">
        <v>116.50914363973254</v>
      </c>
      <c r="AM10" s="172">
        <v>103.88173688874565</v>
      </c>
      <c r="AN10" s="172">
        <v>83.194715217916695</v>
      </c>
      <c r="AO10" s="172">
        <v>71.359059050994915</v>
      </c>
      <c r="AP10" s="172">
        <v>55.88947071618464</v>
      </c>
      <c r="AQ10" s="172">
        <v>41.495851123821794</v>
      </c>
      <c r="AR10" s="172">
        <v>29.660194956900021</v>
      </c>
      <c r="AS10" s="172">
        <v>20.179489245146218</v>
      </c>
      <c r="AT10" s="172">
        <v>13.13493917666962</v>
      </c>
      <c r="AU10" s="172">
        <v>11.06420687988399</v>
      </c>
      <c r="AV10" s="172">
        <v>1.7053089502940464</v>
      </c>
      <c r="AW10" s="172">
        <v>14.799645532909047</v>
      </c>
      <c r="AX10" s="172">
        <v>14.840248126963665</v>
      </c>
      <c r="AY10" s="172">
        <v>32.705389510996532</v>
      </c>
      <c r="AZ10" s="172">
        <v>880.99508579714802</v>
      </c>
      <c r="BA10" s="172">
        <v>92.025779424796582</v>
      </c>
      <c r="BB10" s="172">
        <v>82.098445178441949</v>
      </c>
      <c r="BC10" s="172">
        <v>387.65326673648588</v>
      </c>
      <c r="BD10" s="178">
        <f t="shared" si="0"/>
        <v>105.4580716990252</v>
      </c>
      <c r="BE10" s="178">
        <f t="shared" si="1"/>
        <v>415.11148151131869</v>
      </c>
      <c r="BF10" s="178">
        <f t="shared" si="2"/>
        <v>171.4241520986063</v>
      </c>
      <c r="BG10" s="172">
        <v>39.039394183517281</v>
      </c>
      <c r="BH10" s="180">
        <f t="shared" si="3"/>
        <v>48.9</v>
      </c>
      <c r="BI10" s="180">
        <f t="shared" si="10"/>
        <v>51.1</v>
      </c>
      <c r="BJ10" s="38">
        <f t="shared" si="11"/>
        <v>62</v>
      </c>
    </row>
    <row r="11" spans="1:62" ht="19.5" customHeight="1" x14ac:dyDescent="0.2">
      <c r="A11" s="225"/>
      <c r="B11" s="227"/>
      <c r="C11" s="170" t="s">
        <v>154</v>
      </c>
      <c r="D11" s="170" t="s">
        <v>650</v>
      </c>
      <c r="E11" s="171" t="s">
        <v>138</v>
      </c>
      <c r="F11" s="173">
        <v>3.7817495482846324</v>
      </c>
      <c r="G11" s="172">
        <v>3356.2270891116464</v>
      </c>
      <c r="H11" s="172">
        <f t="shared" si="4"/>
        <v>3356</v>
      </c>
      <c r="I11" s="172">
        <f t="shared" si="5"/>
        <v>764</v>
      </c>
      <c r="J11" s="172">
        <f t="shared" si="6"/>
        <v>402</v>
      </c>
      <c r="K11" s="172">
        <f t="shared" si="7"/>
        <v>673</v>
      </c>
      <c r="L11" s="172">
        <f t="shared" si="8"/>
        <v>1198</v>
      </c>
      <c r="M11" s="172">
        <f t="shared" si="9"/>
        <v>319</v>
      </c>
      <c r="N11" s="172">
        <v>49.465284091562992</v>
      </c>
      <c r="O11" s="172">
        <v>58.012038070686259</v>
      </c>
      <c r="P11" s="172">
        <v>55.175725909472789</v>
      </c>
      <c r="Q11" s="172">
        <v>61.793787618970889</v>
      </c>
      <c r="R11" s="172">
        <v>59.524737890000118</v>
      </c>
      <c r="S11" s="172">
        <v>64.2519248253559</v>
      </c>
      <c r="T11" s="172">
        <v>66.067164608532536</v>
      </c>
      <c r="U11" s="172">
        <v>61.945057600902281</v>
      </c>
      <c r="V11" s="172">
        <v>74.538283596690107</v>
      </c>
      <c r="W11" s="172">
        <v>70.794351543888311</v>
      </c>
      <c r="X11" s="172">
        <v>71.134709003233937</v>
      </c>
      <c r="Y11" s="172">
        <v>71.437248967096707</v>
      </c>
      <c r="Z11" s="172">
        <v>72.571773831582092</v>
      </c>
      <c r="AA11" s="172">
        <v>68.563119310400396</v>
      </c>
      <c r="AB11" s="172">
        <v>65.008274735012833</v>
      </c>
      <c r="AC11" s="172">
        <v>65.310814698875603</v>
      </c>
      <c r="AD11" s="172">
        <v>64.025019852458826</v>
      </c>
      <c r="AE11" s="172">
        <v>66.256252085946755</v>
      </c>
      <c r="AF11" s="172">
        <v>56.348068269441022</v>
      </c>
      <c r="AG11" s="172">
        <v>57.180053170063637</v>
      </c>
      <c r="AH11" s="172">
        <v>280.26545902337409</v>
      </c>
      <c r="AI11" s="172">
        <v>279.09311666340585</v>
      </c>
      <c r="AJ11" s="172">
        <v>261.39452877743383</v>
      </c>
      <c r="AK11" s="172">
        <v>238.28803903741468</v>
      </c>
      <c r="AL11" s="172">
        <v>217.03460657605504</v>
      </c>
      <c r="AM11" s="172">
        <v>193.51212438572463</v>
      </c>
      <c r="AN11" s="172">
        <v>154.97609648870423</v>
      </c>
      <c r="AO11" s="172">
        <v>132.92849662220482</v>
      </c>
      <c r="AP11" s="172">
        <v>104.11156506427592</v>
      </c>
      <c r="AQ11" s="172">
        <v>77.298960766937896</v>
      </c>
      <c r="AR11" s="172">
        <v>55.251360900438478</v>
      </c>
      <c r="AS11" s="172">
        <v>37.590590509949244</v>
      </c>
      <c r="AT11" s="172">
        <v>24.46791957740157</v>
      </c>
      <c r="AU11" s="172">
        <v>20.610535038151248</v>
      </c>
      <c r="AV11" s="172">
        <v>3.1766696205590907</v>
      </c>
      <c r="AW11" s="172">
        <v>27.568954206994974</v>
      </c>
      <c r="AX11" s="172">
        <v>27.644589197960663</v>
      </c>
      <c r="AY11" s="172">
        <v>60.923985222865433</v>
      </c>
      <c r="AZ11" s="172">
        <v>1641.128033973599</v>
      </c>
      <c r="BA11" s="172">
        <v>171.42670702374238</v>
      </c>
      <c r="BB11" s="172">
        <v>152.93395173263053</v>
      </c>
      <c r="BC11" s="172">
        <v>722.12507624495061</v>
      </c>
      <c r="BD11" s="178">
        <f t="shared" si="0"/>
        <v>196.44853945748119</v>
      </c>
      <c r="BE11" s="178">
        <f t="shared" si="1"/>
        <v>773.27456249784211</v>
      </c>
      <c r="BF11" s="178">
        <f t="shared" si="2"/>
        <v>319.33093185715433</v>
      </c>
      <c r="BG11" s="172">
        <v>72.72304381351347</v>
      </c>
      <c r="BH11" s="180">
        <f t="shared" si="3"/>
        <v>48.9</v>
      </c>
      <c r="BI11" s="180">
        <f t="shared" si="10"/>
        <v>51.1</v>
      </c>
      <c r="BJ11" s="38">
        <f t="shared" si="11"/>
        <v>116</v>
      </c>
    </row>
    <row r="12" spans="1:62" ht="19.5" customHeight="1" x14ac:dyDescent="0.2">
      <c r="A12" s="225"/>
      <c r="B12" s="227"/>
      <c r="C12" s="170" t="s">
        <v>173</v>
      </c>
      <c r="D12" s="170" t="s">
        <v>671</v>
      </c>
      <c r="E12" s="171" t="s">
        <v>138</v>
      </c>
      <c r="F12" s="173">
        <v>2.4538465079876617</v>
      </c>
      <c r="G12" s="172">
        <v>390.03890244463884</v>
      </c>
      <c r="H12" s="172">
        <f t="shared" si="4"/>
        <v>390</v>
      </c>
      <c r="I12" s="172">
        <f t="shared" si="5"/>
        <v>96</v>
      </c>
      <c r="J12" s="172">
        <f t="shared" si="6"/>
        <v>51</v>
      </c>
      <c r="K12" s="172">
        <f t="shared" si="7"/>
        <v>81</v>
      </c>
      <c r="L12" s="172">
        <f t="shared" si="8"/>
        <v>128</v>
      </c>
      <c r="M12" s="172">
        <f t="shared" si="9"/>
        <v>34</v>
      </c>
      <c r="N12" s="172">
        <v>7.5823857096818745</v>
      </c>
      <c r="O12" s="172">
        <v>7.3615395239629846</v>
      </c>
      <c r="P12" s="172">
        <v>7.0180010128447119</v>
      </c>
      <c r="Q12" s="172">
        <v>8.5148473827171856</v>
      </c>
      <c r="R12" s="172">
        <v>8.9565397541549654</v>
      </c>
      <c r="S12" s="172">
        <v>9.0792320795543482</v>
      </c>
      <c r="T12" s="172">
        <v>6.8953086874453291</v>
      </c>
      <c r="U12" s="172">
        <v>7.5823857096818745</v>
      </c>
      <c r="V12" s="172">
        <v>8.2940011969982965</v>
      </c>
      <c r="W12" s="172">
        <v>8.1958473366787903</v>
      </c>
      <c r="X12" s="172">
        <v>7.8523088255605167</v>
      </c>
      <c r="Y12" s="172">
        <v>8.5393858477970621</v>
      </c>
      <c r="Z12" s="172">
        <v>8.809308963675706</v>
      </c>
      <c r="AA12" s="172">
        <v>8.1467704065190372</v>
      </c>
      <c r="AB12" s="172">
        <v>7.7786934303208879</v>
      </c>
      <c r="AC12" s="172">
        <v>9.1037705446342247</v>
      </c>
      <c r="AD12" s="172">
        <v>8.711155103356198</v>
      </c>
      <c r="AE12" s="172">
        <v>8.8338474287555826</v>
      </c>
      <c r="AF12" s="172">
        <v>7.2388471985636018</v>
      </c>
      <c r="AG12" s="172">
        <v>6.5026932461673042</v>
      </c>
      <c r="AH12" s="172">
        <v>35.040928134063812</v>
      </c>
      <c r="AI12" s="172">
        <v>31.900004603839601</v>
      </c>
      <c r="AJ12" s="172">
        <v>27.286773168822798</v>
      </c>
      <c r="AK12" s="172">
        <v>26.305234565627735</v>
      </c>
      <c r="AL12" s="172">
        <v>23.875926522719947</v>
      </c>
      <c r="AM12" s="172">
        <v>20.317849086137841</v>
      </c>
      <c r="AN12" s="172">
        <v>16.318079278117949</v>
      </c>
      <c r="AO12" s="172">
        <v>14.085078955849179</v>
      </c>
      <c r="AP12" s="172">
        <v>10.011693752589659</v>
      </c>
      <c r="AQ12" s="172">
        <v>8.3676165922379262</v>
      </c>
      <c r="AR12" s="172">
        <v>5.9873854794898946</v>
      </c>
      <c r="AS12" s="172">
        <v>4.2942313889784076</v>
      </c>
      <c r="AT12" s="172">
        <v>2.8464619492656875</v>
      </c>
      <c r="AU12" s="172">
        <v>2.4047695778279081</v>
      </c>
      <c r="AV12" s="172">
        <v>0.56438469683716219</v>
      </c>
      <c r="AW12" s="172">
        <v>3.6071543667418626</v>
      </c>
      <c r="AX12" s="172">
        <v>3.9506928778601353</v>
      </c>
      <c r="AY12" s="172">
        <v>8.2203858017586668</v>
      </c>
      <c r="AZ12" s="172">
        <v>185.51079600386723</v>
      </c>
      <c r="BA12" s="172">
        <v>19.998849040099444</v>
      </c>
      <c r="BB12" s="172">
        <v>18.919156576584871</v>
      </c>
      <c r="BC12" s="172">
        <v>78.179549744486906</v>
      </c>
      <c r="BD12" s="178">
        <f t="shared" si="0"/>
        <v>24.438014419225638</v>
      </c>
      <c r="BE12" s="178">
        <f t="shared" si="1"/>
        <v>80.899864352469947</v>
      </c>
      <c r="BF12" s="178">
        <f t="shared" si="2"/>
        <v>33.912158740389486</v>
      </c>
      <c r="BG12" s="172">
        <v>8.26946273191842</v>
      </c>
      <c r="BH12" s="180">
        <f t="shared" si="3"/>
        <v>47.56</v>
      </c>
      <c r="BI12" s="180">
        <f t="shared" si="10"/>
        <v>52.44</v>
      </c>
      <c r="BJ12" s="38">
        <f t="shared" si="11"/>
        <v>12</v>
      </c>
    </row>
    <row r="13" spans="1:62" ht="19.5" customHeight="1" x14ac:dyDescent="0.2">
      <c r="A13" s="225"/>
      <c r="B13" s="227"/>
      <c r="C13" s="170" t="s">
        <v>156</v>
      </c>
      <c r="D13" s="170" t="s">
        <v>651</v>
      </c>
      <c r="E13" s="171" t="s">
        <v>138</v>
      </c>
      <c r="F13" s="173">
        <v>1.8241244777940178</v>
      </c>
      <c r="G13" s="172">
        <v>1618.8739915526355</v>
      </c>
      <c r="H13" s="172">
        <f t="shared" si="4"/>
        <v>1620</v>
      </c>
      <c r="I13" s="172">
        <f t="shared" si="5"/>
        <v>369</v>
      </c>
      <c r="J13" s="172">
        <f t="shared" si="6"/>
        <v>194</v>
      </c>
      <c r="K13" s="172">
        <f t="shared" si="7"/>
        <v>325</v>
      </c>
      <c r="L13" s="172">
        <f t="shared" si="8"/>
        <v>578</v>
      </c>
      <c r="M13" s="172">
        <f t="shared" si="9"/>
        <v>154</v>
      </c>
      <c r="N13" s="172">
        <v>23.85954816954575</v>
      </c>
      <c r="O13" s="172">
        <v>27.982069489360232</v>
      </c>
      <c r="P13" s="172">
        <v>26.61397613101472</v>
      </c>
      <c r="Q13" s="172">
        <v>29.80619396715425</v>
      </c>
      <c r="R13" s="172">
        <v>28.71171928047784</v>
      </c>
      <c r="S13" s="172">
        <v>30.99187487772036</v>
      </c>
      <c r="T13" s="172">
        <v>31.867454627061488</v>
      </c>
      <c r="U13" s="172">
        <v>29.87915894626601</v>
      </c>
      <c r="V13" s="172">
        <v>35.953493457320093</v>
      </c>
      <c r="W13" s="172">
        <v>34.14761022430401</v>
      </c>
      <c r="X13" s="172">
        <v>34.311781427305476</v>
      </c>
      <c r="Y13" s="172">
        <v>34.457711385528995</v>
      </c>
      <c r="Z13" s="172">
        <v>35.004948728867205</v>
      </c>
      <c r="AA13" s="172">
        <v>33.071376782405544</v>
      </c>
      <c r="AB13" s="172">
        <v>31.356699773279164</v>
      </c>
      <c r="AC13" s="172">
        <v>31.50262973150269</v>
      </c>
      <c r="AD13" s="172">
        <v>30.88242740905272</v>
      </c>
      <c r="AE13" s="172">
        <v>31.95866085095119</v>
      </c>
      <c r="AF13" s="172">
        <v>27.179454719130863</v>
      </c>
      <c r="AG13" s="172">
        <v>27.580762104245551</v>
      </c>
      <c r="AH13" s="172">
        <v>135.18586504931466</v>
      </c>
      <c r="AI13" s="172">
        <v>134.62038646119851</v>
      </c>
      <c r="AJ13" s="172">
        <v>126.08348390512251</v>
      </c>
      <c r="AK13" s="172">
        <v>114.93808334580106</v>
      </c>
      <c r="AL13" s="172">
        <v>104.68650378059868</v>
      </c>
      <c r="AM13" s="172">
        <v>93.340449528719887</v>
      </c>
      <c r="AN13" s="172">
        <v>74.752621099998848</v>
      </c>
      <c r="AO13" s="172">
        <v>64.117975394459734</v>
      </c>
      <c r="AP13" s="172">
        <v>50.218146873669312</v>
      </c>
      <c r="AQ13" s="172">
        <v>37.285104326109725</v>
      </c>
      <c r="AR13" s="172">
        <v>26.6504586205706</v>
      </c>
      <c r="AS13" s="172">
        <v>18.131797309272535</v>
      </c>
      <c r="AT13" s="172">
        <v>11.802085371327296</v>
      </c>
      <c r="AU13" s="172">
        <v>9.9414784039773956</v>
      </c>
      <c r="AV13" s="172">
        <v>1.5322645613469748</v>
      </c>
      <c r="AW13" s="172">
        <v>13.297867443118388</v>
      </c>
      <c r="AX13" s="172">
        <v>13.33434993267427</v>
      </c>
      <c r="AY13" s="172">
        <v>29.386645337261626</v>
      </c>
      <c r="AZ13" s="172">
        <v>791.59705838349191</v>
      </c>
      <c r="BA13" s="172">
        <v>82.687562578402833</v>
      </c>
      <c r="BB13" s="172">
        <v>73.767593881990081</v>
      </c>
      <c r="BC13" s="172">
        <v>348.31656903476767</v>
      </c>
      <c r="BD13" s="178">
        <f t="shared" si="0"/>
        <v>94.756827461992614</v>
      </c>
      <c r="BE13" s="178">
        <f t="shared" si="1"/>
        <v>372.98849104049901</v>
      </c>
      <c r="BF13" s="178">
        <f t="shared" si="2"/>
        <v>154.02907090492687</v>
      </c>
      <c r="BG13" s="172">
        <v>35.077913707978958</v>
      </c>
      <c r="BH13" s="180">
        <f t="shared" si="3"/>
        <v>48.9</v>
      </c>
      <c r="BI13" s="180">
        <f t="shared" si="10"/>
        <v>51.1</v>
      </c>
      <c r="BJ13" s="38">
        <f t="shared" si="11"/>
        <v>56</v>
      </c>
    </row>
    <row r="14" spans="1:62" ht="19.5" customHeight="1" x14ac:dyDescent="0.2">
      <c r="A14" s="225"/>
      <c r="B14" s="227"/>
      <c r="C14" s="170" t="s">
        <v>158</v>
      </c>
      <c r="D14" s="170" t="s">
        <v>652</v>
      </c>
      <c r="E14" s="171" t="s">
        <v>138</v>
      </c>
      <c r="F14" s="173">
        <v>1.2061088029830478</v>
      </c>
      <c r="G14" s="172">
        <v>1070.3974404713954</v>
      </c>
      <c r="H14" s="172">
        <f t="shared" si="4"/>
        <v>1071</v>
      </c>
      <c r="I14" s="172">
        <f t="shared" si="5"/>
        <v>244</v>
      </c>
      <c r="J14" s="172">
        <f t="shared" si="6"/>
        <v>128</v>
      </c>
      <c r="K14" s="172">
        <f t="shared" si="7"/>
        <v>215</v>
      </c>
      <c r="L14" s="172">
        <f t="shared" si="8"/>
        <v>382</v>
      </c>
      <c r="M14" s="172">
        <f t="shared" si="9"/>
        <v>102</v>
      </c>
      <c r="N14" s="172">
        <v>15.775903143018265</v>
      </c>
      <c r="O14" s="172">
        <v>18.501709037759955</v>
      </c>
      <c r="P14" s="172">
        <v>17.597127435522669</v>
      </c>
      <c r="Q14" s="172">
        <v>19.707817840743001</v>
      </c>
      <c r="R14" s="172">
        <v>18.98415255895317</v>
      </c>
      <c r="S14" s="172">
        <v>20.491788562681982</v>
      </c>
      <c r="T14" s="172">
        <v>21.070720788113846</v>
      </c>
      <c r="U14" s="172">
        <v>19.756062192862323</v>
      </c>
      <c r="V14" s="172">
        <v>23.772404506795873</v>
      </c>
      <c r="W14" s="172">
        <v>22.578356791842651</v>
      </c>
      <c r="X14" s="172">
        <v>22.686906584111128</v>
      </c>
      <c r="Y14" s="172">
        <v>22.783395288349777</v>
      </c>
      <c r="Z14" s="172">
        <v>23.145227929244687</v>
      </c>
      <c r="AA14" s="172">
        <v>21.866752598082659</v>
      </c>
      <c r="AB14" s="172">
        <v>20.733010323278592</v>
      </c>
      <c r="AC14" s="172">
        <v>20.829499027517237</v>
      </c>
      <c r="AD14" s="172">
        <v>20.419422034503</v>
      </c>
      <c r="AE14" s="172">
        <v>21.131026228263</v>
      </c>
      <c r="AF14" s="172">
        <v>17.971021164447411</v>
      </c>
      <c r="AG14" s="172">
        <v>18.236365101103683</v>
      </c>
      <c r="AH14" s="172">
        <v>89.384723389073685</v>
      </c>
      <c r="AI14" s="172">
        <v>89.010829660148914</v>
      </c>
      <c r="AJ14" s="172">
        <v>83.366240462188273</v>
      </c>
      <c r="AK14" s="172">
        <v>75.996915675961844</v>
      </c>
      <c r="AL14" s="172">
        <v>69.218584203197111</v>
      </c>
      <c r="AM14" s="172">
        <v>61.716587448642557</v>
      </c>
      <c r="AN14" s="172">
        <v>49.4263387462453</v>
      </c>
      <c r="AO14" s="172">
        <v>42.394724424854132</v>
      </c>
      <c r="AP14" s="172">
        <v>33.204175346123307</v>
      </c>
      <c r="AQ14" s="172">
        <v>24.652863932973496</v>
      </c>
      <c r="AR14" s="172">
        <v>17.621249611582328</v>
      </c>
      <c r="AS14" s="172">
        <v>11.988721501651495</v>
      </c>
      <c r="AT14" s="172">
        <v>7.8035239553003191</v>
      </c>
      <c r="AU14" s="172">
        <v>6.5732929762576102</v>
      </c>
      <c r="AV14" s="172">
        <v>1.0131313945057601</v>
      </c>
      <c r="AW14" s="172">
        <v>8.7925331737464187</v>
      </c>
      <c r="AX14" s="172">
        <v>8.81665534980608</v>
      </c>
      <c r="AY14" s="172">
        <v>19.430412816056901</v>
      </c>
      <c r="AZ14" s="172">
        <v>523.40297614252336</v>
      </c>
      <c r="BA14" s="172">
        <v>54.672912039221558</v>
      </c>
      <c r="BB14" s="172">
        <v>48.775039992634454</v>
      </c>
      <c r="BC14" s="172">
        <v>230.30647592961296</v>
      </c>
      <c r="BD14" s="178">
        <f t="shared" si="0"/>
        <v>62.653094750894809</v>
      </c>
      <c r="BE14" s="178">
        <f t="shared" si="1"/>
        <v>246.61951962803971</v>
      </c>
      <c r="BF14" s="178">
        <f t="shared" si="2"/>
        <v>101.84382732388855</v>
      </c>
      <c r="BG14" s="172">
        <v>23.193472281364009</v>
      </c>
      <c r="BH14" s="180">
        <f t="shared" si="3"/>
        <v>48.9</v>
      </c>
      <c r="BI14" s="180">
        <f t="shared" si="10"/>
        <v>51.1</v>
      </c>
      <c r="BJ14" s="38">
        <f t="shared" si="11"/>
        <v>37</v>
      </c>
    </row>
    <row r="15" spans="1:62" ht="19.5" customHeight="1" x14ac:dyDescent="0.2">
      <c r="A15" s="225"/>
      <c r="B15" s="227"/>
      <c r="C15" s="190">
        <v>27097</v>
      </c>
      <c r="D15" s="170" t="s">
        <v>653</v>
      </c>
      <c r="E15" s="171" t="s">
        <v>138</v>
      </c>
      <c r="F15" s="173">
        <v>1.7815423921925171</v>
      </c>
      <c r="G15" s="172">
        <v>1581.0832422230155</v>
      </c>
      <c r="H15" s="172">
        <f t="shared" si="4"/>
        <v>1580</v>
      </c>
      <c r="I15" s="172">
        <f t="shared" si="5"/>
        <v>360</v>
      </c>
      <c r="J15" s="172">
        <f t="shared" si="6"/>
        <v>189</v>
      </c>
      <c r="K15" s="172">
        <f t="shared" si="7"/>
        <v>317</v>
      </c>
      <c r="L15" s="172">
        <f t="shared" si="8"/>
        <v>564</v>
      </c>
      <c r="M15" s="172">
        <f t="shared" si="9"/>
        <v>150</v>
      </c>
      <c r="N15" s="172">
        <v>23.302574489878126</v>
      </c>
      <c r="O15" s="172">
        <v>27.328860296233209</v>
      </c>
      <c r="P15" s="172">
        <v>25.992703502088826</v>
      </c>
      <c r="Q15" s="172">
        <v>29.110402688425729</v>
      </c>
      <c r="R15" s="172">
        <v>28.041477253110219</v>
      </c>
      <c r="S15" s="172">
        <v>30.268405243350866</v>
      </c>
      <c r="T15" s="172">
        <v>31.123545591603275</v>
      </c>
      <c r="U15" s="172">
        <v>29.181664384113429</v>
      </c>
      <c r="V15" s="172">
        <v>35.114200550114511</v>
      </c>
      <c r="W15" s="172">
        <v>33.350473581843922</v>
      </c>
      <c r="X15" s="172">
        <v>33.510812397141244</v>
      </c>
      <c r="Y15" s="172">
        <v>33.65333578851665</v>
      </c>
      <c r="Z15" s="172">
        <v>34.187798506174403</v>
      </c>
      <c r="AA15" s="172">
        <v>32.299363570450339</v>
      </c>
      <c r="AB15" s="172">
        <v>30.624713721789366</v>
      </c>
      <c r="AC15" s="172">
        <v>30.767237113164768</v>
      </c>
      <c r="AD15" s="172">
        <v>30.161512699819312</v>
      </c>
      <c r="AE15" s="172">
        <v>31.212622711212898</v>
      </c>
      <c r="AF15" s="172">
        <v>26.544981643668507</v>
      </c>
      <c r="AG15" s="172">
        <v>26.936920969950858</v>
      </c>
      <c r="AH15" s="172">
        <v>132.03010668538744</v>
      </c>
      <c r="AI15" s="172">
        <v>131.47782854380776</v>
      </c>
      <c r="AJ15" s="172">
        <v>123.14021014834678</v>
      </c>
      <c r="AK15" s="172">
        <v>112.2549861320505</v>
      </c>
      <c r="AL15" s="172">
        <v>102.24271788792856</v>
      </c>
      <c r="AM15" s="172">
        <v>91.161524208491102</v>
      </c>
      <c r="AN15" s="172">
        <v>73.007607232049352</v>
      </c>
      <c r="AO15" s="172">
        <v>62.621215085566973</v>
      </c>
      <c r="AP15" s="172">
        <v>49.045862057059992</v>
      </c>
      <c r="AQ15" s="172">
        <v>36.414726496415049</v>
      </c>
      <c r="AR15" s="172">
        <v>26.028334349932674</v>
      </c>
      <c r="AS15" s="172">
        <v>17.708531378393619</v>
      </c>
      <c r="AT15" s="172">
        <v>11.526579277485585</v>
      </c>
      <c r="AU15" s="172">
        <v>9.7094060374492184</v>
      </c>
      <c r="AV15" s="172">
        <v>1.4964956094417143</v>
      </c>
      <c r="AW15" s="172">
        <v>12.987444039083449</v>
      </c>
      <c r="AX15" s="172">
        <v>13.023074886927299</v>
      </c>
      <c r="AY15" s="172">
        <v>28.700647938221451</v>
      </c>
      <c r="AZ15" s="172">
        <v>773.11813651586476</v>
      </c>
      <c r="BA15" s="172">
        <v>80.757316638086792</v>
      </c>
      <c r="BB15" s="172">
        <v>72.045574340265389</v>
      </c>
      <c r="BC15" s="172">
        <v>340.18551978916111</v>
      </c>
      <c r="BD15" s="178">
        <f t="shared" si="0"/>
        <v>92.544838429756823</v>
      </c>
      <c r="BE15" s="178">
        <f t="shared" si="1"/>
        <v>364.28150418340221</v>
      </c>
      <c r="BF15" s="178">
        <f t="shared" si="2"/>
        <v>150.43343959673615</v>
      </c>
      <c r="BG15" s="172">
        <v>34.259060201862106</v>
      </c>
      <c r="BH15" s="180">
        <f t="shared" si="3"/>
        <v>48.9</v>
      </c>
      <c r="BI15" s="180">
        <f t="shared" si="10"/>
        <v>51.1</v>
      </c>
      <c r="BJ15" s="38">
        <f t="shared" si="11"/>
        <v>55</v>
      </c>
    </row>
    <row r="16" spans="1:62" s="109" customFormat="1" ht="19.5" customHeight="1" x14ac:dyDescent="0.2">
      <c r="A16" s="225"/>
      <c r="B16" s="227"/>
      <c r="C16" s="170" t="s">
        <v>643</v>
      </c>
      <c r="D16" s="170" t="s">
        <v>644</v>
      </c>
      <c r="E16" s="171" t="s">
        <v>136</v>
      </c>
      <c r="F16" s="173">
        <v>15</v>
      </c>
      <c r="G16" s="172">
        <v>13312.199999999999</v>
      </c>
      <c r="H16" s="172">
        <f t="shared" si="4"/>
        <v>13312</v>
      </c>
      <c r="I16" s="172">
        <f t="shared" si="5"/>
        <v>3031</v>
      </c>
      <c r="J16" s="172">
        <f t="shared" si="6"/>
        <v>1593</v>
      </c>
      <c r="K16" s="172">
        <f t="shared" si="7"/>
        <v>2669</v>
      </c>
      <c r="L16" s="172">
        <f t="shared" si="8"/>
        <v>4752</v>
      </c>
      <c r="M16" s="172">
        <f t="shared" si="9"/>
        <v>1267</v>
      </c>
      <c r="N16" s="172">
        <v>196.2</v>
      </c>
      <c r="O16" s="172">
        <v>230.1</v>
      </c>
      <c r="P16" s="172">
        <v>218.85</v>
      </c>
      <c r="Q16" s="172">
        <v>245.1</v>
      </c>
      <c r="R16" s="172">
        <v>236.1</v>
      </c>
      <c r="S16" s="172">
        <v>254.85</v>
      </c>
      <c r="T16" s="172">
        <v>262.05</v>
      </c>
      <c r="U16" s="172">
        <v>245.7</v>
      </c>
      <c r="V16" s="172">
        <v>295.64999999999998</v>
      </c>
      <c r="W16" s="172">
        <v>280.8</v>
      </c>
      <c r="X16" s="172">
        <v>282.14999999999998</v>
      </c>
      <c r="Y16" s="172">
        <v>283.35000000000002</v>
      </c>
      <c r="Z16" s="172">
        <v>287.85000000000002</v>
      </c>
      <c r="AA16" s="172">
        <v>271.95</v>
      </c>
      <c r="AB16" s="172">
        <v>257.85000000000002</v>
      </c>
      <c r="AC16" s="172">
        <v>259.05</v>
      </c>
      <c r="AD16" s="172">
        <v>253.95</v>
      </c>
      <c r="AE16" s="172">
        <v>262.8</v>
      </c>
      <c r="AF16" s="172">
        <v>223.5</v>
      </c>
      <c r="AG16" s="172">
        <v>226.8</v>
      </c>
      <c r="AH16" s="172">
        <v>1111.6500000000001</v>
      </c>
      <c r="AI16" s="172">
        <v>1107</v>
      </c>
      <c r="AJ16" s="172">
        <v>1036.8</v>
      </c>
      <c r="AK16" s="172">
        <v>945.15</v>
      </c>
      <c r="AL16" s="172">
        <v>860.85</v>
      </c>
      <c r="AM16" s="172">
        <v>767.55</v>
      </c>
      <c r="AN16" s="172">
        <v>614.70000000000005</v>
      </c>
      <c r="AO16" s="172">
        <v>527.25</v>
      </c>
      <c r="AP16" s="172">
        <v>412.95</v>
      </c>
      <c r="AQ16" s="172">
        <v>306.60000000000002</v>
      </c>
      <c r="AR16" s="172">
        <v>219.15</v>
      </c>
      <c r="AS16" s="172">
        <v>149.1</v>
      </c>
      <c r="AT16" s="172">
        <v>97.05</v>
      </c>
      <c r="AU16" s="172">
        <v>81.75</v>
      </c>
      <c r="AV16" s="172">
        <v>12.6</v>
      </c>
      <c r="AW16" s="172">
        <v>109.35</v>
      </c>
      <c r="AX16" s="172">
        <v>109.65</v>
      </c>
      <c r="AY16" s="172">
        <v>241.65</v>
      </c>
      <c r="AZ16" s="172">
        <v>6509.4</v>
      </c>
      <c r="BA16" s="172">
        <v>679.95</v>
      </c>
      <c r="BB16" s="172">
        <v>606.6</v>
      </c>
      <c r="BC16" s="172">
        <v>2864.25</v>
      </c>
      <c r="BD16" s="178">
        <f t="shared" si="0"/>
        <v>779.19704999999999</v>
      </c>
      <c r="BE16" s="178">
        <f t="shared" si="1"/>
        <v>3067.1302499999997</v>
      </c>
      <c r="BF16" s="178">
        <f t="shared" si="2"/>
        <v>1266.5999999999999</v>
      </c>
      <c r="BG16" s="172">
        <v>288.45</v>
      </c>
      <c r="BH16" s="180">
        <f t="shared" si="3"/>
        <v>48.9</v>
      </c>
      <c r="BI16" s="180">
        <f t="shared" si="10"/>
        <v>51.1</v>
      </c>
      <c r="BJ16" s="38">
        <f t="shared" si="11"/>
        <v>460</v>
      </c>
    </row>
    <row r="17" spans="1:62" ht="19.5" customHeight="1" x14ac:dyDescent="0.2">
      <c r="A17" s="225"/>
      <c r="B17" s="227" t="s">
        <v>166</v>
      </c>
      <c r="C17" s="170" t="s">
        <v>165</v>
      </c>
      <c r="D17" s="170" t="s">
        <v>166</v>
      </c>
      <c r="E17" s="171" t="s">
        <v>131</v>
      </c>
      <c r="F17" s="173">
        <v>13.185396620781731</v>
      </c>
      <c r="G17" s="172">
        <v>2095.8187928732559</v>
      </c>
      <c r="H17" s="172">
        <f t="shared" si="4"/>
        <v>2096</v>
      </c>
      <c r="I17" s="172">
        <f t="shared" si="5"/>
        <v>515</v>
      </c>
      <c r="J17" s="172">
        <f t="shared" si="6"/>
        <v>276</v>
      </c>
      <c r="K17" s="172">
        <f t="shared" si="7"/>
        <v>434</v>
      </c>
      <c r="L17" s="172">
        <f t="shared" si="8"/>
        <v>689</v>
      </c>
      <c r="M17" s="172">
        <f t="shared" si="9"/>
        <v>182</v>
      </c>
      <c r="N17" s="172">
        <v>40.742875558215545</v>
      </c>
      <c r="O17" s="172">
        <v>39.556189862345192</v>
      </c>
      <c r="P17" s="172">
        <v>37.71023433543575</v>
      </c>
      <c r="Q17" s="172">
        <v>45.753326274112602</v>
      </c>
      <c r="R17" s="172">
        <v>48.126697665853314</v>
      </c>
      <c r="S17" s="172">
        <v>48.785967496892411</v>
      </c>
      <c r="T17" s="172">
        <v>37.050964504396667</v>
      </c>
      <c r="U17" s="172">
        <v>40.742875558215545</v>
      </c>
      <c r="V17" s="172">
        <v>44.56664057824225</v>
      </c>
      <c r="W17" s="172">
        <v>44.039224713410974</v>
      </c>
      <c r="X17" s="172">
        <v>42.193269186501539</v>
      </c>
      <c r="Y17" s="172">
        <v>45.885180240320423</v>
      </c>
      <c r="Z17" s="172">
        <v>47.335573868606417</v>
      </c>
      <c r="AA17" s="172">
        <v>43.775516780995346</v>
      </c>
      <c r="AB17" s="172">
        <v>41.797707287878083</v>
      </c>
      <c r="AC17" s="172">
        <v>48.917821463100218</v>
      </c>
      <c r="AD17" s="172">
        <v>46.808158003775141</v>
      </c>
      <c r="AE17" s="172">
        <v>47.467427834814231</v>
      </c>
      <c r="AF17" s="172">
        <v>38.896920031306102</v>
      </c>
      <c r="AG17" s="172">
        <v>34.941301045071583</v>
      </c>
      <c r="AH17" s="172">
        <v>188.28746374476313</v>
      </c>
      <c r="AI17" s="172">
        <v>171.41015607016249</v>
      </c>
      <c r="AJ17" s="172">
        <v>146.62161042309285</v>
      </c>
      <c r="AK17" s="172">
        <v>141.34745177478015</v>
      </c>
      <c r="AL17" s="172">
        <v>128.29390912020625</v>
      </c>
      <c r="AM17" s="172">
        <v>109.17508402007273</v>
      </c>
      <c r="AN17" s="172">
        <v>87.68288752819852</v>
      </c>
      <c r="AO17" s="172">
        <v>75.684176603287128</v>
      </c>
      <c r="AP17" s="172">
        <v>53.796418212789462</v>
      </c>
      <c r="AQ17" s="172">
        <v>44.962202476865706</v>
      </c>
      <c r="AR17" s="172">
        <v>32.172367754707423</v>
      </c>
      <c r="AS17" s="172">
        <v>23.074444086368029</v>
      </c>
      <c r="AT17" s="172">
        <v>15.295060080106808</v>
      </c>
      <c r="AU17" s="172">
        <v>12.921688688366096</v>
      </c>
      <c r="AV17" s="172">
        <v>3.0326412227797981</v>
      </c>
      <c r="AW17" s="172">
        <v>19.382533032549144</v>
      </c>
      <c r="AX17" s="172">
        <v>21.228488559458587</v>
      </c>
      <c r="AY17" s="172">
        <v>44.171078679618795</v>
      </c>
      <c r="AZ17" s="172">
        <v>996.81598453109882</v>
      </c>
      <c r="BA17" s="172">
        <v>107.4609824593711</v>
      </c>
      <c r="BB17" s="172">
        <v>101.65940794622715</v>
      </c>
      <c r="BC17" s="172">
        <v>420.08673633810594</v>
      </c>
      <c r="BD17" s="178">
        <f t="shared" si="0"/>
        <v>131.31420881174898</v>
      </c>
      <c r="BE17" s="178">
        <f t="shared" si="1"/>
        <v>434.70396154873168</v>
      </c>
      <c r="BF17" s="178">
        <f t="shared" si="2"/>
        <v>182.2221812992035</v>
      </c>
      <c r="BG17" s="172">
        <v>44.434786612034429</v>
      </c>
      <c r="BH17" s="180">
        <f t="shared" si="3"/>
        <v>47.56</v>
      </c>
      <c r="BI17" s="180">
        <f t="shared" si="10"/>
        <v>52.44</v>
      </c>
      <c r="BJ17" s="38">
        <f t="shared" si="11"/>
        <v>65</v>
      </c>
    </row>
    <row r="18" spans="1:62" ht="19.5" customHeight="1" x14ac:dyDescent="0.2">
      <c r="A18" s="225"/>
      <c r="B18" s="227"/>
      <c r="C18" s="170" t="s">
        <v>169</v>
      </c>
      <c r="D18" s="170" t="s">
        <v>669</v>
      </c>
      <c r="E18" s="171" t="s">
        <v>138</v>
      </c>
      <c r="F18" s="173">
        <v>7.2280281754983662</v>
      </c>
      <c r="G18" s="172">
        <v>1148.8950784954652</v>
      </c>
      <c r="H18" s="172">
        <f t="shared" si="4"/>
        <v>1149</v>
      </c>
      <c r="I18" s="172">
        <f t="shared" si="5"/>
        <v>282</v>
      </c>
      <c r="J18" s="172">
        <f t="shared" si="6"/>
        <v>151</v>
      </c>
      <c r="K18" s="172">
        <f t="shared" si="7"/>
        <v>238</v>
      </c>
      <c r="L18" s="172">
        <f t="shared" si="8"/>
        <v>378</v>
      </c>
      <c r="M18" s="172">
        <f t="shared" si="9"/>
        <v>100</v>
      </c>
      <c r="N18" s="172">
        <v>22.334607062289951</v>
      </c>
      <c r="O18" s="172">
        <v>21.684084526495099</v>
      </c>
      <c r="P18" s="172">
        <v>20.672160581925326</v>
      </c>
      <c r="Q18" s="172">
        <v>25.081257768979331</v>
      </c>
      <c r="R18" s="172">
        <v>26.382302840569036</v>
      </c>
      <c r="S18" s="172">
        <v>26.743704249343956</v>
      </c>
      <c r="T18" s="172">
        <v>20.310759173150409</v>
      </c>
      <c r="U18" s="172">
        <v>22.334607062289951</v>
      </c>
      <c r="V18" s="172">
        <v>24.430735233184478</v>
      </c>
      <c r="W18" s="172">
        <v>24.141614106164543</v>
      </c>
      <c r="X18" s="172">
        <v>23.129690161594773</v>
      </c>
      <c r="Y18" s="172">
        <v>25.153538050734316</v>
      </c>
      <c r="Z18" s="172">
        <v>25.948621150039134</v>
      </c>
      <c r="AA18" s="172">
        <v>23.997053542654577</v>
      </c>
      <c r="AB18" s="172">
        <v>22.912849316329822</v>
      </c>
      <c r="AC18" s="172">
        <v>26.815984531098938</v>
      </c>
      <c r="AD18" s="172">
        <v>25.659500023019199</v>
      </c>
      <c r="AE18" s="172">
        <v>26.020901431794119</v>
      </c>
      <c r="AF18" s="172">
        <v>21.322683117720182</v>
      </c>
      <c r="AG18" s="172">
        <v>19.15427466507067</v>
      </c>
      <c r="AH18" s="172">
        <v>103.21624234611667</v>
      </c>
      <c r="AI18" s="172">
        <v>93.96436628147876</v>
      </c>
      <c r="AJ18" s="172">
        <v>80.375673311541831</v>
      </c>
      <c r="AK18" s="172">
        <v>77.484462041342482</v>
      </c>
      <c r="AL18" s="172">
        <v>70.328714147599101</v>
      </c>
      <c r="AM18" s="172">
        <v>59.848073293126475</v>
      </c>
      <c r="AN18" s="172">
        <v>48.066387367064138</v>
      </c>
      <c r="AO18" s="172">
        <v>41.488881727360621</v>
      </c>
      <c r="AP18" s="172">
        <v>29.490354956033332</v>
      </c>
      <c r="AQ18" s="172">
        <v>24.647576078449429</v>
      </c>
      <c r="AR18" s="172">
        <v>17.636388748216014</v>
      </c>
      <c r="AS18" s="172">
        <v>12.649049307122141</v>
      </c>
      <c r="AT18" s="172">
        <v>8.3845126835781052</v>
      </c>
      <c r="AU18" s="172">
        <v>7.0834676119883992</v>
      </c>
      <c r="AV18" s="172">
        <v>1.6624464803646242</v>
      </c>
      <c r="AW18" s="172">
        <v>10.625201417982598</v>
      </c>
      <c r="AX18" s="172">
        <v>11.63712536255237</v>
      </c>
      <c r="AY18" s="172">
        <v>24.213894387919527</v>
      </c>
      <c r="AZ18" s="172">
        <v>546.43893006767644</v>
      </c>
      <c r="BA18" s="172">
        <v>58.908429630311687</v>
      </c>
      <c r="BB18" s="172">
        <v>55.728097233092406</v>
      </c>
      <c r="BC18" s="172">
        <v>230.28497767137793</v>
      </c>
      <c r="BD18" s="178">
        <f t="shared" si="0"/>
        <v>71.984395193591467</v>
      </c>
      <c r="BE18" s="178">
        <f t="shared" si="1"/>
        <v>238.29791188251005</v>
      </c>
      <c r="BF18" s="178">
        <f t="shared" si="2"/>
        <v>99.891349385387414</v>
      </c>
      <c r="BG18" s="172">
        <v>24.358454951429493</v>
      </c>
      <c r="BH18" s="180">
        <f t="shared" si="3"/>
        <v>47.56</v>
      </c>
      <c r="BI18" s="180">
        <f t="shared" si="10"/>
        <v>52.44</v>
      </c>
      <c r="BJ18" s="38">
        <f t="shared" si="11"/>
        <v>36</v>
      </c>
    </row>
    <row r="19" spans="1:62" ht="19.5" customHeight="1" x14ac:dyDescent="0.2">
      <c r="A19" s="225"/>
      <c r="B19" s="227"/>
      <c r="C19" s="170" t="s">
        <v>168</v>
      </c>
      <c r="D19" s="170" t="s">
        <v>670</v>
      </c>
      <c r="E19" s="171" t="s">
        <v>131</v>
      </c>
      <c r="F19" s="173">
        <v>11.748998664886514</v>
      </c>
      <c r="G19" s="172">
        <v>1867.5033377837112</v>
      </c>
      <c r="H19" s="172">
        <f t="shared" si="4"/>
        <v>1867</v>
      </c>
      <c r="I19" s="172">
        <f t="shared" si="5"/>
        <v>459</v>
      </c>
      <c r="J19" s="172">
        <f t="shared" si="6"/>
        <v>246</v>
      </c>
      <c r="K19" s="172">
        <f t="shared" si="7"/>
        <v>386</v>
      </c>
      <c r="L19" s="172">
        <f t="shared" si="8"/>
        <v>614</v>
      </c>
      <c r="M19" s="172">
        <f t="shared" si="9"/>
        <v>162</v>
      </c>
      <c r="N19" s="172">
        <v>36.304405874499331</v>
      </c>
      <c r="O19" s="172">
        <v>35.246995994659542</v>
      </c>
      <c r="P19" s="172">
        <v>33.602136181575432</v>
      </c>
      <c r="Q19" s="172">
        <v>40.769025367156203</v>
      </c>
      <c r="R19" s="172">
        <v>42.88384512683578</v>
      </c>
      <c r="S19" s="172">
        <v>43.471295060080102</v>
      </c>
      <c r="T19" s="172">
        <v>33.014686248331103</v>
      </c>
      <c r="U19" s="172">
        <v>36.304405874499331</v>
      </c>
      <c r="V19" s="172">
        <v>39.711615487316415</v>
      </c>
      <c r="W19" s="172">
        <v>39.241655540720956</v>
      </c>
      <c r="X19" s="172">
        <v>37.596795727636845</v>
      </c>
      <c r="Y19" s="172">
        <v>40.886515353805073</v>
      </c>
      <c r="Z19" s="172">
        <v>42.178905206942581</v>
      </c>
      <c r="AA19" s="172">
        <v>39.00667556742323</v>
      </c>
      <c r="AB19" s="172">
        <v>37.244325767690249</v>
      </c>
      <c r="AC19" s="172">
        <v>43.588785046728972</v>
      </c>
      <c r="AD19" s="172">
        <v>41.708945260347129</v>
      </c>
      <c r="AE19" s="172">
        <v>42.296395193591451</v>
      </c>
      <c r="AF19" s="172">
        <v>34.65954606141522</v>
      </c>
      <c r="AG19" s="172">
        <v>31.134846461949266</v>
      </c>
      <c r="AH19" s="172">
        <v>167.77570093457945</v>
      </c>
      <c r="AI19" s="172">
        <v>152.73698264352467</v>
      </c>
      <c r="AJ19" s="172">
        <v>130.64886515353805</v>
      </c>
      <c r="AK19" s="172">
        <v>125.94926568758343</v>
      </c>
      <c r="AL19" s="172">
        <v>114.31775700934578</v>
      </c>
      <c r="AM19" s="172">
        <v>97.281708945260348</v>
      </c>
      <c r="AN19" s="172">
        <v>78.130841121495322</v>
      </c>
      <c r="AO19" s="172">
        <v>67.43925233644859</v>
      </c>
      <c r="AP19" s="172">
        <v>47.935914552736975</v>
      </c>
      <c r="AQ19" s="172">
        <v>40.064085447263011</v>
      </c>
      <c r="AR19" s="172">
        <v>28.667556742323097</v>
      </c>
      <c r="AS19" s="172">
        <v>20.5607476635514</v>
      </c>
      <c r="AT19" s="172">
        <v>13.628838451268358</v>
      </c>
      <c r="AU19" s="172">
        <v>11.514018691588783</v>
      </c>
      <c r="AV19" s="172">
        <v>2.7022696929238981</v>
      </c>
      <c r="AW19" s="172">
        <v>17.271028037383175</v>
      </c>
      <c r="AX19" s="172">
        <v>18.915887850467289</v>
      </c>
      <c r="AY19" s="172">
        <v>39.359145527369826</v>
      </c>
      <c r="AZ19" s="172">
        <v>888.2242990654205</v>
      </c>
      <c r="BA19" s="172">
        <v>95.754339118825087</v>
      </c>
      <c r="BB19" s="172">
        <v>90.584779706275015</v>
      </c>
      <c r="BC19" s="172">
        <v>374.32309746328434</v>
      </c>
      <c r="BD19" s="178">
        <f t="shared" si="0"/>
        <v>117.00902963951935</v>
      </c>
      <c r="BE19" s="178">
        <f t="shared" si="1"/>
        <v>387.34794339118821</v>
      </c>
      <c r="BF19" s="178">
        <f t="shared" si="2"/>
        <v>162.37116154873164</v>
      </c>
      <c r="BG19" s="172">
        <v>39.594125500667552</v>
      </c>
      <c r="BH19" s="180">
        <f t="shared" si="3"/>
        <v>47.56</v>
      </c>
      <c r="BI19" s="180">
        <f t="shared" si="10"/>
        <v>52.44</v>
      </c>
      <c r="BJ19" s="38">
        <f t="shared" si="11"/>
        <v>58</v>
      </c>
    </row>
    <row r="20" spans="1:62" s="109" customFormat="1" ht="19.5" customHeight="1" x14ac:dyDescent="0.2">
      <c r="A20" s="225"/>
      <c r="B20" s="227" t="s">
        <v>24</v>
      </c>
      <c r="C20" s="170" t="s">
        <v>180</v>
      </c>
      <c r="D20" s="170" t="s">
        <v>24</v>
      </c>
      <c r="E20" s="171" t="s">
        <v>131</v>
      </c>
      <c r="F20" s="173">
        <v>100</v>
      </c>
      <c r="G20" s="172">
        <v>3016</v>
      </c>
      <c r="H20" s="172">
        <f t="shared" si="4"/>
        <v>3016</v>
      </c>
      <c r="I20" s="172">
        <f t="shared" si="5"/>
        <v>649</v>
      </c>
      <c r="J20" s="172">
        <f t="shared" si="6"/>
        <v>352</v>
      </c>
      <c r="K20" s="172">
        <f t="shared" si="7"/>
        <v>634</v>
      </c>
      <c r="L20" s="172">
        <f t="shared" si="8"/>
        <v>1062</v>
      </c>
      <c r="M20" s="172">
        <f t="shared" si="9"/>
        <v>319</v>
      </c>
      <c r="N20" s="172">
        <v>58</v>
      </c>
      <c r="O20" s="172">
        <v>65</v>
      </c>
      <c r="P20" s="172">
        <v>57</v>
      </c>
      <c r="Q20" s="172">
        <v>58</v>
      </c>
      <c r="R20" s="172">
        <v>55</v>
      </c>
      <c r="S20" s="172">
        <v>75</v>
      </c>
      <c r="T20" s="172">
        <v>43</v>
      </c>
      <c r="U20" s="172">
        <v>44</v>
      </c>
      <c r="V20" s="172">
        <v>45</v>
      </c>
      <c r="W20" s="172">
        <v>55</v>
      </c>
      <c r="X20" s="172">
        <v>41</v>
      </c>
      <c r="Y20" s="172">
        <v>53</v>
      </c>
      <c r="Z20" s="172">
        <v>58</v>
      </c>
      <c r="AA20" s="172">
        <v>57</v>
      </c>
      <c r="AB20" s="172">
        <v>58</v>
      </c>
      <c r="AC20" s="172">
        <v>57</v>
      </c>
      <c r="AD20" s="172">
        <v>58</v>
      </c>
      <c r="AE20" s="172">
        <v>64</v>
      </c>
      <c r="AF20" s="172">
        <v>54</v>
      </c>
      <c r="AG20" s="172">
        <v>48</v>
      </c>
      <c r="AH20" s="172">
        <v>274</v>
      </c>
      <c r="AI20" s="172">
        <v>258</v>
      </c>
      <c r="AJ20" s="172">
        <v>247</v>
      </c>
      <c r="AK20" s="172">
        <v>231</v>
      </c>
      <c r="AL20" s="172">
        <v>183</v>
      </c>
      <c r="AM20" s="172">
        <v>157</v>
      </c>
      <c r="AN20" s="172">
        <v>135</v>
      </c>
      <c r="AO20" s="172">
        <v>109</v>
      </c>
      <c r="AP20" s="172">
        <v>102</v>
      </c>
      <c r="AQ20" s="172">
        <v>67</v>
      </c>
      <c r="AR20" s="172">
        <v>55</v>
      </c>
      <c r="AS20" s="172">
        <v>47</v>
      </c>
      <c r="AT20" s="172">
        <v>29</v>
      </c>
      <c r="AU20" s="172">
        <v>19</v>
      </c>
      <c r="AV20" s="172">
        <v>7</v>
      </c>
      <c r="AW20" s="172">
        <v>34</v>
      </c>
      <c r="AX20" s="172">
        <v>25</v>
      </c>
      <c r="AY20" s="172">
        <v>65</v>
      </c>
      <c r="AZ20" s="172">
        <v>1391</v>
      </c>
      <c r="BA20" s="172">
        <v>131</v>
      </c>
      <c r="BB20" s="172">
        <v>128</v>
      </c>
      <c r="BC20" s="172">
        <v>606</v>
      </c>
      <c r="BD20" s="178">
        <f t="shared" si="0"/>
        <v>162.3424</v>
      </c>
      <c r="BE20" s="178">
        <f t="shared" si="1"/>
        <v>655.82640000000004</v>
      </c>
      <c r="BF20" s="178">
        <f t="shared" si="2"/>
        <v>319</v>
      </c>
      <c r="BG20" s="172">
        <v>101</v>
      </c>
      <c r="BH20" s="180">
        <f t="shared" si="3"/>
        <v>46.12</v>
      </c>
      <c r="BI20" s="180">
        <f t="shared" si="10"/>
        <v>53.88</v>
      </c>
      <c r="BJ20" s="38">
        <f t="shared" si="11"/>
        <v>98</v>
      </c>
    </row>
    <row r="21" spans="1:62" s="109" customFormat="1" ht="19.5" customHeight="1" x14ac:dyDescent="0.2">
      <c r="A21" s="225"/>
      <c r="B21" s="227"/>
      <c r="C21" s="170" t="s">
        <v>139</v>
      </c>
      <c r="D21" s="170" t="s">
        <v>59</v>
      </c>
      <c r="E21" s="171" t="s">
        <v>138</v>
      </c>
      <c r="F21" s="173">
        <v>3.5527269797792638</v>
      </c>
      <c r="G21" s="172">
        <v>3152.9741400145008</v>
      </c>
      <c r="H21" s="172">
        <f t="shared" si="4"/>
        <v>3153</v>
      </c>
      <c r="I21" s="172">
        <f t="shared" si="5"/>
        <v>718</v>
      </c>
      <c r="J21" s="172">
        <f t="shared" si="6"/>
        <v>377</v>
      </c>
      <c r="K21" s="172">
        <f t="shared" si="7"/>
        <v>632</v>
      </c>
      <c r="L21" s="172">
        <f t="shared" si="8"/>
        <v>1126</v>
      </c>
      <c r="M21" s="172">
        <f t="shared" si="9"/>
        <v>300</v>
      </c>
      <c r="N21" s="172">
        <v>46.469668895512768</v>
      </c>
      <c r="O21" s="172">
        <v>54.498831869813905</v>
      </c>
      <c r="P21" s="172">
        <v>51.834286634979463</v>
      </c>
      <c r="Q21" s="172">
        <v>58.051558849593164</v>
      </c>
      <c r="R21" s="172">
        <v>55.919922661725614</v>
      </c>
      <c r="S21" s="172">
        <v>60.360831386449689</v>
      </c>
      <c r="T21" s="172">
        <v>62.066140336743736</v>
      </c>
      <c r="U21" s="172">
        <v>58.193667928784343</v>
      </c>
      <c r="V21" s="172">
        <v>70.024248771449294</v>
      </c>
      <c r="W21" s="172">
        <v>66.507049061467811</v>
      </c>
      <c r="X21" s="172">
        <v>66.826794489647952</v>
      </c>
      <c r="Y21" s="172">
        <v>67.111012648030297</v>
      </c>
      <c r="Z21" s="172">
        <v>68.176830741964068</v>
      </c>
      <c r="AA21" s="172">
        <v>64.410940143398051</v>
      </c>
      <c r="AB21" s="172">
        <v>61.071376782405544</v>
      </c>
      <c r="AC21" s="172">
        <v>61.355594940787888</v>
      </c>
      <c r="AD21" s="172">
        <v>60.147667767662931</v>
      </c>
      <c r="AE21" s="172">
        <v>62.243776685732698</v>
      </c>
      <c r="AF21" s="172">
        <v>52.935631998711031</v>
      </c>
      <c r="AG21" s="172">
        <v>53.717231934262472</v>
      </c>
      <c r="AH21" s="172">
        <v>263.29259647144124</v>
      </c>
      <c r="AI21" s="172">
        <v>262.19125110770966</v>
      </c>
      <c r="AJ21" s="172">
        <v>245.56448884234271</v>
      </c>
      <c r="AK21" s="172">
        <v>223.85732699589141</v>
      </c>
      <c r="AL21" s="172">
        <v>203.89100136953195</v>
      </c>
      <c r="AM21" s="172">
        <v>181.79303955530494</v>
      </c>
      <c r="AN21" s="172">
        <v>145.59075163135424</v>
      </c>
      <c r="AO21" s="172">
        <v>124.87835333924113</v>
      </c>
      <c r="AP21" s="172">
        <v>97.806573753323136</v>
      </c>
      <c r="AQ21" s="172">
        <v>72.61773946668815</v>
      </c>
      <c r="AR21" s="172">
        <v>51.905341174575042</v>
      </c>
      <c r="AS21" s="172">
        <v>35.314106179005883</v>
      </c>
      <c r="AT21" s="172">
        <v>22.986143559171836</v>
      </c>
      <c r="AU21" s="172">
        <v>19.362362039796988</v>
      </c>
      <c r="AV21" s="172">
        <v>2.9842906630145816</v>
      </c>
      <c r="AW21" s="172">
        <v>25.899379682590833</v>
      </c>
      <c r="AX21" s="172">
        <v>25.97043422218642</v>
      </c>
      <c r="AY21" s="172">
        <v>57.234431644243941</v>
      </c>
      <c r="AZ21" s="172">
        <v>1541.7414001450095</v>
      </c>
      <c r="BA21" s="172">
        <v>161.04511399339401</v>
      </c>
      <c r="BB21" s="172">
        <v>143.67227906227342</v>
      </c>
      <c r="BC21" s="172">
        <v>678.3932167888504</v>
      </c>
      <c r="BD21" s="178">
        <f t="shared" si="0"/>
        <v>184.55162547329411</v>
      </c>
      <c r="BE21" s="178">
        <f t="shared" si="1"/>
        <v>726.44509264480769</v>
      </c>
      <c r="BF21" s="178">
        <f t="shared" si="2"/>
        <v>299.99226617256107</v>
      </c>
      <c r="BG21" s="172">
        <v>68.31893982115524</v>
      </c>
      <c r="BH21" s="180">
        <f t="shared" si="3"/>
        <v>48.9</v>
      </c>
      <c r="BI21" s="180">
        <f t="shared" si="10"/>
        <v>51.1</v>
      </c>
      <c r="BJ21" s="38">
        <f t="shared" si="11"/>
        <v>109</v>
      </c>
    </row>
    <row r="22" spans="1:62" s="109" customFormat="1" ht="19.5" customHeight="1" x14ac:dyDescent="0.2">
      <c r="A22" s="225"/>
      <c r="B22" s="227"/>
      <c r="C22" s="170" t="s">
        <v>140</v>
      </c>
      <c r="D22" s="170" t="s">
        <v>657</v>
      </c>
      <c r="E22" s="171" t="s">
        <v>138</v>
      </c>
      <c r="F22" s="173">
        <v>1.2486908885845485</v>
      </c>
      <c r="G22" s="172">
        <v>1108.1881898010149</v>
      </c>
      <c r="H22" s="172">
        <f t="shared" si="4"/>
        <v>1108</v>
      </c>
      <c r="I22" s="172">
        <f t="shared" si="5"/>
        <v>252</v>
      </c>
      <c r="J22" s="172">
        <f t="shared" si="6"/>
        <v>133</v>
      </c>
      <c r="K22" s="172">
        <f t="shared" si="7"/>
        <v>222</v>
      </c>
      <c r="L22" s="172">
        <f t="shared" si="8"/>
        <v>396</v>
      </c>
      <c r="M22" s="172">
        <f t="shared" si="9"/>
        <v>105</v>
      </c>
      <c r="N22" s="172">
        <v>16.332876822685893</v>
      </c>
      <c r="O22" s="172">
        <v>19.154918230886974</v>
      </c>
      <c r="P22" s="172">
        <v>18.218400064448563</v>
      </c>
      <c r="Q22" s="172">
        <v>20.403609119471522</v>
      </c>
      <c r="R22" s="172">
        <v>19.654394586320795</v>
      </c>
      <c r="S22" s="172">
        <v>21.21525819705148</v>
      </c>
      <c r="T22" s="172">
        <v>21.814629823572062</v>
      </c>
      <c r="U22" s="172">
        <v>20.453556755014905</v>
      </c>
      <c r="V22" s="172">
        <v>24.611697414001451</v>
      </c>
      <c r="W22" s="172">
        <v>23.375493434302747</v>
      </c>
      <c r="X22" s="172">
        <v>23.487875614275357</v>
      </c>
      <c r="Y22" s="172">
        <v>23.587770885362119</v>
      </c>
      <c r="Z22" s="172">
        <v>23.962378151937486</v>
      </c>
      <c r="AA22" s="172">
        <v>22.638765810037864</v>
      </c>
      <c r="AB22" s="172">
        <v>21.46499637476839</v>
      </c>
      <c r="AC22" s="172">
        <v>21.564891645855152</v>
      </c>
      <c r="AD22" s="172">
        <v>21.140336743736405</v>
      </c>
      <c r="AE22" s="172">
        <v>21.877064368001289</v>
      </c>
      <c r="AF22" s="172">
        <v>18.60549423990977</v>
      </c>
      <c r="AG22" s="172">
        <v>18.880206235398372</v>
      </c>
      <c r="AH22" s="172">
        <v>92.54048175300089</v>
      </c>
      <c r="AI22" s="172">
        <v>92.153387577539675</v>
      </c>
      <c r="AJ22" s="172">
        <v>86.309514218963997</v>
      </c>
      <c r="AK22" s="172">
        <v>78.680012889712401</v>
      </c>
      <c r="AL22" s="172">
        <v>71.662370095867232</v>
      </c>
      <c r="AM22" s="172">
        <v>63.895512768871349</v>
      </c>
      <c r="AN22" s="172">
        <v>51.171352614194795</v>
      </c>
      <c r="AO22" s="172">
        <v>43.891484733746871</v>
      </c>
      <c r="AP22" s="172">
        <v>34.37646016273262</v>
      </c>
      <c r="AQ22" s="172">
        <v>25.523241762668171</v>
      </c>
      <c r="AR22" s="172">
        <v>18.243373882220254</v>
      </c>
      <c r="AS22" s="172">
        <v>12.411987432530411</v>
      </c>
      <c r="AT22" s="172">
        <v>8.0790300491420286</v>
      </c>
      <c r="AU22" s="172">
        <v>6.8053653427857883</v>
      </c>
      <c r="AV22" s="172">
        <v>1.0489003464110207</v>
      </c>
      <c r="AW22" s="172">
        <v>9.1029565777813577</v>
      </c>
      <c r="AX22" s="172">
        <v>9.1279303955530491</v>
      </c>
      <c r="AY22" s="172">
        <v>20.116410215097076</v>
      </c>
      <c r="AZ22" s="172">
        <v>541.88189801015062</v>
      </c>
      <c r="BA22" s="172">
        <v>56.603157979537585</v>
      </c>
      <c r="BB22" s="172">
        <v>50.497059534359138</v>
      </c>
      <c r="BC22" s="172">
        <v>238.43752517521952</v>
      </c>
      <c r="BD22" s="178">
        <f t="shared" si="0"/>
        <v>64.865083783130601</v>
      </c>
      <c r="BE22" s="178">
        <f t="shared" si="1"/>
        <v>255.32650648513652</v>
      </c>
      <c r="BF22" s="178">
        <f t="shared" si="2"/>
        <v>105.43945863207928</v>
      </c>
      <c r="BG22" s="172">
        <v>24.012325787480869</v>
      </c>
      <c r="BH22" s="180">
        <f t="shared" si="3"/>
        <v>48.9</v>
      </c>
      <c r="BI22" s="180">
        <f t="shared" si="10"/>
        <v>51.1</v>
      </c>
      <c r="BJ22" s="38">
        <f t="shared" si="11"/>
        <v>38</v>
      </c>
    </row>
    <row r="23" spans="1:62" s="109" customFormat="1" ht="19.5" customHeight="1" x14ac:dyDescent="0.2">
      <c r="A23" s="225"/>
      <c r="B23" s="227"/>
      <c r="C23" s="170" t="s">
        <v>145</v>
      </c>
      <c r="D23" s="170" t="s">
        <v>658</v>
      </c>
      <c r="E23" s="171" t="s">
        <v>138</v>
      </c>
      <c r="F23" s="173">
        <v>3.2511997790335019</v>
      </c>
      <c r="G23" s="172">
        <v>2885.3747798966529</v>
      </c>
      <c r="H23" s="172">
        <f t="shared" si="4"/>
        <v>2885</v>
      </c>
      <c r="I23" s="172">
        <f t="shared" si="5"/>
        <v>657</v>
      </c>
      <c r="J23" s="172">
        <f t="shared" si="6"/>
        <v>345</v>
      </c>
      <c r="K23" s="172">
        <f t="shared" si="7"/>
        <v>578</v>
      </c>
      <c r="L23" s="172">
        <f t="shared" si="8"/>
        <v>1030</v>
      </c>
      <c r="M23" s="172">
        <f t="shared" si="9"/>
        <v>275</v>
      </c>
      <c r="N23" s="172">
        <v>42.525693109758201</v>
      </c>
      <c r="O23" s="172">
        <v>49.873404610373917</v>
      </c>
      <c r="P23" s="172">
        <v>47.435004776098793</v>
      </c>
      <c r="Q23" s="172">
        <v>53.124604389407423</v>
      </c>
      <c r="R23" s="172">
        <v>51.173884521987318</v>
      </c>
      <c r="S23" s="172">
        <v>55.237884245779199</v>
      </c>
      <c r="T23" s="172">
        <v>56.798460139715282</v>
      </c>
      <c r="U23" s="172">
        <v>53.254652380568757</v>
      </c>
      <c r="V23" s="172">
        <v>64.081147644750331</v>
      </c>
      <c r="W23" s="172">
        <v>60.862459863507155</v>
      </c>
      <c r="X23" s="172">
        <v>61.155067843620174</v>
      </c>
      <c r="Y23" s="172">
        <v>61.415163825942855</v>
      </c>
      <c r="Z23" s="172">
        <v>62.390523759652893</v>
      </c>
      <c r="AA23" s="172">
        <v>58.944251993877387</v>
      </c>
      <c r="AB23" s="172">
        <v>55.888124201585896</v>
      </c>
      <c r="AC23" s="172">
        <v>56.148220183908577</v>
      </c>
      <c r="AD23" s="172">
        <v>55.042812259037191</v>
      </c>
      <c r="AE23" s="172">
        <v>56.961020128666952</v>
      </c>
      <c r="AF23" s="172">
        <v>48.442876707599183</v>
      </c>
      <c r="AG23" s="172">
        <v>49.158140658986547</v>
      </c>
      <c r="AH23" s="172">
        <v>240.94641562417283</v>
      </c>
      <c r="AI23" s="172">
        <v>239.93854369267243</v>
      </c>
      <c r="AJ23" s="172">
        <v>224.72292872679566</v>
      </c>
      <c r="AK23" s="172">
        <v>204.85809807690097</v>
      </c>
      <c r="AL23" s="172">
        <v>186.58635531873267</v>
      </c>
      <c r="AM23" s="172">
        <v>166.36389269314429</v>
      </c>
      <c r="AN23" s="172">
        <v>133.23416694479292</v>
      </c>
      <c r="AO23" s="172">
        <v>114.2796722330276</v>
      </c>
      <c r="AP23" s="172">
        <v>89.505529916792312</v>
      </c>
      <c r="AQ23" s="172">
        <v>66.454523483444788</v>
      </c>
      <c r="AR23" s="172">
        <v>47.50002877167946</v>
      </c>
      <c r="AS23" s="172">
        <v>32.316925803593008</v>
      </c>
      <c r="AT23" s="172">
        <v>21.03526257034676</v>
      </c>
      <c r="AU23" s="172">
        <v>17.719038795732587</v>
      </c>
      <c r="AV23" s="172">
        <v>2.7310078143881418</v>
      </c>
      <c r="AW23" s="172">
        <v>23.701246389154232</v>
      </c>
      <c r="AX23" s="172">
        <v>23.766270384734899</v>
      </c>
      <c r="AY23" s="172">
        <v>52.376828440229723</v>
      </c>
      <c r="AZ23" s="172">
        <v>1410.8906561093786</v>
      </c>
      <c r="BA23" s="172">
        <v>147.37688598358864</v>
      </c>
      <c r="BB23" s="172">
        <v>131.47851906411481</v>
      </c>
      <c r="BC23" s="172">
        <v>620.81659780644713</v>
      </c>
      <c r="BD23" s="178">
        <f t="shared" si="0"/>
        <v>168.88835178557045</v>
      </c>
      <c r="BE23" s="178">
        <f t="shared" si="1"/>
        <v>664.79021273779802</v>
      </c>
      <c r="BF23" s="178">
        <f t="shared" si="2"/>
        <v>274.53130934158889</v>
      </c>
      <c r="BG23" s="172">
        <v>62.520571750814241</v>
      </c>
      <c r="BH23" s="180">
        <f t="shared" si="3"/>
        <v>48.9</v>
      </c>
      <c r="BI23" s="180">
        <f t="shared" si="10"/>
        <v>51.1</v>
      </c>
      <c r="BJ23" s="38">
        <f t="shared" si="11"/>
        <v>100</v>
      </c>
    </row>
    <row r="24" spans="1:62" s="109" customFormat="1" ht="19.5" customHeight="1" x14ac:dyDescent="0.2">
      <c r="A24" s="225"/>
      <c r="B24" s="227" t="s">
        <v>23</v>
      </c>
      <c r="C24" s="170" t="s">
        <v>162</v>
      </c>
      <c r="D24" s="170" t="s">
        <v>21</v>
      </c>
      <c r="E24" s="171" t="s">
        <v>131</v>
      </c>
      <c r="F24" s="173">
        <v>100</v>
      </c>
      <c r="G24" s="172">
        <v>1714</v>
      </c>
      <c r="H24" s="172">
        <f t="shared" si="4"/>
        <v>1714</v>
      </c>
      <c r="I24" s="172">
        <f t="shared" si="5"/>
        <v>340</v>
      </c>
      <c r="J24" s="172">
        <f t="shared" si="6"/>
        <v>151</v>
      </c>
      <c r="K24" s="172">
        <f t="shared" si="7"/>
        <v>340</v>
      </c>
      <c r="L24" s="172">
        <f t="shared" si="8"/>
        <v>723</v>
      </c>
      <c r="M24" s="172">
        <f t="shared" si="9"/>
        <v>160</v>
      </c>
      <c r="N24" s="172">
        <v>41</v>
      </c>
      <c r="O24" s="172">
        <v>49</v>
      </c>
      <c r="P24" s="172">
        <v>36</v>
      </c>
      <c r="Q24" s="172">
        <v>23</v>
      </c>
      <c r="R24" s="172">
        <v>35</v>
      </c>
      <c r="S24" s="172">
        <v>19</v>
      </c>
      <c r="T24" s="172">
        <v>19</v>
      </c>
      <c r="U24" s="172">
        <v>24</v>
      </c>
      <c r="V24" s="172">
        <v>22</v>
      </c>
      <c r="W24" s="172">
        <v>24</v>
      </c>
      <c r="X24" s="172">
        <v>19</v>
      </c>
      <c r="Y24" s="172">
        <v>29</v>
      </c>
      <c r="Z24" s="172">
        <v>26</v>
      </c>
      <c r="AA24" s="172">
        <v>24</v>
      </c>
      <c r="AB24" s="172">
        <v>25</v>
      </c>
      <c r="AC24" s="172">
        <v>28</v>
      </c>
      <c r="AD24" s="172">
        <v>17</v>
      </c>
      <c r="AE24" s="172">
        <v>31</v>
      </c>
      <c r="AF24" s="172">
        <v>30</v>
      </c>
      <c r="AG24" s="172">
        <v>21</v>
      </c>
      <c r="AH24" s="172">
        <v>134</v>
      </c>
      <c r="AI24" s="172">
        <v>155</v>
      </c>
      <c r="AJ24" s="172">
        <v>157</v>
      </c>
      <c r="AK24" s="172">
        <v>143</v>
      </c>
      <c r="AL24" s="172">
        <v>152</v>
      </c>
      <c r="AM24" s="172">
        <v>113</v>
      </c>
      <c r="AN24" s="172">
        <v>91</v>
      </c>
      <c r="AO24" s="172">
        <v>67</v>
      </c>
      <c r="AP24" s="172">
        <v>55</v>
      </c>
      <c r="AQ24" s="172">
        <v>40</v>
      </c>
      <c r="AR24" s="172">
        <v>29</v>
      </c>
      <c r="AS24" s="172">
        <v>20</v>
      </c>
      <c r="AT24" s="172">
        <v>8</v>
      </c>
      <c r="AU24" s="172">
        <v>8</v>
      </c>
      <c r="AV24" s="172">
        <v>1</v>
      </c>
      <c r="AW24" s="172">
        <v>24</v>
      </c>
      <c r="AX24" s="172">
        <v>18</v>
      </c>
      <c r="AY24" s="172">
        <v>46</v>
      </c>
      <c r="AZ24" s="172">
        <v>796</v>
      </c>
      <c r="BA24" s="172">
        <v>60</v>
      </c>
      <c r="BB24" s="172">
        <v>56</v>
      </c>
      <c r="BC24" s="172">
        <v>404</v>
      </c>
      <c r="BD24" s="178">
        <f t="shared" si="0"/>
        <v>70.124399999999994</v>
      </c>
      <c r="BE24" s="178">
        <f t="shared" si="1"/>
        <v>433.28519999999997</v>
      </c>
      <c r="BF24" s="178">
        <f t="shared" si="2"/>
        <v>160</v>
      </c>
      <c r="BG24" s="172">
        <v>78</v>
      </c>
      <c r="BH24" s="180">
        <f t="shared" si="3"/>
        <v>46.44</v>
      </c>
      <c r="BI24" s="180">
        <f t="shared" si="10"/>
        <v>53.56</v>
      </c>
      <c r="BJ24" s="38">
        <f t="shared" si="11"/>
        <v>65</v>
      </c>
    </row>
    <row r="25" spans="1:62" s="109" customFormat="1" ht="19.5" customHeight="1" x14ac:dyDescent="0.2">
      <c r="A25" s="225"/>
      <c r="B25" s="227"/>
      <c r="C25" s="170" t="s">
        <v>175</v>
      </c>
      <c r="D25" s="170" t="s">
        <v>23</v>
      </c>
      <c r="E25" s="171" t="s">
        <v>163</v>
      </c>
      <c r="F25" s="173">
        <v>60.686856977249668</v>
      </c>
      <c r="G25" s="172">
        <v>14145.499492827126</v>
      </c>
      <c r="H25" s="172">
        <f t="shared" si="4"/>
        <v>14145</v>
      </c>
      <c r="I25" s="172">
        <f t="shared" si="5"/>
        <v>3423</v>
      </c>
      <c r="J25" s="172">
        <f t="shared" si="6"/>
        <v>1814</v>
      </c>
      <c r="K25" s="172">
        <f t="shared" si="7"/>
        <v>2920</v>
      </c>
      <c r="L25" s="172">
        <f t="shared" si="8"/>
        <v>4744</v>
      </c>
      <c r="M25" s="172">
        <f t="shared" si="9"/>
        <v>1244</v>
      </c>
      <c r="N25" s="172">
        <v>263.38095928126359</v>
      </c>
      <c r="O25" s="172">
        <v>263.98782785103606</v>
      </c>
      <c r="P25" s="172">
        <v>268.84277640921601</v>
      </c>
      <c r="Q25" s="172">
        <v>289.4763077814809</v>
      </c>
      <c r="R25" s="172">
        <v>308.89610201420078</v>
      </c>
      <c r="S25" s="172">
        <v>277.33893638603098</v>
      </c>
      <c r="T25" s="172">
        <v>261.56035357194605</v>
      </c>
      <c r="U25" s="172">
        <v>277.33893638603098</v>
      </c>
      <c r="V25" s="172">
        <v>285.83509636284595</v>
      </c>
      <c r="W25" s="172">
        <v>319.21286770033328</v>
      </c>
      <c r="X25" s="172">
        <v>307.0754963048833</v>
      </c>
      <c r="Y25" s="172">
        <v>300.39994203738587</v>
      </c>
      <c r="Z25" s="172">
        <v>301.61367917693087</v>
      </c>
      <c r="AA25" s="172">
        <v>302.22054774670335</v>
      </c>
      <c r="AB25" s="172">
        <v>288.26257064193595</v>
      </c>
      <c r="AC25" s="172">
        <v>305.25489059556583</v>
      </c>
      <c r="AD25" s="172">
        <v>324.06781625851323</v>
      </c>
      <c r="AE25" s="172">
        <v>292.51065063034343</v>
      </c>
      <c r="AF25" s="172">
        <v>253.67106216490359</v>
      </c>
      <c r="AG25" s="172">
        <v>230.00318794377625</v>
      </c>
      <c r="AH25" s="172">
        <v>1269.569047964063</v>
      </c>
      <c r="AI25" s="172">
        <v>1166.4013911027387</v>
      </c>
      <c r="AJ25" s="172">
        <v>1038.3521228807417</v>
      </c>
      <c r="AK25" s="172">
        <v>929.72264889146493</v>
      </c>
      <c r="AL25" s="172">
        <v>889.06245471670763</v>
      </c>
      <c r="AM25" s="172">
        <v>783.46732357629332</v>
      </c>
      <c r="AN25" s="172">
        <v>591.69685552818419</v>
      </c>
      <c r="AO25" s="172">
        <v>512.19707288798725</v>
      </c>
      <c r="AP25" s="172">
        <v>405.99507317780029</v>
      </c>
      <c r="AQ25" s="172">
        <v>284.01449065352847</v>
      </c>
      <c r="AR25" s="172">
        <v>211.79713085060135</v>
      </c>
      <c r="AS25" s="172">
        <v>154.75148529198665</v>
      </c>
      <c r="AT25" s="172">
        <v>104.98826257064192</v>
      </c>
      <c r="AU25" s="172">
        <v>82.534125489059548</v>
      </c>
      <c r="AV25" s="172">
        <v>17.599188523402404</v>
      </c>
      <c r="AW25" s="172">
        <v>145.04158817562671</v>
      </c>
      <c r="AX25" s="172">
        <v>134.72482248949427</v>
      </c>
      <c r="AY25" s="172">
        <v>303.43428488624835</v>
      </c>
      <c r="AZ25" s="172">
        <v>6736.8479930444855</v>
      </c>
      <c r="BA25" s="172">
        <v>728.84915229676858</v>
      </c>
      <c r="BB25" s="172">
        <v>669.37603245906382</v>
      </c>
      <c r="BC25" s="172">
        <v>2902.6523692218516</v>
      </c>
      <c r="BD25" s="178">
        <f t="shared" si="0"/>
        <v>863.97493285031146</v>
      </c>
      <c r="BE25" s="178">
        <f t="shared" si="1"/>
        <v>3008.7370612375012</v>
      </c>
      <c r="BF25" s="178">
        <f t="shared" si="2"/>
        <v>1244.080568033618</v>
      </c>
      <c r="BG25" s="172">
        <v>366.548616142588</v>
      </c>
      <c r="BH25" s="180">
        <f t="shared" si="3"/>
        <v>47.63</v>
      </c>
      <c r="BI25" s="180">
        <f t="shared" si="10"/>
        <v>52.37</v>
      </c>
      <c r="BJ25" s="38">
        <f t="shared" si="11"/>
        <v>451</v>
      </c>
    </row>
    <row r="26" spans="1:62" s="109" customFormat="1" ht="19.5" customHeight="1" x14ac:dyDescent="0.2">
      <c r="A26" s="225"/>
      <c r="B26" s="227"/>
      <c r="C26" s="170" t="s">
        <v>176</v>
      </c>
      <c r="D26" s="170" t="s">
        <v>673</v>
      </c>
      <c r="E26" s="171" t="s">
        <v>138</v>
      </c>
      <c r="F26" s="173">
        <v>7.966961309955078</v>
      </c>
      <c r="G26" s="172">
        <v>1857.0190117374291</v>
      </c>
      <c r="H26" s="172">
        <f t="shared" si="4"/>
        <v>1856</v>
      </c>
      <c r="I26" s="172">
        <f t="shared" si="5"/>
        <v>449</v>
      </c>
      <c r="J26" s="172">
        <f t="shared" si="6"/>
        <v>238</v>
      </c>
      <c r="K26" s="172">
        <f t="shared" si="7"/>
        <v>383</v>
      </c>
      <c r="L26" s="172">
        <f t="shared" si="8"/>
        <v>623</v>
      </c>
      <c r="M26" s="172">
        <f t="shared" si="9"/>
        <v>163</v>
      </c>
      <c r="N26" s="172">
        <v>34.576612085205035</v>
      </c>
      <c r="O26" s="172">
        <v>34.656281698304589</v>
      </c>
      <c r="P26" s="172">
        <v>35.293638603100995</v>
      </c>
      <c r="Q26" s="172">
        <v>38.002405448485725</v>
      </c>
      <c r="R26" s="172">
        <v>40.551833067671346</v>
      </c>
      <c r="S26" s="172">
        <v>36.409013186494711</v>
      </c>
      <c r="T26" s="172">
        <v>34.337603245906386</v>
      </c>
      <c r="U26" s="172">
        <v>36.409013186494711</v>
      </c>
      <c r="V26" s="172">
        <v>37.524387769888421</v>
      </c>
      <c r="W26" s="172">
        <v>41.906216490363711</v>
      </c>
      <c r="X26" s="172">
        <v>40.312824228372698</v>
      </c>
      <c r="Y26" s="172">
        <v>39.436458484277637</v>
      </c>
      <c r="Z26" s="172">
        <v>39.595797710476738</v>
      </c>
      <c r="AA26" s="172">
        <v>39.675467323576292</v>
      </c>
      <c r="AB26" s="172">
        <v>37.843066222286623</v>
      </c>
      <c r="AC26" s="172">
        <v>40.073815389074042</v>
      </c>
      <c r="AD26" s="172">
        <v>42.543573395160116</v>
      </c>
      <c r="AE26" s="172">
        <v>38.400753513983474</v>
      </c>
      <c r="AF26" s="172">
        <v>33.301898275612224</v>
      </c>
      <c r="AG26" s="172">
        <v>30.194783364729748</v>
      </c>
      <c r="AH26" s="172">
        <v>166.66883060426022</v>
      </c>
      <c r="AI26" s="172">
        <v>153.1249963773366</v>
      </c>
      <c r="AJ26" s="172">
        <v>136.31470801333137</v>
      </c>
      <c r="AK26" s="172">
        <v>122.0538472685118</v>
      </c>
      <c r="AL26" s="172">
        <v>116.71598319084188</v>
      </c>
      <c r="AM26" s="172">
        <v>102.85347051152006</v>
      </c>
      <c r="AN26" s="172">
        <v>77.677872772062017</v>
      </c>
      <c r="AO26" s="172">
        <v>67.241153456020854</v>
      </c>
      <c r="AP26" s="172">
        <v>53.298971163599475</v>
      </c>
      <c r="AQ26" s="172">
        <v>37.285378930589765</v>
      </c>
      <c r="AR26" s="172">
        <v>27.804694971743224</v>
      </c>
      <c r="AS26" s="172">
        <v>20.31575134038545</v>
      </c>
      <c r="AT26" s="172">
        <v>13.782843066222286</v>
      </c>
      <c r="AU26" s="172">
        <v>10.835067381538906</v>
      </c>
      <c r="AV26" s="172">
        <v>2.3104187798869726</v>
      </c>
      <c r="AW26" s="172">
        <v>19.041037530792636</v>
      </c>
      <c r="AX26" s="172">
        <v>17.686654108100274</v>
      </c>
      <c r="AY26" s="172">
        <v>39.834806549775386</v>
      </c>
      <c r="AZ26" s="172">
        <v>884.41237501811327</v>
      </c>
      <c r="BA26" s="172">
        <v>95.683205332560476</v>
      </c>
      <c r="BB26" s="172">
        <v>87.875583248804503</v>
      </c>
      <c r="BC26" s="172">
        <v>381.05975945515138</v>
      </c>
      <c r="BD26" s="178">
        <f t="shared" si="0"/>
        <v>113.42249715403564</v>
      </c>
      <c r="BE26" s="178">
        <f t="shared" si="1"/>
        <v>394.98654161136056</v>
      </c>
      <c r="BF26" s="178">
        <f t="shared" si="2"/>
        <v>163.32270685407912</v>
      </c>
      <c r="BG26" s="172">
        <v>48.120446312128671</v>
      </c>
      <c r="BH26" s="180">
        <f t="shared" si="3"/>
        <v>47.63</v>
      </c>
      <c r="BI26" s="180">
        <f t="shared" si="10"/>
        <v>52.37</v>
      </c>
      <c r="BJ26" s="38">
        <f t="shared" si="11"/>
        <v>59</v>
      </c>
    </row>
    <row r="27" spans="1:62" s="109" customFormat="1" ht="19.5" customHeight="1" x14ac:dyDescent="0.2">
      <c r="A27" s="225"/>
      <c r="B27" s="227"/>
      <c r="C27" s="170" t="s">
        <v>178</v>
      </c>
      <c r="D27" s="170" t="s">
        <v>674</v>
      </c>
      <c r="E27" s="171" t="s">
        <v>138</v>
      </c>
      <c r="F27" s="173">
        <v>8.0162295319518897</v>
      </c>
      <c r="G27" s="172">
        <v>1868.5029416026657</v>
      </c>
      <c r="H27" s="172">
        <f t="shared" si="4"/>
        <v>1869</v>
      </c>
      <c r="I27" s="172">
        <f t="shared" si="5"/>
        <v>452</v>
      </c>
      <c r="J27" s="172">
        <f t="shared" si="6"/>
        <v>240</v>
      </c>
      <c r="K27" s="172">
        <f t="shared" si="7"/>
        <v>386</v>
      </c>
      <c r="L27" s="172">
        <f t="shared" si="8"/>
        <v>627</v>
      </c>
      <c r="M27" s="172">
        <f t="shared" si="9"/>
        <v>164</v>
      </c>
      <c r="N27" s="172">
        <v>34.790436168671199</v>
      </c>
      <c r="O27" s="172">
        <v>34.870598463990717</v>
      </c>
      <c r="P27" s="172">
        <v>35.511896826546874</v>
      </c>
      <c r="Q27" s="172">
        <v>38.237414867410514</v>
      </c>
      <c r="R27" s="172">
        <v>40.802608317635119</v>
      </c>
      <c r="S27" s="172">
        <v>36.634168961020137</v>
      </c>
      <c r="T27" s="172">
        <v>34.549949282712646</v>
      </c>
      <c r="U27" s="172">
        <v>36.634168961020137</v>
      </c>
      <c r="V27" s="172">
        <v>37.7564410954934</v>
      </c>
      <c r="W27" s="172">
        <v>42.165367338066943</v>
      </c>
      <c r="X27" s="172">
        <v>40.562121431676559</v>
      </c>
      <c r="Y27" s="172">
        <v>39.680336183161856</v>
      </c>
      <c r="Z27" s="172">
        <v>39.840660773800892</v>
      </c>
      <c r="AA27" s="172">
        <v>39.920823069120409</v>
      </c>
      <c r="AB27" s="172">
        <v>38.077090276771479</v>
      </c>
      <c r="AC27" s="172">
        <v>40.321634545718005</v>
      </c>
      <c r="AD27" s="172">
        <v>42.806665700623086</v>
      </c>
      <c r="AE27" s="172">
        <v>38.63822634400811</v>
      </c>
      <c r="AF27" s="172">
        <v>33.5078394435589</v>
      </c>
      <c r="AG27" s="172">
        <v>30.38150992609766</v>
      </c>
      <c r="AH27" s="172">
        <v>167.69952180843353</v>
      </c>
      <c r="AI27" s="172">
        <v>154.07193160411532</v>
      </c>
      <c r="AJ27" s="172">
        <v>137.15768729169685</v>
      </c>
      <c r="AK27" s="172">
        <v>122.80863642950295</v>
      </c>
      <c r="AL27" s="172">
        <v>117.43776264309517</v>
      </c>
      <c r="AM27" s="172">
        <v>103.48952325749889</v>
      </c>
      <c r="AN27" s="172">
        <v>78.158237936530924</v>
      </c>
      <c r="AO27" s="172">
        <v>67.656977249673943</v>
      </c>
      <c r="AP27" s="172">
        <v>53.628575568758144</v>
      </c>
      <c r="AQ27" s="172">
        <v>37.51595420953484</v>
      </c>
      <c r="AR27" s="172">
        <v>27.976641066512094</v>
      </c>
      <c r="AS27" s="172">
        <v>20.441385306477319</v>
      </c>
      <c r="AT27" s="172">
        <v>13.86807709027677</v>
      </c>
      <c r="AU27" s="172">
        <v>10.902072163454569</v>
      </c>
      <c r="AV27" s="172">
        <v>2.324706564266048</v>
      </c>
      <c r="AW27" s="172">
        <v>19.158788581365016</v>
      </c>
      <c r="AX27" s="172">
        <v>17.796029560933196</v>
      </c>
      <c r="AY27" s="172">
        <v>40.081147659759452</v>
      </c>
      <c r="AZ27" s="172">
        <v>889.88164034197916</v>
      </c>
      <c r="BA27" s="172">
        <v>96.274916678742187</v>
      </c>
      <c r="BB27" s="172">
        <v>88.419011737429344</v>
      </c>
      <c r="BC27" s="172">
        <v>383.41625851325887</v>
      </c>
      <c r="BD27" s="178">
        <f t="shared" si="0"/>
        <v>114.12390946819302</v>
      </c>
      <c r="BE27" s="178">
        <f t="shared" si="1"/>
        <v>397.42916482248938</v>
      </c>
      <c r="BF27" s="178">
        <f t="shared" si="2"/>
        <v>164.33270540501374</v>
      </c>
      <c r="BG27" s="172">
        <v>48.418026372989416</v>
      </c>
      <c r="BH27" s="180">
        <f t="shared" si="3"/>
        <v>47.63</v>
      </c>
      <c r="BI27" s="180">
        <f t="shared" si="10"/>
        <v>52.37</v>
      </c>
      <c r="BJ27" s="38">
        <f t="shared" si="11"/>
        <v>60</v>
      </c>
    </row>
    <row r="28" spans="1:62" s="109" customFormat="1" ht="19.5" customHeight="1" x14ac:dyDescent="0.2">
      <c r="A28" s="225"/>
      <c r="B28" s="227"/>
      <c r="C28" s="170" t="s">
        <v>179</v>
      </c>
      <c r="D28" s="170" t="s">
        <v>675</v>
      </c>
      <c r="E28" s="171" t="s">
        <v>138</v>
      </c>
      <c r="F28" s="173">
        <v>6.5903492247500362</v>
      </c>
      <c r="G28" s="172">
        <v>1536.1445007969864</v>
      </c>
      <c r="H28" s="172">
        <f t="shared" si="4"/>
        <v>1536</v>
      </c>
      <c r="I28" s="172">
        <f t="shared" si="5"/>
        <v>372</v>
      </c>
      <c r="J28" s="172">
        <f t="shared" si="6"/>
        <v>197</v>
      </c>
      <c r="K28" s="172">
        <f t="shared" si="7"/>
        <v>317</v>
      </c>
      <c r="L28" s="172">
        <f t="shared" si="8"/>
        <v>515</v>
      </c>
      <c r="M28" s="172">
        <f t="shared" si="9"/>
        <v>135</v>
      </c>
      <c r="N28" s="172">
        <v>28.602115635415156</v>
      </c>
      <c r="O28" s="172">
        <v>28.668019127662657</v>
      </c>
      <c r="P28" s="172">
        <v>29.195247065642661</v>
      </c>
      <c r="Q28" s="172">
        <v>31.435965802057673</v>
      </c>
      <c r="R28" s="172">
        <v>33.544877553977685</v>
      </c>
      <c r="S28" s="172">
        <v>30.117895957107667</v>
      </c>
      <c r="T28" s="172">
        <v>28.404405158672656</v>
      </c>
      <c r="U28" s="172">
        <v>30.117895957107667</v>
      </c>
      <c r="V28" s="172">
        <v>31.040544848572672</v>
      </c>
      <c r="W28" s="172">
        <v>34.665236922185187</v>
      </c>
      <c r="X28" s="172">
        <v>33.347167077235184</v>
      </c>
      <c r="Y28" s="172">
        <v>32.622228662512683</v>
      </c>
      <c r="Z28" s="172">
        <v>32.754035647007683</v>
      </c>
      <c r="AA28" s="172">
        <v>32.819939139255183</v>
      </c>
      <c r="AB28" s="172">
        <v>31.304158817562669</v>
      </c>
      <c r="AC28" s="172">
        <v>33.149456600492684</v>
      </c>
      <c r="AD28" s="172">
        <v>35.192464860165188</v>
      </c>
      <c r="AE28" s="172">
        <v>31.765483263295174</v>
      </c>
      <c r="AF28" s="172">
        <v>27.547659759455151</v>
      </c>
      <c r="AG28" s="172">
        <v>24.977423561802638</v>
      </c>
      <c r="AH28" s="172">
        <v>137.87010578177077</v>
      </c>
      <c r="AI28" s="172">
        <v>126.66651209969569</v>
      </c>
      <c r="AJ28" s="172">
        <v>112.76087523547312</v>
      </c>
      <c r="AK28" s="172">
        <v>100.96415012317055</v>
      </c>
      <c r="AL28" s="172">
        <v>96.548616142588031</v>
      </c>
      <c r="AM28" s="172">
        <v>85.081408491522964</v>
      </c>
      <c r="AN28" s="172">
        <v>64.255904941312849</v>
      </c>
      <c r="AO28" s="172">
        <v>55.62254745689031</v>
      </c>
      <c r="AP28" s="172">
        <v>44.089436313577743</v>
      </c>
      <c r="AQ28" s="172">
        <v>30.842834371830168</v>
      </c>
      <c r="AR28" s="172">
        <v>23.000318794377627</v>
      </c>
      <c r="AS28" s="172">
        <v>16.805390523112592</v>
      </c>
      <c r="AT28" s="172">
        <v>11.401304158817563</v>
      </c>
      <c r="AU28" s="172">
        <v>8.9628749456600492</v>
      </c>
      <c r="AV28" s="172">
        <v>1.9112012751775105</v>
      </c>
      <c r="AW28" s="172">
        <v>15.750934647152587</v>
      </c>
      <c r="AX28" s="172">
        <v>14.630575278945081</v>
      </c>
      <c r="AY28" s="172">
        <v>32.951746123750183</v>
      </c>
      <c r="AZ28" s="172">
        <v>731.59466743950145</v>
      </c>
      <c r="BA28" s="172">
        <v>79.150094189247937</v>
      </c>
      <c r="BB28" s="172">
        <v>72.691551948992895</v>
      </c>
      <c r="BC28" s="172">
        <v>315.21640341979423</v>
      </c>
      <c r="BD28" s="178">
        <f t="shared" si="0"/>
        <v>93.824211905520954</v>
      </c>
      <c r="BE28" s="178">
        <f t="shared" si="1"/>
        <v>326.73677541805534</v>
      </c>
      <c r="BF28" s="178">
        <f t="shared" si="2"/>
        <v>135.10215910737577</v>
      </c>
      <c r="BG28" s="172">
        <v>39.805709317490219</v>
      </c>
      <c r="BH28" s="180">
        <f t="shared" si="3"/>
        <v>47.63</v>
      </c>
      <c r="BI28" s="180">
        <f t="shared" si="10"/>
        <v>52.37</v>
      </c>
      <c r="BJ28" s="38">
        <f t="shared" si="11"/>
        <v>49</v>
      </c>
    </row>
    <row r="29" spans="1:62" s="109" customFormat="1" ht="19.5" customHeight="1" x14ac:dyDescent="0.2">
      <c r="A29" s="225"/>
      <c r="B29" s="227"/>
      <c r="C29" s="170" t="s">
        <v>177</v>
      </c>
      <c r="D29" s="170" t="s">
        <v>672</v>
      </c>
      <c r="E29" s="171" t="s">
        <v>136</v>
      </c>
      <c r="F29" s="173">
        <v>16.739602956093318</v>
      </c>
      <c r="G29" s="172">
        <v>3901.8340530357905</v>
      </c>
      <c r="H29" s="172">
        <f t="shared" si="4"/>
        <v>3901</v>
      </c>
      <c r="I29" s="172">
        <f t="shared" si="5"/>
        <v>944</v>
      </c>
      <c r="J29" s="172">
        <f t="shared" si="6"/>
        <v>500</v>
      </c>
      <c r="K29" s="172">
        <f t="shared" si="7"/>
        <v>805</v>
      </c>
      <c r="L29" s="172">
        <f t="shared" si="8"/>
        <v>1309</v>
      </c>
      <c r="M29" s="172">
        <f t="shared" si="9"/>
        <v>343</v>
      </c>
      <c r="N29" s="172">
        <v>72.649876829445006</v>
      </c>
      <c r="O29" s="172">
        <v>72.817272859005939</v>
      </c>
      <c r="P29" s="172">
        <v>74.156441095493406</v>
      </c>
      <c r="Q29" s="172">
        <v>79.847906100565126</v>
      </c>
      <c r="R29" s="172">
        <v>85.204579046514993</v>
      </c>
      <c r="S29" s="172">
        <v>76.499985509346459</v>
      </c>
      <c r="T29" s="172">
        <v>72.147688740762192</v>
      </c>
      <c r="U29" s="172">
        <v>76.499985509346459</v>
      </c>
      <c r="V29" s="172">
        <v>78.843529923199526</v>
      </c>
      <c r="W29" s="172">
        <v>88.050311549050861</v>
      </c>
      <c r="X29" s="172">
        <v>84.702390957832193</v>
      </c>
      <c r="Y29" s="172">
        <v>82.861034632661926</v>
      </c>
      <c r="Z29" s="172">
        <v>83.195826691783793</v>
      </c>
      <c r="AA29" s="172">
        <v>83.363222721344712</v>
      </c>
      <c r="AB29" s="172">
        <v>79.513114041443259</v>
      </c>
      <c r="AC29" s="172">
        <v>84.200202869149393</v>
      </c>
      <c r="AD29" s="172">
        <v>89.389479785538313</v>
      </c>
      <c r="AE29" s="172">
        <v>80.684886248369793</v>
      </c>
      <c r="AF29" s="172">
        <v>69.971540356470072</v>
      </c>
      <c r="AG29" s="172">
        <v>63.443095203593678</v>
      </c>
      <c r="AH29" s="172">
        <v>350.19249384147224</v>
      </c>
      <c r="AI29" s="172">
        <v>321.73516881611357</v>
      </c>
      <c r="AJ29" s="172">
        <v>286.41460657875666</v>
      </c>
      <c r="AK29" s="172">
        <v>256.45071728734962</v>
      </c>
      <c r="AL29" s="172">
        <v>245.23518330676711</v>
      </c>
      <c r="AM29" s="172">
        <v>216.10827416316477</v>
      </c>
      <c r="AN29" s="172">
        <v>163.21112882190985</v>
      </c>
      <c r="AO29" s="172">
        <v>141.28224894942761</v>
      </c>
      <c r="AP29" s="172">
        <v>111.98794377626429</v>
      </c>
      <c r="AQ29" s="172">
        <v>78.341341834516726</v>
      </c>
      <c r="AR29" s="172">
        <v>58.421214316765685</v>
      </c>
      <c r="AS29" s="172">
        <v>42.685987538037963</v>
      </c>
      <c r="AT29" s="172">
        <v>28.959513114041439</v>
      </c>
      <c r="AU29" s="172">
        <v>22.765860020286915</v>
      </c>
      <c r="AV29" s="172">
        <v>4.854484857267062</v>
      </c>
      <c r="AW29" s="172">
        <v>40.00765106506303</v>
      </c>
      <c r="AX29" s="172">
        <v>37.16191856252717</v>
      </c>
      <c r="AY29" s="172">
        <v>83.698014780466579</v>
      </c>
      <c r="AZ29" s="172">
        <v>1858.2633241559192</v>
      </c>
      <c r="BA29" s="172">
        <v>201.04263150268073</v>
      </c>
      <c r="BB29" s="172">
        <v>184.63782060570932</v>
      </c>
      <c r="BC29" s="172">
        <v>800.65520938994337</v>
      </c>
      <c r="BD29" s="178">
        <f t="shared" si="0"/>
        <v>238.31514862193879</v>
      </c>
      <c r="BE29" s="178">
        <f t="shared" si="1"/>
        <v>829.91715691059244</v>
      </c>
      <c r="BF29" s="178">
        <f t="shared" si="2"/>
        <v>343.16186059991304</v>
      </c>
      <c r="BG29" s="172">
        <v>101.10720185480365</v>
      </c>
      <c r="BH29" s="180">
        <f t="shared" si="3"/>
        <v>47.63</v>
      </c>
      <c r="BI29" s="180">
        <f t="shared" si="10"/>
        <v>52.37</v>
      </c>
      <c r="BJ29" s="38">
        <f t="shared" si="11"/>
        <v>124</v>
      </c>
    </row>
    <row r="30" spans="1:62" ht="19.5" customHeight="1" x14ac:dyDescent="0.2">
      <c r="A30" s="225"/>
      <c r="B30" s="227" t="s">
        <v>22</v>
      </c>
      <c r="C30" s="170" t="s">
        <v>164</v>
      </c>
      <c r="D30" s="170" t="s">
        <v>22</v>
      </c>
      <c r="E30" s="171" t="s">
        <v>163</v>
      </c>
      <c r="F30" s="173">
        <v>30.274849224253025</v>
      </c>
      <c r="G30" s="172">
        <v>4812.1872841950171</v>
      </c>
      <c r="H30" s="172">
        <f t="shared" si="4"/>
        <v>4812</v>
      </c>
      <c r="I30" s="172">
        <f t="shared" si="5"/>
        <v>1183</v>
      </c>
      <c r="J30" s="172">
        <f t="shared" si="6"/>
        <v>634</v>
      </c>
      <c r="K30" s="172">
        <f t="shared" si="7"/>
        <v>995</v>
      </c>
      <c r="L30" s="172">
        <f t="shared" si="8"/>
        <v>1582</v>
      </c>
      <c r="M30" s="172">
        <f t="shared" si="9"/>
        <v>418</v>
      </c>
      <c r="N30" s="172">
        <v>93.54928410294184</v>
      </c>
      <c r="O30" s="172">
        <v>90.824547672759067</v>
      </c>
      <c r="P30" s="172">
        <v>86.58606878136365</v>
      </c>
      <c r="Q30" s="172">
        <v>105.05372680815799</v>
      </c>
      <c r="R30" s="172">
        <v>110.50319966852354</v>
      </c>
      <c r="S30" s="172">
        <v>112.01694212973619</v>
      </c>
      <c r="T30" s="172">
        <v>85.072326320151006</v>
      </c>
      <c r="U30" s="172">
        <v>93.54928410294184</v>
      </c>
      <c r="V30" s="172">
        <v>102.32899037797523</v>
      </c>
      <c r="W30" s="172">
        <v>101.1179964090051</v>
      </c>
      <c r="X30" s="172">
        <v>96.879517517609671</v>
      </c>
      <c r="Y30" s="172">
        <v>105.35647530040052</v>
      </c>
      <c r="Z30" s="172">
        <v>108.68670871506836</v>
      </c>
      <c r="AA30" s="172">
        <v>100.51249942452004</v>
      </c>
      <c r="AB30" s="172">
        <v>95.971272040882084</v>
      </c>
      <c r="AC30" s="172">
        <v>112.31969062197872</v>
      </c>
      <c r="AD30" s="172">
        <v>107.47571474609823</v>
      </c>
      <c r="AE30" s="172">
        <v>108.98945720731089</v>
      </c>
      <c r="AF30" s="172">
        <v>89.310805211546437</v>
      </c>
      <c r="AG30" s="172">
        <v>80.228350444270518</v>
      </c>
      <c r="AH30" s="172">
        <v>432.32484692233317</v>
      </c>
      <c r="AI30" s="172">
        <v>393.57303991528931</v>
      </c>
      <c r="AJ30" s="172">
        <v>336.65632337369368</v>
      </c>
      <c r="AK30" s="172">
        <v>324.54638368399242</v>
      </c>
      <c r="AL30" s="172">
        <v>294.5742829519819</v>
      </c>
      <c r="AM30" s="172">
        <v>250.67575157681506</v>
      </c>
      <c r="AN30" s="172">
        <v>201.32774734128262</v>
      </c>
      <c r="AO30" s="172">
        <v>173.77763454721236</v>
      </c>
      <c r="AP30" s="172">
        <v>123.52138483495233</v>
      </c>
      <c r="AQ30" s="172">
        <v>103.23723585470282</v>
      </c>
      <c r="AR30" s="172">
        <v>73.870632107177386</v>
      </c>
      <c r="AS30" s="172">
        <v>52.980986142442788</v>
      </c>
      <c r="AT30" s="172">
        <v>35.118825100133506</v>
      </c>
      <c r="AU30" s="172">
        <v>29.669352239767964</v>
      </c>
      <c r="AV30" s="172">
        <v>6.9632153215781951</v>
      </c>
      <c r="AW30" s="172">
        <v>44.504028359651947</v>
      </c>
      <c r="AX30" s="172">
        <v>48.742507251047371</v>
      </c>
      <c r="AY30" s="172">
        <v>101.42074490124763</v>
      </c>
      <c r="AZ30" s="172">
        <v>2288.7786013535288</v>
      </c>
      <c r="BA30" s="172">
        <v>246.74002117766216</v>
      </c>
      <c r="BB30" s="172">
        <v>233.41908751899081</v>
      </c>
      <c r="BC30" s="172">
        <v>964.55669628470127</v>
      </c>
      <c r="BD30" s="178">
        <f t="shared" si="0"/>
        <v>301.50916101468624</v>
      </c>
      <c r="BE30" s="178">
        <f t="shared" si="1"/>
        <v>998.11915193591437</v>
      </c>
      <c r="BF30" s="178">
        <f t="shared" si="2"/>
        <v>418.39841627917679</v>
      </c>
      <c r="BG30" s="172">
        <v>102.02624188573269</v>
      </c>
      <c r="BH30" s="180">
        <f t="shared" si="3"/>
        <v>47.56</v>
      </c>
      <c r="BI30" s="180">
        <f t="shared" si="10"/>
        <v>52.44</v>
      </c>
      <c r="BJ30" s="38">
        <f t="shared" si="11"/>
        <v>150</v>
      </c>
    </row>
    <row r="31" spans="1:62" ht="19.5" customHeight="1" x14ac:dyDescent="0.2">
      <c r="A31" s="225"/>
      <c r="B31" s="227"/>
      <c r="C31" s="170" t="s">
        <v>167</v>
      </c>
      <c r="D31" s="170" t="s">
        <v>665</v>
      </c>
      <c r="E31" s="171" t="s">
        <v>138</v>
      </c>
      <c r="F31" s="173">
        <v>6.0218221997145616</v>
      </c>
      <c r="G31" s="172">
        <v>957.16863864462948</v>
      </c>
      <c r="H31" s="172">
        <f t="shared" si="4"/>
        <v>957</v>
      </c>
      <c r="I31" s="172">
        <f t="shared" si="5"/>
        <v>235</v>
      </c>
      <c r="J31" s="172">
        <f t="shared" si="6"/>
        <v>126</v>
      </c>
      <c r="K31" s="172">
        <f t="shared" si="7"/>
        <v>198</v>
      </c>
      <c r="L31" s="172">
        <f t="shared" si="8"/>
        <v>315</v>
      </c>
      <c r="M31" s="172">
        <f t="shared" si="9"/>
        <v>83</v>
      </c>
      <c r="N31" s="172">
        <v>18.607430597117997</v>
      </c>
      <c r="O31" s="172">
        <v>18.065466599143686</v>
      </c>
      <c r="P31" s="172">
        <v>17.222411491183646</v>
      </c>
      <c r="Q31" s="172">
        <v>20.895723033009531</v>
      </c>
      <c r="R31" s="172">
        <v>21.979651028958152</v>
      </c>
      <c r="S31" s="172">
        <v>22.280742138943879</v>
      </c>
      <c r="T31" s="172">
        <v>16.921320381197919</v>
      </c>
      <c r="U31" s="172">
        <v>18.607430597117997</v>
      </c>
      <c r="V31" s="172">
        <v>20.353759035035218</v>
      </c>
      <c r="W31" s="172">
        <v>20.112886147046638</v>
      </c>
      <c r="X31" s="172">
        <v>19.269831039086597</v>
      </c>
      <c r="Y31" s="172">
        <v>20.955941255006675</v>
      </c>
      <c r="Z31" s="172">
        <v>21.618341696975275</v>
      </c>
      <c r="AA31" s="172">
        <v>19.992449703052344</v>
      </c>
      <c r="AB31" s="172">
        <v>19.08917637309516</v>
      </c>
      <c r="AC31" s="172">
        <v>22.340960360941022</v>
      </c>
      <c r="AD31" s="172">
        <v>21.377468808986691</v>
      </c>
      <c r="AE31" s="172">
        <v>21.678559918972425</v>
      </c>
      <c r="AF31" s="172">
        <v>17.764375489157956</v>
      </c>
      <c r="AG31" s="172">
        <v>15.957828829243589</v>
      </c>
      <c r="AH31" s="172">
        <v>85.991621011923939</v>
      </c>
      <c r="AI31" s="172">
        <v>78.283688596289309</v>
      </c>
      <c r="AJ31" s="172">
        <v>66.962662860825915</v>
      </c>
      <c r="AK31" s="172">
        <v>64.553933980940101</v>
      </c>
      <c r="AL31" s="172">
        <v>58.592330003222685</v>
      </c>
      <c r="AM31" s="172">
        <v>49.860687813636567</v>
      </c>
      <c r="AN31" s="172">
        <v>40.045117628101835</v>
      </c>
      <c r="AO31" s="172">
        <v>34.565259426361585</v>
      </c>
      <c r="AP31" s="172">
        <v>24.56903457483541</v>
      </c>
      <c r="AQ31" s="172">
        <v>20.534413701026654</v>
      </c>
      <c r="AR31" s="172">
        <v>14.69324616730353</v>
      </c>
      <c r="AS31" s="172">
        <v>10.538188849500482</v>
      </c>
      <c r="AT31" s="172">
        <v>6.9853137516688912</v>
      </c>
      <c r="AU31" s="172">
        <v>5.9013857557202698</v>
      </c>
      <c r="AV31" s="172">
        <v>1.3850191059343493</v>
      </c>
      <c r="AW31" s="172">
        <v>8.8520786335804047</v>
      </c>
      <c r="AX31" s="172">
        <v>9.6951337415404435</v>
      </c>
      <c r="AY31" s="172">
        <v>20.173104369043781</v>
      </c>
      <c r="AZ31" s="172">
        <v>455.24975829842083</v>
      </c>
      <c r="BA31" s="172">
        <v>49.07785092767368</v>
      </c>
      <c r="BB31" s="172">
        <v>46.428249159799272</v>
      </c>
      <c r="BC31" s="172">
        <v>191.85525528290592</v>
      </c>
      <c r="BD31" s="178">
        <f t="shared" si="0"/>
        <v>59.971712683578104</v>
      </c>
      <c r="BE31" s="178">
        <f t="shared" si="1"/>
        <v>198.53099919893191</v>
      </c>
      <c r="BF31" s="178">
        <f t="shared" si="2"/>
        <v>83.221582800055245</v>
      </c>
      <c r="BG31" s="172">
        <v>20.293540813038074</v>
      </c>
      <c r="BH31" s="180">
        <f t="shared" si="3"/>
        <v>47.56</v>
      </c>
      <c r="BI31" s="180">
        <f t="shared" si="10"/>
        <v>52.44</v>
      </c>
      <c r="BJ31" s="38">
        <f t="shared" si="11"/>
        <v>30</v>
      </c>
    </row>
    <row r="32" spans="1:62" ht="19.5" customHeight="1" x14ac:dyDescent="0.2">
      <c r="A32" s="225"/>
      <c r="B32" s="227"/>
      <c r="C32" s="170" t="s">
        <v>170</v>
      </c>
      <c r="D32" s="170" t="s">
        <v>666</v>
      </c>
      <c r="E32" s="171" t="s">
        <v>136</v>
      </c>
      <c r="F32" s="173">
        <v>10.340223746604668</v>
      </c>
      <c r="G32" s="172">
        <v>1643.5785645228118</v>
      </c>
      <c r="H32" s="172">
        <f t="shared" si="4"/>
        <v>1644</v>
      </c>
      <c r="I32" s="172">
        <f t="shared" si="5"/>
        <v>404</v>
      </c>
      <c r="J32" s="172">
        <f t="shared" si="6"/>
        <v>217</v>
      </c>
      <c r="K32" s="172">
        <f t="shared" si="7"/>
        <v>340</v>
      </c>
      <c r="L32" s="172">
        <f t="shared" si="8"/>
        <v>540</v>
      </c>
      <c r="M32" s="172">
        <f t="shared" si="9"/>
        <v>143</v>
      </c>
      <c r="N32" s="172">
        <v>31.951291377008424</v>
      </c>
      <c r="O32" s="172">
        <v>31.020671239814007</v>
      </c>
      <c r="P32" s="172">
        <v>29.57303991528935</v>
      </c>
      <c r="Q32" s="172">
        <v>35.880576400718198</v>
      </c>
      <c r="R32" s="172">
        <v>37.741816675107039</v>
      </c>
      <c r="S32" s="172">
        <v>38.258827862437272</v>
      </c>
      <c r="T32" s="172">
        <v>29.056028727959117</v>
      </c>
      <c r="U32" s="172">
        <v>31.951291377008424</v>
      </c>
      <c r="V32" s="172">
        <v>34.949956263523774</v>
      </c>
      <c r="W32" s="172">
        <v>34.53634731365959</v>
      </c>
      <c r="X32" s="172">
        <v>33.088715989134933</v>
      </c>
      <c r="Y32" s="172">
        <v>35.983978638184247</v>
      </c>
      <c r="Z32" s="172">
        <v>37.121403250310756</v>
      </c>
      <c r="AA32" s="172">
        <v>34.329542838727498</v>
      </c>
      <c r="AB32" s="172">
        <v>32.778509276736798</v>
      </c>
      <c r="AC32" s="172">
        <v>38.362230099903314</v>
      </c>
      <c r="AD32" s="172">
        <v>36.707794300446572</v>
      </c>
      <c r="AE32" s="172">
        <v>37.224805487776806</v>
      </c>
      <c r="AF32" s="172">
        <v>30.50366005248377</v>
      </c>
      <c r="AG32" s="172">
        <v>27.401592928502367</v>
      </c>
      <c r="AH32" s="172">
        <v>147.65839510151466</v>
      </c>
      <c r="AI32" s="172">
        <v>134.42290870586069</v>
      </c>
      <c r="AJ32" s="172">
        <v>114.9832880622439</v>
      </c>
      <c r="AK32" s="172">
        <v>110.84719856360203</v>
      </c>
      <c r="AL32" s="172">
        <v>100.61037705446343</v>
      </c>
      <c r="AM32" s="172">
        <v>85.617052621886657</v>
      </c>
      <c r="AN32" s="172">
        <v>68.762487914921039</v>
      </c>
      <c r="AO32" s="172">
        <v>59.352884305510798</v>
      </c>
      <c r="AP32" s="172">
        <v>42.188112886147046</v>
      </c>
      <c r="AQ32" s="172">
        <v>35.260162975921915</v>
      </c>
      <c r="AR32" s="172">
        <v>25.230145941715392</v>
      </c>
      <c r="AS32" s="172">
        <v>18.09539155655817</v>
      </c>
      <c r="AT32" s="172">
        <v>11.994659546061413</v>
      </c>
      <c r="AU32" s="172">
        <v>10.133419271672574</v>
      </c>
      <c r="AV32" s="172">
        <v>2.3782514617190738</v>
      </c>
      <c r="AW32" s="172">
        <v>15.20012890750886</v>
      </c>
      <c r="AX32" s="172">
        <v>16.647760232033516</v>
      </c>
      <c r="AY32" s="172">
        <v>34.639749551125639</v>
      </c>
      <c r="AZ32" s="172">
        <v>781.7209152433129</v>
      </c>
      <c r="BA32" s="172">
        <v>84.272823534828035</v>
      </c>
      <c r="BB32" s="172">
        <v>79.723125086321986</v>
      </c>
      <c r="BC32" s="172">
        <v>329.43952856682472</v>
      </c>
      <c r="BD32" s="178">
        <f t="shared" si="0"/>
        <v>102.9789500667557</v>
      </c>
      <c r="BE32" s="178">
        <f t="shared" si="1"/>
        <v>340.90261789052073</v>
      </c>
      <c r="BF32" s="178">
        <f t="shared" si="2"/>
        <v>142.90189217807651</v>
      </c>
      <c r="BG32" s="172">
        <v>34.846554026057731</v>
      </c>
      <c r="BH32" s="180">
        <f t="shared" si="3"/>
        <v>47.56</v>
      </c>
      <c r="BI32" s="180">
        <f t="shared" si="10"/>
        <v>52.44</v>
      </c>
      <c r="BJ32" s="38">
        <f t="shared" si="11"/>
        <v>51</v>
      </c>
    </row>
    <row r="33" spans="1:62" ht="19.5" customHeight="1" x14ac:dyDescent="0.2">
      <c r="A33" s="225"/>
      <c r="B33" s="227"/>
      <c r="C33" s="170" t="s">
        <v>171</v>
      </c>
      <c r="D33" s="170" t="s">
        <v>667</v>
      </c>
      <c r="E33" s="171" t="s">
        <v>136</v>
      </c>
      <c r="F33" s="173">
        <v>8.0521154642972235</v>
      </c>
      <c r="G33" s="172">
        <v>1279.8837530500434</v>
      </c>
      <c r="H33" s="172">
        <f t="shared" si="4"/>
        <v>1281</v>
      </c>
      <c r="I33" s="172">
        <f t="shared" si="5"/>
        <v>315</v>
      </c>
      <c r="J33" s="172">
        <f t="shared" si="6"/>
        <v>169</v>
      </c>
      <c r="K33" s="172">
        <f t="shared" si="7"/>
        <v>265</v>
      </c>
      <c r="L33" s="172">
        <f t="shared" si="8"/>
        <v>421</v>
      </c>
      <c r="M33" s="172">
        <f t="shared" si="9"/>
        <v>111</v>
      </c>
      <c r="N33" s="172">
        <v>24.881036784678422</v>
      </c>
      <c r="O33" s="172">
        <v>24.15634639289167</v>
      </c>
      <c r="P33" s="172">
        <v>23.02905022789006</v>
      </c>
      <c r="Q33" s="172">
        <v>27.940840661111366</v>
      </c>
      <c r="R33" s="172">
        <v>29.390221444684865</v>
      </c>
      <c r="S33" s="172">
        <v>29.792827217899728</v>
      </c>
      <c r="T33" s="172">
        <v>22.626444454675198</v>
      </c>
      <c r="U33" s="172">
        <v>24.881036784678422</v>
      </c>
      <c r="V33" s="172">
        <v>27.216150269324615</v>
      </c>
      <c r="W33" s="172">
        <v>26.894065650752726</v>
      </c>
      <c r="X33" s="172">
        <v>25.766769485751116</v>
      </c>
      <c r="Y33" s="172">
        <v>28.021361815754339</v>
      </c>
      <c r="Z33" s="172">
        <v>28.907094516827033</v>
      </c>
      <c r="AA33" s="172">
        <v>26.733023341466783</v>
      </c>
      <c r="AB33" s="172">
        <v>25.5252060218222</v>
      </c>
      <c r="AC33" s="172">
        <v>29.873348372542701</v>
      </c>
      <c r="AD33" s="172">
        <v>28.585009898255144</v>
      </c>
      <c r="AE33" s="172">
        <v>28.987615671470003</v>
      </c>
      <c r="AF33" s="172">
        <v>23.753740619676808</v>
      </c>
      <c r="AG33" s="172">
        <v>21.338105980387642</v>
      </c>
      <c r="AH33" s="172">
        <v>114.98420883016435</v>
      </c>
      <c r="AI33" s="172">
        <v>104.6775010358639</v>
      </c>
      <c r="AJ33" s="172">
        <v>89.539523962985129</v>
      </c>
      <c r="AK33" s="172">
        <v>86.318677777266245</v>
      </c>
      <c r="AL33" s="172">
        <v>78.347083467611981</v>
      </c>
      <c r="AM33" s="172">
        <v>66.671516044381008</v>
      </c>
      <c r="AN33" s="172">
        <v>53.546567837576539</v>
      </c>
      <c r="AO33" s="172">
        <v>46.21914276506606</v>
      </c>
      <c r="AP33" s="172">
        <v>32.852631094332672</v>
      </c>
      <c r="AQ33" s="172">
        <v>27.457713733253531</v>
      </c>
      <c r="AR33" s="172">
        <v>19.647161732885223</v>
      </c>
      <c r="AS33" s="172">
        <v>14.091202062520143</v>
      </c>
      <c r="AT33" s="172">
        <v>9.3404539385847798</v>
      </c>
      <c r="AU33" s="172">
        <v>7.8910731550112789</v>
      </c>
      <c r="AV33" s="172">
        <v>1.8519865567883613</v>
      </c>
      <c r="AW33" s="172">
        <v>11.836609732516918</v>
      </c>
      <c r="AX33" s="172">
        <v>12.963905897518529</v>
      </c>
      <c r="AY33" s="172">
        <v>26.974586805395699</v>
      </c>
      <c r="AZ33" s="172">
        <v>608.73992910087009</v>
      </c>
      <c r="BA33" s="172">
        <v>65.624741034022378</v>
      </c>
      <c r="BB33" s="172">
        <v>62.081810229731587</v>
      </c>
      <c r="BC33" s="172">
        <v>256.54039869250954</v>
      </c>
      <c r="BD33" s="178">
        <f t="shared" si="0"/>
        <v>80.191533244325768</v>
      </c>
      <c r="BE33" s="178">
        <f t="shared" si="1"/>
        <v>265.46690947930574</v>
      </c>
      <c r="BF33" s="178">
        <f t="shared" si="2"/>
        <v>111.28023571658763</v>
      </c>
      <c r="BG33" s="172">
        <v>27.135629114681642</v>
      </c>
      <c r="BH33" s="180">
        <f t="shared" si="3"/>
        <v>47.56</v>
      </c>
      <c r="BI33" s="180">
        <f t="shared" si="10"/>
        <v>52.44</v>
      </c>
      <c r="BJ33" s="38">
        <f t="shared" si="11"/>
        <v>40</v>
      </c>
    </row>
    <row r="34" spans="1:62" ht="19.5" customHeight="1" x14ac:dyDescent="0.2">
      <c r="A34" s="225"/>
      <c r="B34" s="227"/>
      <c r="C34" s="170" t="s">
        <v>174</v>
      </c>
      <c r="D34" s="170" t="s">
        <v>668</v>
      </c>
      <c r="E34" s="171" t="s">
        <v>138</v>
      </c>
      <c r="F34" s="173">
        <v>7.6930159753234193</v>
      </c>
      <c r="G34" s="172">
        <v>1222.8048892776576</v>
      </c>
      <c r="H34" s="172">
        <f t="shared" si="4"/>
        <v>1223</v>
      </c>
      <c r="I34" s="172">
        <f t="shared" si="5"/>
        <v>301</v>
      </c>
      <c r="J34" s="172">
        <f t="shared" si="6"/>
        <v>161</v>
      </c>
      <c r="K34" s="172">
        <f t="shared" si="7"/>
        <v>253</v>
      </c>
      <c r="L34" s="172">
        <f t="shared" si="8"/>
        <v>402</v>
      </c>
      <c r="M34" s="172">
        <f t="shared" si="9"/>
        <v>106</v>
      </c>
      <c r="N34" s="172">
        <v>23.771419363749363</v>
      </c>
      <c r="O34" s="172">
        <v>23.079047925970258</v>
      </c>
      <c r="P34" s="172">
        <v>22.002025689424983</v>
      </c>
      <c r="Q34" s="172">
        <v>26.694765434372265</v>
      </c>
      <c r="R34" s="172">
        <v>28.079508309930478</v>
      </c>
      <c r="S34" s="172">
        <v>28.464159108696649</v>
      </c>
      <c r="T34" s="172">
        <v>21.617374890658809</v>
      </c>
      <c r="U34" s="172">
        <v>23.771419363749363</v>
      </c>
      <c r="V34" s="172">
        <v>26.002393996593156</v>
      </c>
      <c r="W34" s="172">
        <v>25.694673357580221</v>
      </c>
      <c r="X34" s="172">
        <v>24.617651121034942</v>
      </c>
      <c r="Y34" s="172">
        <v>26.7716955941255</v>
      </c>
      <c r="Z34" s="172">
        <v>27.617927351411076</v>
      </c>
      <c r="AA34" s="172">
        <v>25.54081303807375</v>
      </c>
      <c r="AB34" s="172">
        <v>24.38686064177524</v>
      </c>
      <c r="AC34" s="172">
        <v>28.541089268449888</v>
      </c>
      <c r="AD34" s="172">
        <v>27.310206712398141</v>
      </c>
      <c r="AE34" s="172">
        <v>27.694857511164308</v>
      </c>
      <c r="AF34" s="172">
        <v>22.694397127204088</v>
      </c>
      <c r="AG34" s="172">
        <v>20.386492334607059</v>
      </c>
      <c r="AH34" s="172">
        <v>109.85626812761842</v>
      </c>
      <c r="AI34" s="172">
        <v>100.00920767920445</v>
      </c>
      <c r="AJ34" s="172">
        <v>85.546337645596438</v>
      </c>
      <c r="AK34" s="172">
        <v>82.469131255467062</v>
      </c>
      <c r="AL34" s="172">
        <v>74.853045439896874</v>
      </c>
      <c r="AM34" s="172">
        <v>63.698172275677919</v>
      </c>
      <c r="AN34" s="172">
        <v>51.15855623590074</v>
      </c>
      <c r="AO34" s="172">
        <v>44.157911698356429</v>
      </c>
      <c r="AP34" s="172">
        <v>31.38750517931955</v>
      </c>
      <c r="AQ34" s="172">
        <v>26.233184475852859</v>
      </c>
      <c r="AR34" s="172">
        <v>18.770958979789143</v>
      </c>
      <c r="AS34" s="172">
        <v>13.462777956815986</v>
      </c>
      <c r="AT34" s="172">
        <v>8.9238985313751655</v>
      </c>
      <c r="AU34" s="172">
        <v>7.539155655816951</v>
      </c>
      <c r="AV34" s="172">
        <v>1.7693936743243865</v>
      </c>
      <c r="AW34" s="172">
        <v>11.308733483725428</v>
      </c>
      <c r="AX34" s="172">
        <v>12.385755720270703</v>
      </c>
      <c r="AY34" s="172">
        <v>25.771603517333457</v>
      </c>
      <c r="AZ34" s="172">
        <v>581.59200773445048</v>
      </c>
      <c r="BA34" s="172">
        <v>62.698080198885862</v>
      </c>
      <c r="BB34" s="172">
        <v>59.313153169743565</v>
      </c>
      <c r="BC34" s="172">
        <v>245.09948897380414</v>
      </c>
      <c r="BD34" s="178">
        <f t="shared" si="0"/>
        <v>76.615238451268354</v>
      </c>
      <c r="BE34" s="178">
        <f t="shared" si="1"/>
        <v>253.62790493991989</v>
      </c>
      <c r="BF34" s="178">
        <f t="shared" si="2"/>
        <v>106.31748077896967</v>
      </c>
      <c r="BG34" s="172">
        <v>25.925463836839921</v>
      </c>
      <c r="BH34" s="180">
        <f t="shared" si="3"/>
        <v>47.56</v>
      </c>
      <c r="BI34" s="180">
        <f t="shared" si="10"/>
        <v>52.44</v>
      </c>
      <c r="BJ34" s="38">
        <f t="shared" si="11"/>
        <v>38</v>
      </c>
    </row>
    <row r="35" spans="1:62" s="109" customFormat="1" ht="19.5" customHeight="1" x14ac:dyDescent="0.2">
      <c r="A35" s="225"/>
      <c r="B35" s="227" t="s">
        <v>957</v>
      </c>
      <c r="C35" s="170" t="s">
        <v>267</v>
      </c>
      <c r="D35" s="170" t="s">
        <v>753</v>
      </c>
      <c r="E35" s="171" t="s">
        <v>131</v>
      </c>
      <c r="F35" s="173">
        <v>44.440406976744185</v>
      </c>
      <c r="G35" s="172">
        <v>6451.8582848837214</v>
      </c>
      <c r="H35" s="172">
        <f t="shared" si="4"/>
        <v>6452</v>
      </c>
      <c r="I35" s="172">
        <f t="shared" si="5"/>
        <v>1529</v>
      </c>
      <c r="J35" s="172">
        <f t="shared" si="6"/>
        <v>900</v>
      </c>
      <c r="K35" s="172">
        <f t="shared" si="7"/>
        <v>1393</v>
      </c>
      <c r="L35" s="172">
        <f t="shared" si="8"/>
        <v>2140</v>
      </c>
      <c r="M35" s="172">
        <f t="shared" si="9"/>
        <v>490</v>
      </c>
      <c r="N35" s="172">
        <v>110.65661337209302</v>
      </c>
      <c r="O35" s="172">
        <v>117.76707848837209</v>
      </c>
      <c r="P35" s="172">
        <v>96.435683139534888</v>
      </c>
      <c r="Q35" s="172">
        <v>118.65588662790697</v>
      </c>
      <c r="R35" s="172">
        <v>115.98946220930233</v>
      </c>
      <c r="S35" s="172">
        <v>126.2107558139535</v>
      </c>
      <c r="T35" s="172">
        <v>135.54324127906978</v>
      </c>
      <c r="U35" s="172">
        <v>127.54396802325581</v>
      </c>
      <c r="V35" s="172">
        <v>130.65479651162789</v>
      </c>
      <c r="W35" s="172">
        <v>154.20821220930233</v>
      </c>
      <c r="X35" s="172">
        <v>143.54251453488371</v>
      </c>
      <c r="Y35" s="172">
        <v>151.54178779069767</v>
      </c>
      <c r="Z35" s="172">
        <v>158.2078488372093</v>
      </c>
      <c r="AA35" s="172">
        <v>158.2078488372093</v>
      </c>
      <c r="AB35" s="172">
        <v>140.87609011627907</v>
      </c>
      <c r="AC35" s="172">
        <v>154.20821220930233</v>
      </c>
      <c r="AD35" s="172">
        <v>146.20893895348837</v>
      </c>
      <c r="AE35" s="172">
        <v>142.65370639534885</v>
      </c>
      <c r="AF35" s="172">
        <v>118.21148255813954</v>
      </c>
      <c r="AG35" s="172">
        <v>114.21184593023256</v>
      </c>
      <c r="AH35" s="172">
        <v>612.83321220930225</v>
      </c>
      <c r="AI35" s="172">
        <v>547.50581395348843</v>
      </c>
      <c r="AJ35" s="172">
        <v>499.51017441860466</v>
      </c>
      <c r="AK35" s="172">
        <v>444.40406976744185</v>
      </c>
      <c r="AL35" s="172">
        <v>378.63226744186045</v>
      </c>
      <c r="AM35" s="172">
        <v>322.63735465116281</v>
      </c>
      <c r="AN35" s="172">
        <v>264.42042151162792</v>
      </c>
      <c r="AO35" s="172">
        <v>230.20130813953489</v>
      </c>
      <c r="AP35" s="172">
        <v>147.09774709302326</v>
      </c>
      <c r="AQ35" s="172">
        <v>128.87718023255812</v>
      </c>
      <c r="AR35" s="172">
        <v>83.103561046511629</v>
      </c>
      <c r="AS35" s="172">
        <v>62.216569767441861</v>
      </c>
      <c r="AT35" s="172">
        <v>43.107194767441861</v>
      </c>
      <c r="AU35" s="172">
        <v>25.775436046511626</v>
      </c>
      <c r="AV35" s="172">
        <v>11.110101744186046</v>
      </c>
      <c r="AW35" s="172">
        <v>71.104651162790702</v>
      </c>
      <c r="AX35" s="172">
        <v>63.105377906976749</v>
      </c>
      <c r="AY35" s="172">
        <v>144.4313226744186</v>
      </c>
      <c r="AZ35" s="172">
        <v>3079.2757994186045</v>
      </c>
      <c r="BA35" s="172">
        <v>363.96693313953489</v>
      </c>
      <c r="BB35" s="172">
        <v>334.63626453488376</v>
      </c>
      <c r="BC35" s="172">
        <v>1322.9909156976746</v>
      </c>
      <c r="BD35" s="178">
        <f t="shared" si="0"/>
        <v>429.74309062499998</v>
      </c>
      <c r="BE35" s="178">
        <f t="shared" si="1"/>
        <v>1352.8634906249999</v>
      </c>
      <c r="BF35" s="178">
        <f t="shared" si="2"/>
        <v>490.17768895348831</v>
      </c>
      <c r="BG35" s="172">
        <v>226.20167151162789</v>
      </c>
      <c r="BH35" s="180">
        <f t="shared" si="3"/>
        <v>47.73</v>
      </c>
      <c r="BI35" s="180">
        <f t="shared" si="10"/>
        <v>52.27</v>
      </c>
      <c r="BJ35" s="38">
        <f t="shared" si="11"/>
        <v>203</v>
      </c>
    </row>
    <row r="36" spans="1:62" s="109" customFormat="1" ht="19.5" customHeight="1" x14ac:dyDescent="0.2">
      <c r="A36" s="225"/>
      <c r="B36" s="227"/>
      <c r="C36" s="170" t="s">
        <v>271</v>
      </c>
      <c r="D36" s="170" t="s">
        <v>755</v>
      </c>
      <c r="E36" s="171" t="s">
        <v>138</v>
      </c>
      <c r="F36" s="173">
        <v>6.4420681063122913</v>
      </c>
      <c r="G36" s="172">
        <v>935.25944767441865</v>
      </c>
      <c r="H36" s="172">
        <f t="shared" si="4"/>
        <v>936</v>
      </c>
      <c r="I36" s="172">
        <f t="shared" si="5"/>
        <v>222</v>
      </c>
      <c r="J36" s="172">
        <f t="shared" si="6"/>
        <v>131</v>
      </c>
      <c r="K36" s="172">
        <f t="shared" si="7"/>
        <v>202</v>
      </c>
      <c r="L36" s="172">
        <f t="shared" si="8"/>
        <v>310</v>
      </c>
      <c r="M36" s="172">
        <f t="shared" si="9"/>
        <v>71</v>
      </c>
      <c r="N36" s="172">
        <v>16.040749584717606</v>
      </c>
      <c r="O36" s="172">
        <v>17.071480481727573</v>
      </c>
      <c r="P36" s="172">
        <v>13.979287790697672</v>
      </c>
      <c r="Q36" s="172">
        <v>17.200321843853818</v>
      </c>
      <c r="R36" s="172">
        <v>16.813797757475083</v>
      </c>
      <c r="S36" s="172">
        <v>18.295473421926907</v>
      </c>
      <c r="T36" s="172">
        <v>19.64830772425249</v>
      </c>
      <c r="U36" s="172">
        <v>18.488735465116278</v>
      </c>
      <c r="V36" s="172">
        <v>18.939680232558135</v>
      </c>
      <c r="W36" s="172">
        <v>22.353976328903649</v>
      </c>
      <c r="X36" s="172">
        <v>20.807879983388702</v>
      </c>
      <c r="Y36" s="172">
        <v>21.967452242524914</v>
      </c>
      <c r="Z36" s="172">
        <v>22.933762458471755</v>
      </c>
      <c r="AA36" s="172">
        <v>22.933762458471755</v>
      </c>
      <c r="AB36" s="172">
        <v>20.421355897009963</v>
      </c>
      <c r="AC36" s="172">
        <v>22.353976328903649</v>
      </c>
      <c r="AD36" s="172">
        <v>21.194404069767437</v>
      </c>
      <c r="AE36" s="172">
        <v>20.679038621262457</v>
      </c>
      <c r="AF36" s="172">
        <v>17.135901162790695</v>
      </c>
      <c r="AG36" s="172">
        <v>16.556115033222589</v>
      </c>
      <c r="AH36" s="172">
        <v>88.836119186046488</v>
      </c>
      <c r="AI36" s="172">
        <v>79.36627906976743</v>
      </c>
      <c r="AJ36" s="172">
        <v>72.408845514950158</v>
      </c>
      <c r="AK36" s="172">
        <v>64.420681063122913</v>
      </c>
      <c r="AL36" s="172">
        <v>54.886420265780728</v>
      </c>
      <c r="AM36" s="172">
        <v>46.769414451827231</v>
      </c>
      <c r="AN36" s="172">
        <v>38.330305232558132</v>
      </c>
      <c r="AO36" s="172">
        <v>33.369912790697668</v>
      </c>
      <c r="AP36" s="172">
        <v>21.323245431893682</v>
      </c>
      <c r="AQ36" s="172">
        <v>18.681997508305646</v>
      </c>
      <c r="AR36" s="172">
        <v>12.046667358803983</v>
      </c>
      <c r="AS36" s="172">
        <v>9.0188953488372086</v>
      </c>
      <c r="AT36" s="172">
        <v>6.2488060631229221</v>
      </c>
      <c r="AU36" s="172">
        <v>3.7363995016611291</v>
      </c>
      <c r="AV36" s="172">
        <v>1.6105170265780728</v>
      </c>
      <c r="AW36" s="172">
        <v>10.307308970099665</v>
      </c>
      <c r="AX36" s="172">
        <v>9.1477367109634535</v>
      </c>
      <c r="AY36" s="172">
        <v>20.936721345514947</v>
      </c>
      <c r="AZ36" s="172">
        <v>446.37089908637864</v>
      </c>
      <c r="BA36" s="172">
        <v>52.760537790697661</v>
      </c>
      <c r="BB36" s="172">
        <v>48.508772840531556</v>
      </c>
      <c r="BC36" s="172">
        <v>191.7803675249169</v>
      </c>
      <c r="BD36" s="178">
        <f t="shared" si="0"/>
        <v>62.295429910714276</v>
      </c>
      <c r="BE36" s="178">
        <f t="shared" si="1"/>
        <v>196.11068705357141</v>
      </c>
      <c r="BF36" s="178">
        <f t="shared" si="2"/>
        <v>71.056011212624568</v>
      </c>
      <c r="BG36" s="172">
        <v>32.790126661129563</v>
      </c>
      <c r="BH36" s="180">
        <f t="shared" si="3"/>
        <v>47.73</v>
      </c>
      <c r="BI36" s="180">
        <f t="shared" si="10"/>
        <v>52.27</v>
      </c>
      <c r="BJ36" s="38">
        <f t="shared" si="11"/>
        <v>29</v>
      </c>
    </row>
    <row r="37" spans="1:62" s="109" customFormat="1" ht="19.5" customHeight="1" x14ac:dyDescent="0.2">
      <c r="A37" s="225"/>
      <c r="B37" s="227"/>
      <c r="C37" s="170" t="s">
        <v>272</v>
      </c>
      <c r="D37" s="170" t="s">
        <v>756</v>
      </c>
      <c r="E37" s="171" t="s">
        <v>138</v>
      </c>
      <c r="F37" s="173">
        <v>9.1362126245847186</v>
      </c>
      <c r="G37" s="172">
        <v>1326.3953488372092</v>
      </c>
      <c r="H37" s="172">
        <f t="shared" si="4"/>
        <v>1326</v>
      </c>
      <c r="I37" s="172">
        <f t="shared" si="5"/>
        <v>314</v>
      </c>
      <c r="J37" s="172">
        <f t="shared" si="6"/>
        <v>185</v>
      </c>
      <c r="K37" s="172">
        <f t="shared" si="7"/>
        <v>286</v>
      </c>
      <c r="L37" s="172">
        <f t="shared" si="8"/>
        <v>440</v>
      </c>
      <c r="M37" s="172">
        <f t="shared" si="9"/>
        <v>101</v>
      </c>
      <c r="N37" s="172">
        <v>22.749169435215951</v>
      </c>
      <c r="O37" s="172">
        <v>24.210963455149503</v>
      </c>
      <c r="P37" s="172">
        <v>19.825581395348841</v>
      </c>
      <c r="Q37" s="172">
        <v>24.393687707641199</v>
      </c>
      <c r="R37" s="172">
        <v>23.845514950166116</v>
      </c>
      <c r="S37" s="172">
        <v>25.946843853820599</v>
      </c>
      <c r="T37" s="172">
        <v>27.865448504983391</v>
      </c>
      <c r="U37" s="172">
        <v>26.220930232558143</v>
      </c>
      <c r="V37" s="172">
        <v>26.860465116279073</v>
      </c>
      <c r="W37" s="172">
        <v>31.702657807308974</v>
      </c>
      <c r="X37" s="172">
        <v>29.509966777408639</v>
      </c>
      <c r="Y37" s="172">
        <v>31.154485049833887</v>
      </c>
      <c r="Z37" s="172">
        <v>32.524916943521596</v>
      </c>
      <c r="AA37" s="172">
        <v>32.524916943521596</v>
      </c>
      <c r="AB37" s="172">
        <v>28.96179401993356</v>
      </c>
      <c r="AC37" s="172">
        <v>31.702657807308974</v>
      </c>
      <c r="AD37" s="172">
        <v>30.058139534883725</v>
      </c>
      <c r="AE37" s="172">
        <v>29.327242524916947</v>
      </c>
      <c r="AF37" s="172">
        <v>24.302325581395351</v>
      </c>
      <c r="AG37" s="172">
        <v>23.480066445182729</v>
      </c>
      <c r="AH37" s="172">
        <v>125.98837209302326</v>
      </c>
      <c r="AI37" s="172">
        <v>112.55813953488374</v>
      </c>
      <c r="AJ37" s="172">
        <v>102.69102990033224</v>
      </c>
      <c r="AK37" s="172">
        <v>91.362126245847193</v>
      </c>
      <c r="AL37" s="172">
        <v>77.840531561461802</v>
      </c>
      <c r="AM37" s="172">
        <v>66.32890365448506</v>
      </c>
      <c r="AN37" s="172">
        <v>54.360465116279073</v>
      </c>
      <c r="AO37" s="172">
        <v>47.325581395348848</v>
      </c>
      <c r="AP37" s="172">
        <v>30.240863787375421</v>
      </c>
      <c r="AQ37" s="172">
        <v>26.495016611295682</v>
      </c>
      <c r="AR37" s="172">
        <v>17.084717607973424</v>
      </c>
      <c r="AS37" s="172">
        <v>12.790697674418606</v>
      </c>
      <c r="AT37" s="172">
        <v>8.8621262458471772</v>
      </c>
      <c r="AU37" s="172">
        <v>5.2990033222591366</v>
      </c>
      <c r="AV37" s="172">
        <v>2.2840531561461797</v>
      </c>
      <c r="AW37" s="172">
        <v>14.617940199335548</v>
      </c>
      <c r="AX37" s="172">
        <v>12.9734219269103</v>
      </c>
      <c r="AY37" s="172">
        <v>29.692691029900335</v>
      </c>
      <c r="AZ37" s="172">
        <v>633.04817275747519</v>
      </c>
      <c r="BA37" s="172">
        <v>74.825581395348848</v>
      </c>
      <c r="BB37" s="172">
        <v>68.795681063122927</v>
      </c>
      <c r="BC37" s="172">
        <v>271.98504983388705</v>
      </c>
      <c r="BD37" s="178">
        <f t="shared" si="0"/>
        <v>88.348071428571444</v>
      </c>
      <c r="BE37" s="178">
        <f t="shared" si="1"/>
        <v>278.12635714285722</v>
      </c>
      <c r="BF37" s="178">
        <f t="shared" si="2"/>
        <v>100.77242524916946</v>
      </c>
      <c r="BG37" s="172">
        <v>46.503322259136219</v>
      </c>
      <c r="BH37" s="180">
        <f t="shared" si="3"/>
        <v>47.73</v>
      </c>
      <c r="BI37" s="180">
        <f t="shared" si="10"/>
        <v>52.27</v>
      </c>
      <c r="BJ37" s="38">
        <f t="shared" si="11"/>
        <v>42</v>
      </c>
    </row>
    <row r="38" spans="1:62" ht="19.5" customHeight="1" x14ac:dyDescent="0.2">
      <c r="A38" s="225"/>
      <c r="B38" s="227" t="s">
        <v>20</v>
      </c>
      <c r="C38" s="170" t="s">
        <v>160</v>
      </c>
      <c r="D38" s="170" t="s">
        <v>20</v>
      </c>
      <c r="E38" s="171" t="s">
        <v>131</v>
      </c>
      <c r="F38" s="173">
        <v>85.555555555555557</v>
      </c>
      <c r="G38" s="172">
        <v>4246.9777777777772</v>
      </c>
      <c r="H38" s="172">
        <f t="shared" si="4"/>
        <v>4248</v>
      </c>
      <c r="I38" s="172">
        <f t="shared" si="5"/>
        <v>982</v>
      </c>
      <c r="J38" s="172">
        <f t="shared" si="6"/>
        <v>428</v>
      </c>
      <c r="K38" s="172">
        <f t="shared" si="7"/>
        <v>820</v>
      </c>
      <c r="L38" s="172">
        <f t="shared" si="8"/>
        <v>1572</v>
      </c>
      <c r="M38" s="172">
        <f t="shared" si="9"/>
        <v>446</v>
      </c>
      <c r="N38" s="172">
        <v>67.588888888888889</v>
      </c>
      <c r="O38" s="172">
        <v>85.555555555555571</v>
      </c>
      <c r="P38" s="172">
        <v>100.1</v>
      </c>
      <c r="Q38" s="172">
        <v>88.12222222222222</v>
      </c>
      <c r="R38" s="172">
        <v>101.81111111111112</v>
      </c>
      <c r="S38" s="172">
        <v>96.677777777777777</v>
      </c>
      <c r="T38" s="172">
        <v>71.866666666666674</v>
      </c>
      <c r="U38" s="172">
        <v>71.866666666666674</v>
      </c>
      <c r="V38" s="172">
        <v>60.74444444444444</v>
      </c>
      <c r="W38" s="172">
        <v>83.844444444444449</v>
      </c>
      <c r="X38" s="172">
        <v>68.444444444444443</v>
      </c>
      <c r="Y38" s="172">
        <v>85.555555555555571</v>
      </c>
      <c r="Z38" s="172">
        <v>65.022222222222226</v>
      </c>
      <c r="AA38" s="172">
        <v>75.288888888888891</v>
      </c>
      <c r="AB38" s="172">
        <v>63.31111111111111</v>
      </c>
      <c r="AC38" s="172">
        <v>73.577777777777783</v>
      </c>
      <c r="AD38" s="172">
        <v>82.98888888888888</v>
      </c>
      <c r="AE38" s="172">
        <v>67.588888888888889</v>
      </c>
      <c r="AF38" s="172">
        <v>58.177777777777784</v>
      </c>
      <c r="AG38" s="172">
        <v>59.033333333333331</v>
      </c>
      <c r="AH38" s="172">
        <v>345.64444444444445</v>
      </c>
      <c r="AI38" s="172">
        <v>356.76666666666665</v>
      </c>
      <c r="AJ38" s="172">
        <v>333.66666666666663</v>
      </c>
      <c r="AK38" s="172">
        <v>306.28888888888889</v>
      </c>
      <c r="AL38" s="172">
        <v>272.06666666666666</v>
      </c>
      <c r="AM38" s="172">
        <v>233.56666666666669</v>
      </c>
      <c r="AN38" s="172">
        <v>220.73333333333332</v>
      </c>
      <c r="AO38" s="172">
        <v>205.33333333333331</v>
      </c>
      <c r="AP38" s="172">
        <v>150.57777777777778</v>
      </c>
      <c r="AQ38" s="172">
        <v>106.08888888888889</v>
      </c>
      <c r="AR38" s="172">
        <v>66.733333333333334</v>
      </c>
      <c r="AS38" s="172">
        <v>58.177777777777784</v>
      </c>
      <c r="AT38" s="172">
        <v>36.788888888888891</v>
      </c>
      <c r="AU38" s="172">
        <v>27.37777777777778</v>
      </c>
      <c r="AV38" s="172">
        <v>5.1333333333333337</v>
      </c>
      <c r="AW38" s="172">
        <v>37.644444444444446</v>
      </c>
      <c r="AX38" s="172">
        <v>43.633333333333333</v>
      </c>
      <c r="AY38" s="172">
        <v>88.12222222222222</v>
      </c>
      <c r="AZ38" s="172">
        <v>2050.7666666666664</v>
      </c>
      <c r="BA38" s="172">
        <v>172.82222222222222</v>
      </c>
      <c r="BB38" s="172">
        <v>173.67777777777778</v>
      </c>
      <c r="BC38" s="172">
        <v>913.73333333333323</v>
      </c>
      <c r="BD38" s="178">
        <f t="shared" si="0"/>
        <v>206.57388888888892</v>
      </c>
      <c r="BE38" s="178">
        <f t="shared" si="1"/>
        <v>1003.9491</v>
      </c>
      <c r="BF38" s="178">
        <f t="shared" si="2"/>
        <v>445.74444444444453</v>
      </c>
      <c r="BG38" s="172">
        <v>167.6888888888889</v>
      </c>
      <c r="BH38" s="180">
        <f t="shared" si="3"/>
        <v>48.29</v>
      </c>
      <c r="BI38" s="180">
        <f t="shared" si="10"/>
        <v>51.71</v>
      </c>
      <c r="BJ38" s="38">
        <f t="shared" si="11"/>
        <v>151</v>
      </c>
    </row>
    <row r="39" spans="1:62" ht="19.5" customHeight="1" x14ac:dyDescent="0.2">
      <c r="A39" s="225"/>
      <c r="B39" s="227"/>
      <c r="C39" s="170" t="s">
        <v>172</v>
      </c>
      <c r="D39" s="170" t="s">
        <v>664</v>
      </c>
      <c r="E39" s="171" t="s">
        <v>138</v>
      </c>
      <c r="F39" s="173">
        <v>3.0017034206528246</v>
      </c>
      <c r="G39" s="172">
        <v>477.12075871276642</v>
      </c>
      <c r="H39" s="172">
        <f t="shared" si="4"/>
        <v>477</v>
      </c>
      <c r="I39" s="172">
        <f t="shared" si="5"/>
        <v>117</v>
      </c>
      <c r="J39" s="172">
        <f t="shared" si="6"/>
        <v>63</v>
      </c>
      <c r="K39" s="172">
        <f t="shared" si="7"/>
        <v>99</v>
      </c>
      <c r="L39" s="172">
        <f t="shared" si="8"/>
        <v>157</v>
      </c>
      <c r="M39" s="172">
        <f t="shared" si="9"/>
        <v>41</v>
      </c>
      <c r="N39" s="172">
        <v>9.275263569817227</v>
      </c>
      <c r="O39" s="172">
        <v>9.0051102619584746</v>
      </c>
      <c r="P39" s="172">
        <v>8.5848717830670793</v>
      </c>
      <c r="Q39" s="172">
        <v>10.415910869665302</v>
      </c>
      <c r="R39" s="172">
        <v>10.95621748538281</v>
      </c>
      <c r="S39" s="172">
        <v>11.106302656415451</v>
      </c>
      <c r="T39" s="172">
        <v>8.4347866120344364</v>
      </c>
      <c r="U39" s="172">
        <v>9.275263569817227</v>
      </c>
      <c r="V39" s="172">
        <v>10.145757561806548</v>
      </c>
      <c r="W39" s="172">
        <v>10.025689424980435</v>
      </c>
      <c r="X39" s="172">
        <v>9.6054509460890376</v>
      </c>
      <c r="Y39" s="172">
        <v>10.44592790387183</v>
      </c>
      <c r="Z39" s="172">
        <v>10.776115280143641</v>
      </c>
      <c r="AA39" s="172">
        <v>9.9656553565673782</v>
      </c>
      <c r="AB39" s="172">
        <v>9.5153998434694547</v>
      </c>
      <c r="AC39" s="172">
        <v>11.136319690621979</v>
      </c>
      <c r="AD39" s="172">
        <v>10.656047143317528</v>
      </c>
      <c r="AE39" s="172">
        <v>10.806132314350169</v>
      </c>
      <c r="AF39" s="172">
        <v>8.8550250909258335</v>
      </c>
      <c r="AG39" s="172">
        <v>7.9545140647299855</v>
      </c>
      <c r="AH39" s="172">
        <v>42.864324846922337</v>
      </c>
      <c r="AI39" s="172">
        <v>39.022144468486715</v>
      </c>
      <c r="AJ39" s="172">
        <v>33.378942037659407</v>
      </c>
      <c r="AK39" s="172">
        <v>32.178260669398277</v>
      </c>
      <c r="AL39" s="172">
        <v>29.206574282951983</v>
      </c>
      <c r="AM39" s="172">
        <v>24.854104323005387</v>
      </c>
      <c r="AN39" s="172">
        <v>19.961327747341283</v>
      </c>
      <c r="AO39" s="172">
        <v>17.229777634547212</v>
      </c>
      <c r="AP39" s="172">
        <v>12.246949956263524</v>
      </c>
      <c r="AQ39" s="172">
        <v>10.235808664426132</v>
      </c>
      <c r="AR39" s="172">
        <v>7.3241563463928925</v>
      </c>
      <c r="AS39" s="172">
        <v>5.2529809861424432</v>
      </c>
      <c r="AT39" s="172">
        <v>3.4819759679572764</v>
      </c>
      <c r="AU39" s="172">
        <v>2.9416693522397681</v>
      </c>
      <c r="AV39" s="172">
        <v>0.69039178675014967</v>
      </c>
      <c r="AW39" s="172">
        <v>4.4125040283596517</v>
      </c>
      <c r="AX39" s="172">
        <v>4.8327425072510479</v>
      </c>
      <c r="AY39" s="172">
        <v>10.055706459186961</v>
      </c>
      <c r="AZ39" s="172">
        <v>226.92877860135354</v>
      </c>
      <c r="BA39" s="172">
        <v>24.463882878320518</v>
      </c>
      <c r="BB39" s="172">
        <v>23.143133373233276</v>
      </c>
      <c r="BC39" s="172">
        <v>95.634270981998995</v>
      </c>
      <c r="BD39" s="178">
        <f t="shared" si="0"/>
        <v>29.894156475300406</v>
      </c>
      <c r="BE39" s="178">
        <f t="shared" si="1"/>
        <v>98.961935380507342</v>
      </c>
      <c r="BF39" s="178">
        <f t="shared" si="2"/>
        <v>41.483541273422041</v>
      </c>
      <c r="BG39" s="172">
        <v>10.115740527600019</v>
      </c>
      <c r="BH39" s="180">
        <f t="shared" si="3"/>
        <v>47.56</v>
      </c>
      <c r="BI39" s="180">
        <f t="shared" si="10"/>
        <v>52.44</v>
      </c>
      <c r="BJ39" s="38">
        <f t="shared" si="11"/>
        <v>15</v>
      </c>
    </row>
    <row r="40" spans="1:62" ht="19.5" customHeight="1" x14ac:dyDescent="0.2">
      <c r="A40" s="225"/>
      <c r="B40" s="227"/>
      <c r="C40" s="170" t="s">
        <v>151</v>
      </c>
      <c r="D40" s="170" t="s">
        <v>647</v>
      </c>
      <c r="E40" s="171" t="s">
        <v>138</v>
      </c>
      <c r="F40" s="173">
        <v>1.9783406797021557</v>
      </c>
      <c r="G40" s="172">
        <v>1755.7377864220696</v>
      </c>
      <c r="H40" s="172">
        <f t="shared" si="4"/>
        <v>1756</v>
      </c>
      <c r="I40" s="172">
        <f t="shared" si="5"/>
        <v>400</v>
      </c>
      <c r="J40" s="172">
        <f t="shared" si="6"/>
        <v>210</v>
      </c>
      <c r="K40" s="172">
        <f t="shared" si="7"/>
        <v>352</v>
      </c>
      <c r="L40" s="172">
        <f t="shared" si="8"/>
        <v>627</v>
      </c>
      <c r="M40" s="172">
        <f t="shared" si="9"/>
        <v>167</v>
      </c>
      <c r="N40" s="172">
        <v>25.876696090504197</v>
      </c>
      <c r="O40" s="172">
        <v>30.347746026631068</v>
      </c>
      <c r="P40" s="172">
        <v>28.86399051685445</v>
      </c>
      <c r="Q40" s="172">
        <v>32.326086706333221</v>
      </c>
      <c r="R40" s="172">
        <v>31.13908229851193</v>
      </c>
      <c r="S40" s="172">
        <v>33.612008148139623</v>
      </c>
      <c r="T40" s="172">
        <v>34.561611674396659</v>
      </c>
      <c r="U40" s="172">
        <v>32.405220333521314</v>
      </c>
      <c r="V40" s="172">
        <v>38.993094796929491</v>
      </c>
      <c r="W40" s="172">
        <v>37.034537524024351</v>
      </c>
      <c r="X40" s="172">
        <v>37.212588185197546</v>
      </c>
      <c r="Y40" s="172">
        <v>37.370855439573717</v>
      </c>
      <c r="Z40" s="172">
        <v>37.964357643484369</v>
      </c>
      <c r="AA40" s="172">
        <v>35.867316523000085</v>
      </c>
      <c r="AB40" s="172">
        <v>34.007676284080055</v>
      </c>
      <c r="AC40" s="172">
        <v>34.165943538456226</v>
      </c>
      <c r="AD40" s="172">
        <v>33.493307707357495</v>
      </c>
      <c r="AE40" s="172">
        <v>34.660528708381769</v>
      </c>
      <c r="AF40" s="172">
        <v>29.477276127562117</v>
      </c>
      <c r="AG40" s="172">
        <v>29.912511077096593</v>
      </c>
      <c r="AH40" s="172">
        <v>146.61482777272676</v>
      </c>
      <c r="AI40" s="172">
        <v>146.00154216201909</v>
      </c>
      <c r="AJ40" s="172">
        <v>136.742907781013</v>
      </c>
      <c r="AK40" s="172">
        <v>124.65524622803282</v>
      </c>
      <c r="AL40" s="172">
        <v>113.53697160810671</v>
      </c>
      <c r="AM40" s="172">
        <v>101.23169258035931</v>
      </c>
      <c r="AN40" s="172">
        <v>81.072401054194344</v>
      </c>
      <c r="AO40" s="172">
        <v>69.538674891530775</v>
      </c>
      <c r="AP40" s="172">
        <v>54.463718912200349</v>
      </c>
      <c r="AQ40" s="172">
        <v>40.437283493112062</v>
      </c>
      <c r="AR40" s="172">
        <v>28.903557330448493</v>
      </c>
      <c r="AS40" s="172">
        <v>19.664706356239428</v>
      </c>
      <c r="AT40" s="172">
        <v>12.799864197672948</v>
      </c>
      <c r="AU40" s="172">
        <v>10.781956704376748</v>
      </c>
      <c r="AV40" s="172">
        <v>1.6618061709498106</v>
      </c>
      <c r="AW40" s="172">
        <v>14.422103555028714</v>
      </c>
      <c r="AX40" s="172">
        <v>14.461670368622759</v>
      </c>
      <c r="AY40" s="172">
        <v>31.871068350001728</v>
      </c>
      <c r="AZ40" s="172">
        <v>858.52072136354752</v>
      </c>
      <c r="BA40" s="172">
        <v>89.678183010898721</v>
      </c>
      <c r="BB40" s="172">
        <v>80.004097087155174</v>
      </c>
      <c r="BC40" s="172">
        <v>377.76415278912663</v>
      </c>
      <c r="BD40" s="178">
        <f t="shared" si="0"/>
        <v>102.76781476792763</v>
      </c>
      <c r="BE40" s="178">
        <f t="shared" si="1"/>
        <v>404.52190290133615</v>
      </c>
      <c r="BF40" s="178">
        <f t="shared" si="2"/>
        <v>167.05108699405002</v>
      </c>
      <c r="BG40" s="172">
        <v>38.043491270672455</v>
      </c>
      <c r="BH40" s="180">
        <f t="shared" si="3"/>
        <v>48.9</v>
      </c>
      <c r="BI40" s="180">
        <f t="shared" si="10"/>
        <v>51.1</v>
      </c>
      <c r="BJ40" s="38">
        <f t="shared" si="11"/>
        <v>61</v>
      </c>
    </row>
    <row r="41" spans="1:62" ht="19.5" customHeight="1" x14ac:dyDescent="0.2">
      <c r="A41" s="225"/>
      <c r="B41" s="227"/>
      <c r="C41" s="170" t="s">
        <v>161</v>
      </c>
      <c r="D41" s="170" t="s">
        <v>663</v>
      </c>
      <c r="E41" s="171" t="s">
        <v>138</v>
      </c>
      <c r="F41" s="173">
        <v>14.444444444444443</v>
      </c>
      <c r="G41" s="172">
        <v>717.02222222222213</v>
      </c>
      <c r="H41" s="172">
        <f t="shared" si="4"/>
        <v>716</v>
      </c>
      <c r="I41" s="172">
        <f t="shared" si="5"/>
        <v>166</v>
      </c>
      <c r="J41" s="172">
        <f t="shared" si="6"/>
        <v>72</v>
      </c>
      <c r="K41" s="172">
        <f t="shared" si="7"/>
        <v>138</v>
      </c>
      <c r="L41" s="172">
        <f t="shared" si="8"/>
        <v>265</v>
      </c>
      <c r="M41" s="172">
        <f t="shared" si="9"/>
        <v>75</v>
      </c>
      <c r="N41" s="172">
        <v>11.411111111111111</v>
      </c>
      <c r="O41" s="172">
        <v>14.444444444444443</v>
      </c>
      <c r="P41" s="172">
        <v>16.899999999999999</v>
      </c>
      <c r="Q41" s="172">
        <v>14.877777777777776</v>
      </c>
      <c r="R41" s="172">
        <v>17.188888888888886</v>
      </c>
      <c r="S41" s="172">
        <v>16.322222222222219</v>
      </c>
      <c r="T41" s="172">
        <v>12.133333333333333</v>
      </c>
      <c r="U41" s="172">
        <v>12.133333333333333</v>
      </c>
      <c r="V41" s="172">
        <v>10.255555555555555</v>
      </c>
      <c r="W41" s="172">
        <v>14.155555555555555</v>
      </c>
      <c r="X41" s="172">
        <v>11.555555555555554</v>
      </c>
      <c r="Y41" s="172">
        <v>14.444444444444443</v>
      </c>
      <c r="Z41" s="172">
        <v>10.977777777777776</v>
      </c>
      <c r="AA41" s="172">
        <v>12.711111111111109</v>
      </c>
      <c r="AB41" s="172">
        <v>10.688888888888886</v>
      </c>
      <c r="AC41" s="172">
        <v>12.422222222222222</v>
      </c>
      <c r="AD41" s="172">
        <v>14.011111111111109</v>
      </c>
      <c r="AE41" s="172">
        <v>11.411111111111111</v>
      </c>
      <c r="AF41" s="172">
        <v>9.8222222222222211</v>
      </c>
      <c r="AG41" s="172">
        <v>9.966666666666665</v>
      </c>
      <c r="AH41" s="172">
        <v>58.355555555555547</v>
      </c>
      <c r="AI41" s="172">
        <v>60.233333333333327</v>
      </c>
      <c r="AJ41" s="172">
        <v>56.333333333333329</v>
      </c>
      <c r="AK41" s="172">
        <v>51.711111111111101</v>
      </c>
      <c r="AL41" s="172">
        <v>45.93333333333333</v>
      </c>
      <c r="AM41" s="172">
        <v>39.43333333333333</v>
      </c>
      <c r="AN41" s="172">
        <v>37.266666666666659</v>
      </c>
      <c r="AO41" s="172">
        <v>34.666666666666657</v>
      </c>
      <c r="AP41" s="172">
        <v>25.422222222222217</v>
      </c>
      <c r="AQ41" s="172">
        <v>17.911111111111108</v>
      </c>
      <c r="AR41" s="172">
        <v>11.266666666666666</v>
      </c>
      <c r="AS41" s="172">
        <v>9.8222222222222211</v>
      </c>
      <c r="AT41" s="172">
        <v>6.2111111111111112</v>
      </c>
      <c r="AU41" s="172">
        <v>4.6222222222222218</v>
      </c>
      <c r="AV41" s="172">
        <v>0.86666666666666659</v>
      </c>
      <c r="AW41" s="172">
        <v>6.3555555555555543</v>
      </c>
      <c r="AX41" s="172">
        <v>7.3666666666666663</v>
      </c>
      <c r="AY41" s="172">
        <v>14.877777777777776</v>
      </c>
      <c r="AZ41" s="172">
        <v>346.23333333333329</v>
      </c>
      <c r="BA41" s="172">
        <v>29.177777777777774</v>
      </c>
      <c r="BB41" s="172">
        <v>29.322222222222216</v>
      </c>
      <c r="BC41" s="172">
        <v>154.26666666666665</v>
      </c>
      <c r="BD41" s="178">
        <f t="shared" si="0"/>
        <v>34.876111111111108</v>
      </c>
      <c r="BE41" s="178">
        <f t="shared" si="1"/>
        <v>169.49790000000002</v>
      </c>
      <c r="BF41" s="178">
        <f t="shared" si="2"/>
        <v>75.255555555555546</v>
      </c>
      <c r="BG41" s="172">
        <v>28.31111111111111</v>
      </c>
      <c r="BH41" s="180">
        <f t="shared" si="3"/>
        <v>48.29</v>
      </c>
      <c r="BI41" s="180">
        <f t="shared" si="10"/>
        <v>51.71</v>
      </c>
      <c r="BJ41" s="38">
        <f t="shared" si="11"/>
        <v>25</v>
      </c>
    </row>
    <row r="42" spans="1:62" s="109" customFormat="1" ht="19.5" customHeight="1" x14ac:dyDescent="0.2">
      <c r="A42" s="225"/>
      <c r="B42" s="227" t="s">
        <v>135</v>
      </c>
      <c r="C42" s="170" t="s">
        <v>134</v>
      </c>
      <c r="D42" s="170" t="s">
        <v>135</v>
      </c>
      <c r="E42" s="171" t="s">
        <v>131</v>
      </c>
      <c r="F42" s="173">
        <v>6.0282422805584002</v>
      </c>
      <c r="G42" s="172">
        <v>5349.9444591499669</v>
      </c>
      <c r="H42" s="172">
        <f t="shared" si="4"/>
        <v>5350</v>
      </c>
      <c r="I42" s="172">
        <f t="shared" si="5"/>
        <v>1218</v>
      </c>
      <c r="J42" s="172">
        <f t="shared" si="6"/>
        <v>640</v>
      </c>
      <c r="K42" s="172">
        <f t="shared" si="7"/>
        <v>1073</v>
      </c>
      <c r="L42" s="172">
        <f t="shared" si="8"/>
        <v>1910</v>
      </c>
      <c r="M42" s="172">
        <f t="shared" si="9"/>
        <v>509</v>
      </c>
      <c r="N42" s="172">
        <v>78.849409029703878</v>
      </c>
      <c r="O42" s="172">
        <v>92.473236583765868</v>
      </c>
      <c r="P42" s="172">
        <v>87.952054873347066</v>
      </c>
      <c r="Q42" s="172">
        <v>98.501478864324255</v>
      </c>
      <c r="R42" s="172">
        <v>94.884533495989217</v>
      </c>
      <c r="S42" s="172">
        <v>102.41983634668722</v>
      </c>
      <c r="T42" s="172">
        <v>105.31339264135526</v>
      </c>
      <c r="U42" s="172">
        <v>98.742608555546596</v>
      </c>
      <c r="V42" s="172">
        <v>118.81665534980606</v>
      </c>
      <c r="W42" s="172">
        <v>112.84869549205325</v>
      </c>
      <c r="X42" s="172">
        <v>113.3912372973035</v>
      </c>
      <c r="Y42" s="172">
        <v>113.87349667974819</v>
      </c>
      <c r="Z42" s="172">
        <v>115.6819693639157</v>
      </c>
      <c r="AA42" s="172">
        <v>109.29203254652379</v>
      </c>
      <c r="AB42" s="172">
        <v>103.62548480279889</v>
      </c>
      <c r="AC42" s="172">
        <v>104.10774418524358</v>
      </c>
      <c r="AD42" s="172">
        <v>102.05814180985371</v>
      </c>
      <c r="AE42" s="172">
        <v>105.61480475538318</v>
      </c>
      <c r="AF42" s="172">
        <v>89.820809980320149</v>
      </c>
      <c r="AG42" s="172">
        <v>91.147023282043008</v>
      </c>
      <c r="AH42" s="172">
        <v>446.75303541218301</v>
      </c>
      <c r="AI42" s="172">
        <v>444.88428030520993</v>
      </c>
      <c r="AJ42" s="172">
        <v>416.67210643219659</v>
      </c>
      <c r="AK42" s="172">
        <v>379.83954609798479</v>
      </c>
      <c r="AL42" s="172">
        <v>345.96082448124662</v>
      </c>
      <c r="AM42" s="172">
        <v>308.46515749617333</v>
      </c>
      <c r="AN42" s="172">
        <v>247.03736865728322</v>
      </c>
      <c r="AO42" s="172">
        <v>211.89271616162776</v>
      </c>
      <c r="AP42" s="172">
        <v>165.95750998377275</v>
      </c>
      <c r="AQ42" s="172">
        <v>123.2172722146137</v>
      </c>
      <c r="AR42" s="172">
        <v>88.072619718958236</v>
      </c>
      <c r="AS42" s="172">
        <v>59.920728268750501</v>
      </c>
      <c r="AT42" s="172">
        <v>39.00272755521285</v>
      </c>
      <c r="AU42" s="172">
        <v>32.853920429043285</v>
      </c>
      <c r="AV42" s="172">
        <v>5.0637235156690563</v>
      </c>
      <c r="AW42" s="172">
        <v>43.945886225270733</v>
      </c>
      <c r="AX42" s="172">
        <v>44.066451070881904</v>
      </c>
      <c r="AY42" s="172">
        <v>97.114983139795825</v>
      </c>
      <c r="AZ42" s="172">
        <v>2616.0160200711234</v>
      </c>
      <c r="BA42" s="172">
        <v>273.26022257771228</v>
      </c>
      <c r="BB42" s="172">
        <v>243.78211782578171</v>
      </c>
      <c r="BC42" s="172">
        <v>1151.0928634726265</v>
      </c>
      <c r="BD42" s="178">
        <f t="shared" si="0"/>
        <v>313.14590677975849</v>
      </c>
      <c r="BE42" s="178">
        <f t="shared" si="1"/>
        <v>1232.6269502019773</v>
      </c>
      <c r="BF42" s="178">
        <f t="shared" si="2"/>
        <v>509.02477817035128</v>
      </c>
      <c r="BG42" s="172">
        <v>115.92309905513802</v>
      </c>
      <c r="BH42" s="180">
        <f t="shared" si="3"/>
        <v>48.9</v>
      </c>
      <c r="BI42" s="180">
        <f t="shared" si="10"/>
        <v>51.1</v>
      </c>
      <c r="BJ42" s="38">
        <f t="shared" si="11"/>
        <v>185</v>
      </c>
    </row>
    <row r="43" spans="1:62" s="109" customFormat="1" ht="19.5" customHeight="1" x14ac:dyDescent="0.2">
      <c r="A43" s="225"/>
      <c r="B43" s="227"/>
      <c r="C43" s="170" t="s">
        <v>147</v>
      </c>
      <c r="D43" s="170" t="s">
        <v>654</v>
      </c>
      <c r="E43" s="171" t="s">
        <v>138</v>
      </c>
      <c r="F43" s="173">
        <v>1.0438365308259774</v>
      </c>
      <c r="G43" s="172">
        <v>926.38404437743827</v>
      </c>
      <c r="H43" s="172">
        <f t="shared" si="4"/>
        <v>927</v>
      </c>
      <c r="I43" s="172">
        <f t="shared" si="5"/>
        <v>211</v>
      </c>
      <c r="J43" s="172">
        <f t="shared" si="6"/>
        <v>111</v>
      </c>
      <c r="K43" s="172">
        <f t="shared" si="7"/>
        <v>186</v>
      </c>
      <c r="L43" s="172">
        <f t="shared" si="8"/>
        <v>331</v>
      </c>
      <c r="M43" s="172">
        <f t="shared" si="9"/>
        <v>88</v>
      </c>
      <c r="N43" s="172">
        <v>13.653381823203784</v>
      </c>
      <c r="O43" s="172">
        <v>16.012452382870492</v>
      </c>
      <c r="P43" s="172">
        <v>15.229574984751009</v>
      </c>
      <c r="Q43" s="172">
        <v>17.05628891369647</v>
      </c>
      <c r="R43" s="172">
        <v>16.429986995200885</v>
      </c>
      <c r="S43" s="172">
        <v>17.734782658733355</v>
      </c>
      <c r="T43" s="172">
        <v>18.235824193529826</v>
      </c>
      <c r="U43" s="172">
        <v>17.098042374929509</v>
      </c>
      <c r="V43" s="172">
        <v>20.574018022580013</v>
      </c>
      <c r="W43" s="172">
        <v>19.540619857062296</v>
      </c>
      <c r="X43" s="172">
        <v>19.634565144836635</v>
      </c>
      <c r="Y43" s="172">
        <v>19.718072067302714</v>
      </c>
      <c r="Z43" s="172">
        <v>20.031223026550506</v>
      </c>
      <c r="AA43" s="172">
        <v>18.924756303874968</v>
      </c>
      <c r="AB43" s="172">
        <v>17.943549964898551</v>
      </c>
      <c r="AC43" s="172">
        <v>18.02705688736463</v>
      </c>
      <c r="AD43" s="172">
        <v>17.672152466883798</v>
      </c>
      <c r="AE43" s="172">
        <v>18.288016020071126</v>
      </c>
      <c r="AF43" s="172">
        <v>15.553164309307062</v>
      </c>
      <c r="AG43" s="172">
        <v>15.782808346088778</v>
      </c>
      <c r="AH43" s="172">
        <v>77.358725299513182</v>
      </c>
      <c r="AI43" s="172">
        <v>77.035135974957129</v>
      </c>
      <c r="AJ43" s="172">
        <v>72.149981010691548</v>
      </c>
      <c r="AK43" s="172">
        <v>65.772139807344843</v>
      </c>
      <c r="AL43" s="172">
        <v>59.905778504102848</v>
      </c>
      <c r="AM43" s="172">
        <v>53.413115282365261</v>
      </c>
      <c r="AN43" s="172">
        <v>42.776421033248553</v>
      </c>
      <c r="AO43" s="172">
        <v>36.690854058533105</v>
      </c>
      <c r="AP43" s="172">
        <v>28.736819693639159</v>
      </c>
      <c r="AQ43" s="172">
        <v>21.33601869008298</v>
      </c>
      <c r="AR43" s="172">
        <v>15.250451715367531</v>
      </c>
      <c r="AS43" s="172">
        <v>10.375735116410215</v>
      </c>
      <c r="AT43" s="172">
        <v>6.7536223544440732</v>
      </c>
      <c r="AU43" s="172">
        <v>5.6889090930015769</v>
      </c>
      <c r="AV43" s="172">
        <v>0.87682268589382106</v>
      </c>
      <c r="AW43" s="172">
        <v>7.6095683097213751</v>
      </c>
      <c r="AX43" s="172">
        <v>7.6304450403378947</v>
      </c>
      <c r="AY43" s="172">
        <v>16.816206511606495</v>
      </c>
      <c r="AZ43" s="172">
        <v>452.98330091724114</v>
      </c>
      <c r="BA43" s="172">
        <v>47.31710994234156</v>
      </c>
      <c r="BB43" s="172">
        <v>42.212749306602525</v>
      </c>
      <c r="BC43" s="172">
        <v>199.32058556122038</v>
      </c>
      <c r="BD43" s="178">
        <f t="shared" si="0"/>
        <v>54.223623033455709</v>
      </c>
      <c r="BE43" s="178">
        <f t="shared" si="1"/>
        <v>213.4388399834275</v>
      </c>
      <c r="BF43" s="178">
        <f t="shared" si="2"/>
        <v>88.141556662945533</v>
      </c>
      <c r="BG43" s="172">
        <v>20.072976487783546</v>
      </c>
      <c r="BH43" s="180">
        <f t="shared" si="3"/>
        <v>48.9</v>
      </c>
      <c r="BI43" s="180">
        <f t="shared" si="10"/>
        <v>51.1</v>
      </c>
      <c r="BJ43" s="38">
        <f t="shared" si="11"/>
        <v>32</v>
      </c>
    </row>
    <row r="44" spans="1:62" s="109" customFormat="1" ht="19.5" customHeight="1" x14ac:dyDescent="0.2">
      <c r="A44" s="225"/>
      <c r="B44" s="227"/>
      <c r="C44" s="170" t="s">
        <v>152</v>
      </c>
      <c r="D44" s="170" t="s">
        <v>655</v>
      </c>
      <c r="E44" s="171" t="s">
        <v>138</v>
      </c>
      <c r="F44" s="173">
        <v>1.1128885615311137</v>
      </c>
      <c r="G44" s="172">
        <v>987.66634058763293</v>
      </c>
      <c r="H44" s="172">
        <f t="shared" si="4"/>
        <v>988</v>
      </c>
      <c r="I44" s="172">
        <f t="shared" si="5"/>
        <v>225</v>
      </c>
      <c r="J44" s="172">
        <f t="shared" si="6"/>
        <v>118</v>
      </c>
      <c r="K44" s="172">
        <f t="shared" si="7"/>
        <v>198</v>
      </c>
      <c r="L44" s="172">
        <f t="shared" si="8"/>
        <v>353</v>
      </c>
      <c r="M44" s="172">
        <f t="shared" si="9"/>
        <v>94</v>
      </c>
      <c r="N44" s="172">
        <v>14.556582384826967</v>
      </c>
      <c r="O44" s="172">
        <v>17.071710533887284</v>
      </c>
      <c r="P44" s="172">
        <v>16.23704411273895</v>
      </c>
      <c r="Q44" s="172">
        <v>18.184599095418399</v>
      </c>
      <c r="R44" s="172">
        <v>17.516865958499729</v>
      </c>
      <c r="S44" s="172">
        <v>18.90797666041362</v>
      </c>
      <c r="T44" s="172">
        <v>19.442163169948557</v>
      </c>
      <c r="U44" s="172">
        <v>18.229114637879643</v>
      </c>
      <c r="V44" s="172">
        <v>21.935033547778254</v>
      </c>
      <c r="W44" s="172">
        <v>20.833273871862449</v>
      </c>
      <c r="X44" s="172">
        <v>20.933433842400248</v>
      </c>
      <c r="Y44" s="172">
        <v>21.022464927322741</v>
      </c>
      <c r="Z44" s="172">
        <v>21.356331495782072</v>
      </c>
      <c r="AA44" s="172">
        <v>20.176669620559093</v>
      </c>
      <c r="AB44" s="172">
        <v>19.130554372719843</v>
      </c>
      <c r="AC44" s="172">
        <v>19.219585457642335</v>
      </c>
      <c r="AD44" s="172">
        <v>18.841203346721755</v>
      </c>
      <c r="AE44" s="172">
        <v>19.497807598025112</v>
      </c>
      <c r="AF44" s="172">
        <v>16.582039566813595</v>
      </c>
      <c r="AG44" s="172">
        <v>16.826875050350438</v>
      </c>
      <c r="AH44" s="172">
        <v>82.476171295070841</v>
      </c>
      <c r="AI44" s="172">
        <v>82.131175840996178</v>
      </c>
      <c r="AJ44" s="172">
        <v>76.922857373030581</v>
      </c>
      <c r="AK44" s="172">
        <v>70.123108262075476</v>
      </c>
      <c r="AL44" s="172">
        <v>63.868674546270611</v>
      </c>
      <c r="AM44" s="172">
        <v>56.94650769354709</v>
      </c>
      <c r="AN44" s="172">
        <v>45.606173251545044</v>
      </c>
      <c r="AO44" s="172">
        <v>39.118032937818647</v>
      </c>
      <c r="AP44" s="172">
        <v>30.63782209895156</v>
      </c>
      <c r="AQ44" s="172">
        <v>22.747442197695964</v>
      </c>
      <c r="AR44" s="172">
        <v>16.25930188396957</v>
      </c>
      <c r="AS44" s="172">
        <v>11.062112301619271</v>
      </c>
      <c r="AT44" s="172">
        <v>7.200388993106305</v>
      </c>
      <c r="AU44" s="172">
        <v>6.0652426603445697</v>
      </c>
      <c r="AV44" s="172">
        <v>0.93482639168613546</v>
      </c>
      <c r="AW44" s="172">
        <v>8.112957613561818</v>
      </c>
      <c r="AX44" s="172">
        <v>8.1352153847924402</v>
      </c>
      <c r="AY44" s="172">
        <v>17.928634726266242</v>
      </c>
      <c r="AZ44" s="172">
        <v>482.94912016204211</v>
      </c>
      <c r="BA44" s="172">
        <v>50.447238494205386</v>
      </c>
      <c r="BB44" s="172">
        <v>45.005213428318235</v>
      </c>
      <c r="BC44" s="172">
        <v>212.50607082436619</v>
      </c>
      <c r="BD44" s="178">
        <f t="shared" si="0"/>
        <v>57.810632274919151</v>
      </c>
      <c r="BE44" s="178">
        <f t="shared" si="1"/>
        <v>227.55827813007102</v>
      </c>
      <c r="BF44" s="178">
        <f t="shared" si="2"/>
        <v>93.972310135687223</v>
      </c>
      <c r="BG44" s="172">
        <v>21.40084703824332</v>
      </c>
      <c r="BH44" s="180">
        <f t="shared" si="3"/>
        <v>48.9</v>
      </c>
      <c r="BI44" s="180">
        <f t="shared" si="10"/>
        <v>51.1</v>
      </c>
      <c r="BJ44" s="38">
        <f t="shared" si="11"/>
        <v>34</v>
      </c>
    </row>
    <row r="45" spans="1:62" s="109" customFormat="1" ht="16.5" customHeight="1" x14ac:dyDescent="0.2">
      <c r="A45" s="225"/>
      <c r="B45" s="227"/>
      <c r="C45" s="170" t="s">
        <v>155</v>
      </c>
      <c r="D45" s="170" t="s">
        <v>656</v>
      </c>
      <c r="E45" s="171" t="s">
        <v>138</v>
      </c>
      <c r="F45" s="173">
        <v>2.3961054654682306</v>
      </c>
      <c r="G45" s="172">
        <v>2126.4956784937453</v>
      </c>
      <c r="H45" s="172">
        <f t="shared" si="4"/>
        <v>2126</v>
      </c>
      <c r="I45" s="172">
        <f t="shared" si="5"/>
        <v>484</v>
      </c>
      <c r="J45" s="172">
        <f t="shared" si="6"/>
        <v>255</v>
      </c>
      <c r="K45" s="172">
        <f t="shared" si="7"/>
        <v>426</v>
      </c>
      <c r="L45" s="172">
        <f t="shared" si="8"/>
        <v>759</v>
      </c>
      <c r="M45" s="172">
        <f t="shared" si="9"/>
        <v>202</v>
      </c>
      <c r="N45" s="172">
        <v>31.341059488324454</v>
      </c>
      <c r="O45" s="172">
        <v>36.756257840282657</v>
      </c>
      <c r="P45" s="172">
        <v>34.959178741181489</v>
      </c>
      <c r="Q45" s="172">
        <v>39.152363305750889</v>
      </c>
      <c r="R45" s="172">
        <v>37.714700026469949</v>
      </c>
      <c r="S45" s="172">
        <v>40.709831858305236</v>
      </c>
      <c r="T45" s="172">
        <v>41.859962481729987</v>
      </c>
      <c r="U45" s="172">
        <v>39.248207524369619</v>
      </c>
      <c r="V45" s="172">
        <v>47.227238724378822</v>
      </c>
      <c r="W45" s="172">
        <v>44.855094313565274</v>
      </c>
      <c r="X45" s="172">
        <v>45.070743805457411</v>
      </c>
      <c r="Y45" s="172">
        <v>45.262432242694878</v>
      </c>
      <c r="Z45" s="172">
        <v>45.981263882335341</v>
      </c>
      <c r="AA45" s="172">
        <v>43.441392088939018</v>
      </c>
      <c r="AB45" s="172">
        <v>41.189052951398878</v>
      </c>
      <c r="AC45" s="172">
        <v>41.380741388636345</v>
      </c>
      <c r="AD45" s="172">
        <v>40.566065530377145</v>
      </c>
      <c r="AE45" s="172">
        <v>41.979767755003394</v>
      </c>
      <c r="AF45" s="172">
        <v>35.701971435476636</v>
      </c>
      <c r="AG45" s="172">
        <v>36.229114637879647</v>
      </c>
      <c r="AH45" s="172">
        <v>177.57537604585056</v>
      </c>
      <c r="AI45" s="172">
        <v>176.8325833515554</v>
      </c>
      <c r="AJ45" s="172">
        <v>165.61880977316412</v>
      </c>
      <c r="AK45" s="172">
        <v>150.97860537915321</v>
      </c>
      <c r="AL45" s="172">
        <v>137.51249266322174</v>
      </c>
      <c r="AM45" s="172">
        <v>122.60871666800936</v>
      </c>
      <c r="AN45" s="172">
        <v>98.192401974888085</v>
      </c>
      <c r="AO45" s="172">
        <v>84.223107111208307</v>
      </c>
      <c r="AP45" s="172">
        <v>65.964783464340385</v>
      </c>
      <c r="AQ45" s="172">
        <v>48.976395714170629</v>
      </c>
      <c r="AR45" s="172">
        <v>35.007100850490843</v>
      </c>
      <c r="AS45" s="172">
        <v>23.817288326754209</v>
      </c>
      <c r="AT45" s="172">
        <v>15.502802361579452</v>
      </c>
      <c r="AU45" s="172">
        <v>13.058774786801857</v>
      </c>
      <c r="AV45" s="172">
        <v>2.0127285909933135</v>
      </c>
      <c r="AW45" s="172">
        <v>17.467608843263402</v>
      </c>
      <c r="AX45" s="172">
        <v>17.515530952572764</v>
      </c>
      <c r="AY45" s="172">
        <v>38.601259048693194</v>
      </c>
      <c r="AZ45" s="172">
        <v>1039.8139277945934</v>
      </c>
      <c r="BA45" s="172">
        <v>108.6154607496749</v>
      </c>
      <c r="BB45" s="172">
        <v>96.898505023535236</v>
      </c>
      <c r="BC45" s="172">
        <v>457.53633863115863</v>
      </c>
      <c r="BD45" s="178">
        <f t="shared" si="0"/>
        <v>124.46922067878148</v>
      </c>
      <c r="BE45" s="178">
        <f t="shared" si="1"/>
        <v>489.94450368852927</v>
      </c>
      <c r="BF45" s="178">
        <f t="shared" si="2"/>
        <v>202.32714550413738</v>
      </c>
      <c r="BG45" s="172">
        <v>46.077108100954071</v>
      </c>
      <c r="BH45" s="180">
        <f t="shared" si="3"/>
        <v>48.9</v>
      </c>
      <c r="BI45" s="180">
        <f t="shared" si="10"/>
        <v>51.1</v>
      </c>
      <c r="BJ45" s="38">
        <f t="shared" si="11"/>
        <v>73</v>
      </c>
    </row>
  </sheetData>
  <mergeCells count="19">
    <mergeCell ref="A5:A45"/>
    <mergeCell ref="B5:B6"/>
    <mergeCell ref="B7:B16"/>
    <mergeCell ref="B17:B19"/>
    <mergeCell ref="B20:B23"/>
    <mergeCell ref="B24:B29"/>
    <mergeCell ref="B30:B34"/>
    <mergeCell ref="B35:B37"/>
    <mergeCell ref="B38:B41"/>
    <mergeCell ref="B42:B45"/>
    <mergeCell ref="A2:BI2"/>
    <mergeCell ref="AV3:AX3"/>
    <mergeCell ref="AY3:AY4"/>
    <mergeCell ref="AZ3:AZ4"/>
    <mergeCell ref="BA3:BE3"/>
    <mergeCell ref="BF3:BF4"/>
    <mergeCell ref="BG3:BG4"/>
    <mergeCell ref="BH3:BH4"/>
    <mergeCell ref="BI3:B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C298-EEFD-4456-89B1-E03AC4F562C1}">
  <dimension ref="A4:BE91"/>
  <sheetViews>
    <sheetView zoomScale="84" zoomScaleNormal="84" workbookViewId="0">
      <pane xSplit="6" ySplit="8" topLeftCell="G54" activePane="bottomRight" state="frozen"/>
      <selection pane="topRight" activeCell="G1" sqref="G1"/>
      <selection pane="bottomLeft" activeCell="A9" sqref="A9"/>
      <selection pane="bottomRight" activeCell="F8" sqref="F8"/>
    </sheetView>
  </sheetViews>
  <sheetFormatPr baseColWidth="10" defaultColWidth="15.125" defaultRowHeight="12.75" x14ac:dyDescent="0.2"/>
  <cols>
    <col min="1" max="1" width="8.5" style="38" customWidth="1"/>
    <col min="2" max="2" width="18.5" style="38" customWidth="1"/>
    <col min="3" max="3" width="15.125" style="38"/>
    <col min="4" max="4" width="20.375" style="38" customWidth="1"/>
    <col min="5" max="5" width="20.75" style="38" customWidth="1"/>
    <col min="6" max="6" width="11.875" style="38" customWidth="1"/>
    <col min="7" max="26" width="9.375" style="38" customWidth="1"/>
    <col min="27" max="27" width="10.375" style="38" bestFit="1" customWidth="1"/>
    <col min="28" max="28" width="10.625" style="38" bestFit="1" customWidth="1"/>
    <col min="29" max="31" width="10.375" style="38" bestFit="1" customWidth="1"/>
    <col min="32" max="32" width="9.375" style="38" customWidth="1"/>
    <col min="33" max="34" width="10.375" style="38" bestFit="1" customWidth="1"/>
    <col min="35" max="35" width="10" style="38" bestFit="1" customWidth="1"/>
    <col min="36" max="42" width="9.375" style="38" customWidth="1"/>
    <col min="43" max="43" width="10.125" style="38" customWidth="1"/>
    <col min="44" max="44" width="13.75" style="38" customWidth="1"/>
    <col min="45" max="45" width="11.5" style="38" customWidth="1"/>
    <col min="46" max="48" width="10.875" style="38" customWidth="1"/>
    <col min="49" max="49" width="12.875" style="38" customWidth="1"/>
    <col min="50" max="50" width="7.375" style="38" customWidth="1"/>
    <col min="51" max="51" width="8" style="38" customWidth="1"/>
    <col min="52" max="52" width="12.375" style="38" bestFit="1" customWidth="1"/>
    <col min="53" max="53" width="10.875" style="38" bestFit="1" customWidth="1"/>
    <col min="54" max="54" width="10.625" style="38" bestFit="1" customWidth="1"/>
    <col min="55" max="55" width="11.25" style="38" bestFit="1" customWidth="1"/>
    <col min="56" max="56" width="12" style="38" bestFit="1" customWidth="1"/>
    <col min="57" max="57" width="11.25" style="38" bestFit="1" customWidth="1"/>
    <col min="58" max="16384" width="15.125" style="38"/>
  </cols>
  <sheetData>
    <row r="4" spans="1:57" ht="20.25" x14ac:dyDescent="0.3">
      <c r="A4" s="37" t="s">
        <v>540</v>
      </c>
      <c r="B4" s="37"/>
    </row>
    <row r="5" spans="1:57" ht="13.5" thickBot="1" x14ac:dyDescent="0.25">
      <c r="A5" s="38" t="s">
        <v>537</v>
      </c>
    </row>
    <row r="6" spans="1:57" ht="15.75" customHeight="1" thickBot="1" x14ac:dyDescent="0.25">
      <c r="A6" s="39" t="s">
        <v>539</v>
      </c>
      <c r="B6" s="39"/>
      <c r="D6" s="40"/>
      <c r="G6" s="41" t="s">
        <v>527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  <c r="AA6" s="44" t="s">
        <v>528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5"/>
      <c r="AN6" s="46"/>
      <c r="AO6" s="208" t="s">
        <v>96</v>
      </c>
      <c r="AP6" s="209"/>
      <c r="AQ6" s="210"/>
      <c r="AR6" s="211" t="s">
        <v>529</v>
      </c>
      <c r="AS6" s="213" t="s">
        <v>530</v>
      </c>
      <c r="AT6" s="215" t="s">
        <v>98</v>
      </c>
      <c r="AU6" s="215"/>
      <c r="AV6" s="215"/>
      <c r="AW6" s="213" t="s">
        <v>531</v>
      </c>
    </row>
    <row r="7" spans="1:57" ht="32.25" customHeight="1" thickBot="1" x14ac:dyDescent="0.25">
      <c r="A7" s="48" t="s">
        <v>0</v>
      </c>
      <c r="B7" s="49" t="s">
        <v>541</v>
      </c>
      <c r="C7" s="49" t="s">
        <v>542</v>
      </c>
      <c r="D7" s="50" t="s">
        <v>543</v>
      </c>
      <c r="E7" s="51" t="s">
        <v>544</v>
      </c>
      <c r="F7" s="52" t="s">
        <v>545</v>
      </c>
      <c r="G7" s="53" t="s">
        <v>1</v>
      </c>
      <c r="H7" s="54">
        <v>1</v>
      </c>
      <c r="I7" s="55">
        <v>2</v>
      </c>
      <c r="J7" s="55">
        <v>3</v>
      </c>
      <c r="K7" s="56">
        <v>4</v>
      </c>
      <c r="L7" s="55">
        <v>5</v>
      </c>
      <c r="M7" s="55">
        <v>6</v>
      </c>
      <c r="N7" s="54">
        <v>7</v>
      </c>
      <c r="O7" s="55">
        <v>8</v>
      </c>
      <c r="P7" s="56">
        <v>9</v>
      </c>
      <c r="Q7" s="55">
        <v>10</v>
      </c>
      <c r="R7" s="54">
        <v>11</v>
      </c>
      <c r="S7" s="55">
        <v>12</v>
      </c>
      <c r="T7" s="55">
        <v>13</v>
      </c>
      <c r="U7" s="56">
        <v>14</v>
      </c>
      <c r="V7" s="55">
        <v>15</v>
      </c>
      <c r="W7" s="54">
        <v>16</v>
      </c>
      <c r="X7" s="55">
        <v>17</v>
      </c>
      <c r="Y7" s="55">
        <v>18</v>
      </c>
      <c r="Z7" s="56">
        <v>19</v>
      </c>
      <c r="AA7" s="57" t="s">
        <v>2</v>
      </c>
      <c r="AB7" s="58" t="s">
        <v>3</v>
      </c>
      <c r="AC7" s="57" t="s">
        <v>4</v>
      </c>
      <c r="AD7" s="58" t="s">
        <v>5</v>
      </c>
      <c r="AE7" s="57" t="s">
        <v>6</v>
      </c>
      <c r="AF7" s="58" t="s">
        <v>7</v>
      </c>
      <c r="AG7" s="57" t="s">
        <v>8</v>
      </c>
      <c r="AH7" s="58" t="s">
        <v>9</v>
      </c>
      <c r="AI7" s="57" t="s">
        <v>10</v>
      </c>
      <c r="AJ7" s="58" t="s">
        <v>11</v>
      </c>
      <c r="AK7" s="57" t="s">
        <v>12</v>
      </c>
      <c r="AL7" s="58" t="s">
        <v>13</v>
      </c>
      <c r="AM7" s="59" t="s">
        <v>526</v>
      </c>
      <c r="AN7" s="59" t="s">
        <v>532</v>
      </c>
      <c r="AO7" s="60" t="s">
        <v>14</v>
      </c>
      <c r="AP7" s="60" t="s">
        <v>15</v>
      </c>
      <c r="AQ7" s="60" t="s">
        <v>16</v>
      </c>
      <c r="AR7" s="212"/>
      <c r="AS7" s="214"/>
      <c r="AT7" s="61" t="s">
        <v>533</v>
      </c>
      <c r="AU7" s="62" t="s">
        <v>534</v>
      </c>
      <c r="AV7" s="47" t="s">
        <v>535</v>
      </c>
      <c r="AW7" s="216"/>
      <c r="AZ7" s="63" t="s">
        <v>546</v>
      </c>
      <c r="BA7" s="64" t="s">
        <v>547</v>
      </c>
      <c r="BB7" s="65" t="s">
        <v>548</v>
      </c>
      <c r="BC7" s="65" t="s">
        <v>549</v>
      </c>
      <c r="BD7" s="65" t="s">
        <v>550</v>
      </c>
      <c r="BE7" s="66" t="s">
        <v>551</v>
      </c>
    </row>
    <row r="8" spans="1:57" ht="27" customHeight="1" thickBot="1" x14ac:dyDescent="0.25">
      <c r="A8" s="67" t="s">
        <v>552</v>
      </c>
      <c r="B8" s="68" t="s">
        <v>553</v>
      </c>
      <c r="C8" s="68" t="s">
        <v>553</v>
      </c>
      <c r="D8" s="68" t="s">
        <v>553</v>
      </c>
      <c r="E8" s="68" t="s">
        <v>553</v>
      </c>
      <c r="F8" s="69">
        <v>940143</v>
      </c>
      <c r="G8" s="70">
        <v>16411</v>
      </c>
      <c r="H8" s="70">
        <v>17810</v>
      </c>
      <c r="I8" s="70">
        <v>17037</v>
      </c>
      <c r="J8" s="70">
        <v>17696</v>
      </c>
      <c r="K8" s="70">
        <v>17200</v>
      </c>
      <c r="L8" s="70">
        <v>17683</v>
      </c>
      <c r="M8" s="70">
        <v>17861</v>
      </c>
      <c r="N8" s="70">
        <v>18039</v>
      </c>
      <c r="O8" s="70">
        <v>19546</v>
      </c>
      <c r="P8" s="70">
        <v>19492</v>
      </c>
      <c r="Q8" s="70">
        <v>19005</v>
      </c>
      <c r="R8" s="70">
        <v>19592</v>
      </c>
      <c r="S8" s="70">
        <v>19497</v>
      </c>
      <c r="T8" s="70">
        <v>18726</v>
      </c>
      <c r="U8" s="70">
        <v>17531</v>
      </c>
      <c r="V8" s="70">
        <v>18128</v>
      </c>
      <c r="W8" s="70">
        <v>18462</v>
      </c>
      <c r="X8" s="70">
        <v>18074</v>
      </c>
      <c r="Y8" s="70">
        <v>15951</v>
      </c>
      <c r="Z8" s="70">
        <v>14915</v>
      </c>
      <c r="AA8" s="70">
        <v>73823</v>
      </c>
      <c r="AB8" s="70">
        <v>76581</v>
      </c>
      <c r="AC8" s="70">
        <v>72065</v>
      </c>
      <c r="AD8" s="70">
        <v>66209</v>
      </c>
      <c r="AE8" s="70">
        <v>59228</v>
      </c>
      <c r="AF8" s="70">
        <v>52254</v>
      </c>
      <c r="AG8" s="70">
        <v>46371</v>
      </c>
      <c r="AH8" s="70">
        <v>40667</v>
      </c>
      <c r="AI8" s="70">
        <v>31179</v>
      </c>
      <c r="AJ8" s="70">
        <v>23064</v>
      </c>
      <c r="AK8" s="70">
        <v>15814</v>
      </c>
      <c r="AL8" s="70">
        <v>11116</v>
      </c>
      <c r="AM8" s="70">
        <v>7193</v>
      </c>
      <c r="AN8" s="70">
        <v>5923</v>
      </c>
      <c r="AO8" s="71">
        <v>1048</v>
      </c>
      <c r="AP8" s="70">
        <v>8603</v>
      </c>
      <c r="AQ8" s="72">
        <v>9049</v>
      </c>
      <c r="AR8" s="70">
        <v>19269</v>
      </c>
      <c r="AS8" s="69">
        <v>453761</v>
      </c>
      <c r="AT8" s="70">
        <v>46337</v>
      </c>
      <c r="AU8" s="70">
        <v>41774</v>
      </c>
      <c r="AV8" s="70">
        <v>194038</v>
      </c>
      <c r="AW8" s="69">
        <v>27225</v>
      </c>
      <c r="AX8" s="73"/>
      <c r="AY8" s="73"/>
      <c r="AZ8" s="74">
        <v>940143</v>
      </c>
      <c r="BA8" s="75">
        <v>217372</v>
      </c>
      <c r="BB8" s="76">
        <v>110418</v>
      </c>
      <c r="BC8" s="76">
        <v>181270</v>
      </c>
      <c r="BD8" s="76">
        <v>336794</v>
      </c>
      <c r="BE8" s="77">
        <v>94289</v>
      </c>
    </row>
    <row r="9" spans="1:57" x14ac:dyDescent="0.2">
      <c r="A9" s="79" t="s">
        <v>554</v>
      </c>
      <c r="B9" s="80" t="s">
        <v>17</v>
      </c>
      <c r="C9" s="38" t="s">
        <v>17</v>
      </c>
      <c r="D9" s="38" t="s">
        <v>18</v>
      </c>
      <c r="E9" s="38" t="s">
        <v>18</v>
      </c>
      <c r="F9" s="81">
        <v>88748</v>
      </c>
      <c r="G9" s="82">
        <v>1308</v>
      </c>
      <c r="H9" s="82">
        <v>1534</v>
      </c>
      <c r="I9" s="82">
        <v>1459</v>
      </c>
      <c r="J9" s="82">
        <v>1634</v>
      </c>
      <c r="K9" s="82">
        <v>1574</v>
      </c>
      <c r="L9" s="82">
        <v>1699</v>
      </c>
      <c r="M9" s="82">
        <v>1747</v>
      </c>
      <c r="N9" s="82">
        <v>1638</v>
      </c>
      <c r="O9" s="82">
        <v>1971</v>
      </c>
      <c r="P9" s="82">
        <v>1872</v>
      </c>
      <c r="Q9" s="82">
        <v>1881</v>
      </c>
      <c r="R9" s="82">
        <v>1889</v>
      </c>
      <c r="S9" s="82">
        <v>1919</v>
      </c>
      <c r="T9" s="82">
        <v>1813</v>
      </c>
      <c r="U9" s="82">
        <v>1719</v>
      </c>
      <c r="V9" s="82">
        <v>1727</v>
      </c>
      <c r="W9" s="82">
        <v>1693</v>
      </c>
      <c r="X9" s="82">
        <v>1752</v>
      </c>
      <c r="Y9" s="82">
        <v>1490</v>
      </c>
      <c r="Z9" s="82">
        <v>1512</v>
      </c>
      <c r="AA9" s="82">
        <v>7411</v>
      </c>
      <c r="AB9" s="82">
        <v>7380</v>
      </c>
      <c r="AC9" s="82">
        <v>6912</v>
      </c>
      <c r="AD9" s="82">
        <v>6301</v>
      </c>
      <c r="AE9" s="82">
        <v>5739</v>
      </c>
      <c r="AF9" s="82">
        <v>5117</v>
      </c>
      <c r="AG9" s="82">
        <v>4098</v>
      </c>
      <c r="AH9" s="82">
        <v>3515</v>
      </c>
      <c r="AI9" s="82">
        <v>2753</v>
      </c>
      <c r="AJ9" s="82">
        <v>2044</v>
      </c>
      <c r="AK9" s="82">
        <v>1461</v>
      </c>
      <c r="AL9" s="82">
        <v>994</v>
      </c>
      <c r="AM9" s="82">
        <v>647</v>
      </c>
      <c r="AN9" s="82">
        <v>545</v>
      </c>
      <c r="AO9" s="83">
        <v>84</v>
      </c>
      <c r="AP9" s="82">
        <v>729</v>
      </c>
      <c r="AQ9" s="84">
        <v>731</v>
      </c>
      <c r="AR9" s="82">
        <v>1611</v>
      </c>
      <c r="AS9" s="85">
        <v>43396</v>
      </c>
      <c r="AT9" s="82">
        <v>4533</v>
      </c>
      <c r="AU9" s="82">
        <v>4044</v>
      </c>
      <c r="AV9" s="82">
        <v>19095</v>
      </c>
      <c r="AW9" s="85">
        <v>1923</v>
      </c>
      <c r="AX9" s="78"/>
      <c r="AY9" s="78"/>
      <c r="AZ9" s="86">
        <v>88748</v>
      </c>
      <c r="BA9" s="87">
        <v>20206</v>
      </c>
      <c r="BB9" s="88">
        <v>10623</v>
      </c>
      <c r="BC9" s="88">
        <v>17793</v>
      </c>
      <c r="BD9" s="88">
        <v>31682</v>
      </c>
      <c r="BE9" s="89">
        <v>8444</v>
      </c>
    </row>
    <row r="10" spans="1:57" x14ac:dyDescent="0.2">
      <c r="A10" s="79" t="s">
        <v>555</v>
      </c>
      <c r="B10" s="80" t="s">
        <v>17</v>
      </c>
      <c r="C10" s="38" t="s">
        <v>17</v>
      </c>
      <c r="D10" s="38" t="s">
        <v>18</v>
      </c>
      <c r="E10" s="38" t="s">
        <v>20</v>
      </c>
      <c r="F10" s="81">
        <v>4964</v>
      </c>
      <c r="G10" s="82">
        <v>79</v>
      </c>
      <c r="H10" s="82">
        <v>100</v>
      </c>
      <c r="I10" s="82">
        <v>117</v>
      </c>
      <c r="J10" s="82">
        <v>103</v>
      </c>
      <c r="K10" s="82">
        <v>119</v>
      </c>
      <c r="L10" s="82">
        <v>113</v>
      </c>
      <c r="M10" s="82">
        <v>84</v>
      </c>
      <c r="N10" s="82">
        <v>84</v>
      </c>
      <c r="O10" s="82">
        <v>71</v>
      </c>
      <c r="P10" s="82">
        <v>98</v>
      </c>
      <c r="Q10" s="82">
        <v>80</v>
      </c>
      <c r="R10" s="82">
        <v>100</v>
      </c>
      <c r="S10" s="82">
        <v>76</v>
      </c>
      <c r="T10" s="82">
        <v>88</v>
      </c>
      <c r="U10" s="82">
        <v>74</v>
      </c>
      <c r="V10" s="82">
        <v>86</v>
      </c>
      <c r="W10" s="82">
        <v>97</v>
      </c>
      <c r="X10" s="82">
        <v>79</v>
      </c>
      <c r="Y10" s="82">
        <v>68</v>
      </c>
      <c r="Z10" s="82">
        <v>69</v>
      </c>
      <c r="AA10" s="82">
        <v>404</v>
      </c>
      <c r="AB10" s="82">
        <v>417</v>
      </c>
      <c r="AC10" s="82">
        <v>390</v>
      </c>
      <c r="AD10" s="82">
        <v>358</v>
      </c>
      <c r="AE10" s="82">
        <v>318</v>
      </c>
      <c r="AF10" s="82">
        <v>273</v>
      </c>
      <c r="AG10" s="82">
        <v>258</v>
      </c>
      <c r="AH10" s="82">
        <v>240</v>
      </c>
      <c r="AI10" s="82">
        <v>176</v>
      </c>
      <c r="AJ10" s="82">
        <v>124</v>
      </c>
      <c r="AK10" s="82">
        <v>78</v>
      </c>
      <c r="AL10" s="82">
        <v>68</v>
      </c>
      <c r="AM10" s="82">
        <v>43</v>
      </c>
      <c r="AN10" s="82">
        <v>32</v>
      </c>
      <c r="AO10" s="83">
        <v>6</v>
      </c>
      <c r="AP10" s="82">
        <v>44</v>
      </c>
      <c r="AQ10" s="84">
        <v>51</v>
      </c>
      <c r="AR10" s="82">
        <v>103</v>
      </c>
      <c r="AS10" s="85">
        <v>2397</v>
      </c>
      <c r="AT10" s="82">
        <v>202</v>
      </c>
      <c r="AU10" s="82">
        <v>203</v>
      </c>
      <c r="AV10" s="82">
        <v>1068</v>
      </c>
      <c r="AW10" s="85">
        <v>196</v>
      </c>
      <c r="AX10" s="78"/>
      <c r="AY10" s="78"/>
      <c r="AZ10" s="86">
        <v>4964</v>
      </c>
      <c r="BA10" s="87">
        <v>1148</v>
      </c>
      <c r="BB10" s="88">
        <v>500</v>
      </c>
      <c r="BC10" s="88">
        <v>958</v>
      </c>
      <c r="BD10" s="88">
        <v>1837</v>
      </c>
      <c r="BE10" s="89">
        <v>521</v>
      </c>
    </row>
    <row r="11" spans="1:57" x14ac:dyDescent="0.2">
      <c r="A11" s="79" t="s">
        <v>556</v>
      </c>
      <c r="B11" s="80" t="s">
        <v>17</v>
      </c>
      <c r="C11" s="38" t="s">
        <v>17</v>
      </c>
      <c r="D11" s="38" t="s">
        <v>18</v>
      </c>
      <c r="E11" s="38" t="s">
        <v>21</v>
      </c>
      <c r="F11" s="81">
        <v>1714</v>
      </c>
      <c r="G11" s="82">
        <v>41</v>
      </c>
      <c r="H11" s="82">
        <v>49</v>
      </c>
      <c r="I11" s="82">
        <v>36</v>
      </c>
      <c r="J11" s="82">
        <v>23</v>
      </c>
      <c r="K11" s="82">
        <v>35</v>
      </c>
      <c r="L11" s="82">
        <v>19</v>
      </c>
      <c r="M11" s="82">
        <v>19</v>
      </c>
      <c r="N11" s="82">
        <v>24</v>
      </c>
      <c r="O11" s="82">
        <v>22</v>
      </c>
      <c r="P11" s="82">
        <v>24</v>
      </c>
      <c r="Q11" s="82">
        <v>19</v>
      </c>
      <c r="R11" s="82">
        <v>29</v>
      </c>
      <c r="S11" s="82">
        <v>26</v>
      </c>
      <c r="T11" s="82">
        <v>24</v>
      </c>
      <c r="U11" s="82">
        <v>25</v>
      </c>
      <c r="V11" s="82">
        <v>28</v>
      </c>
      <c r="W11" s="82">
        <v>17</v>
      </c>
      <c r="X11" s="82">
        <v>31</v>
      </c>
      <c r="Y11" s="82">
        <v>30</v>
      </c>
      <c r="Z11" s="82">
        <v>21</v>
      </c>
      <c r="AA11" s="82">
        <v>134</v>
      </c>
      <c r="AB11" s="82">
        <v>155</v>
      </c>
      <c r="AC11" s="82">
        <v>157</v>
      </c>
      <c r="AD11" s="82">
        <v>143</v>
      </c>
      <c r="AE11" s="82">
        <v>152</v>
      </c>
      <c r="AF11" s="82">
        <v>113</v>
      </c>
      <c r="AG11" s="82">
        <v>91</v>
      </c>
      <c r="AH11" s="82">
        <v>67</v>
      </c>
      <c r="AI11" s="82">
        <v>55</v>
      </c>
      <c r="AJ11" s="82">
        <v>40</v>
      </c>
      <c r="AK11" s="82">
        <v>29</v>
      </c>
      <c r="AL11" s="82">
        <v>20</v>
      </c>
      <c r="AM11" s="82">
        <v>8</v>
      </c>
      <c r="AN11" s="82">
        <v>8</v>
      </c>
      <c r="AO11" s="83">
        <v>1</v>
      </c>
      <c r="AP11" s="82">
        <v>24</v>
      </c>
      <c r="AQ11" s="84">
        <v>18</v>
      </c>
      <c r="AR11" s="82">
        <v>46</v>
      </c>
      <c r="AS11" s="85">
        <v>796</v>
      </c>
      <c r="AT11" s="82">
        <v>60</v>
      </c>
      <c r="AU11" s="82">
        <v>56</v>
      </c>
      <c r="AV11" s="82">
        <v>404</v>
      </c>
      <c r="AW11" s="85">
        <v>78</v>
      </c>
      <c r="AX11" s="78"/>
      <c r="AY11" s="78"/>
      <c r="AZ11" s="86">
        <v>1714</v>
      </c>
      <c r="BA11" s="87">
        <v>340</v>
      </c>
      <c r="BB11" s="88">
        <v>151</v>
      </c>
      <c r="BC11" s="88">
        <v>340</v>
      </c>
      <c r="BD11" s="88">
        <v>723</v>
      </c>
      <c r="BE11" s="89">
        <v>160</v>
      </c>
    </row>
    <row r="12" spans="1:57" x14ac:dyDescent="0.2">
      <c r="A12" s="79" t="s">
        <v>557</v>
      </c>
      <c r="B12" s="80" t="s">
        <v>17</v>
      </c>
      <c r="C12" s="38" t="s">
        <v>17</v>
      </c>
      <c r="D12" s="38" t="s">
        <v>18</v>
      </c>
      <c r="E12" s="38" t="s">
        <v>22</v>
      </c>
      <c r="F12" s="81">
        <v>15895</v>
      </c>
      <c r="G12" s="82">
        <v>309</v>
      </c>
      <c r="H12" s="82">
        <v>300</v>
      </c>
      <c r="I12" s="82">
        <v>286</v>
      </c>
      <c r="J12" s="82">
        <v>347</v>
      </c>
      <c r="K12" s="82">
        <v>365</v>
      </c>
      <c r="L12" s="82">
        <v>370</v>
      </c>
      <c r="M12" s="82">
        <v>281</v>
      </c>
      <c r="N12" s="82">
        <v>309</v>
      </c>
      <c r="O12" s="82">
        <v>338</v>
      </c>
      <c r="P12" s="82">
        <v>334</v>
      </c>
      <c r="Q12" s="82">
        <v>320</v>
      </c>
      <c r="R12" s="82">
        <v>348</v>
      </c>
      <c r="S12" s="82">
        <v>359</v>
      </c>
      <c r="T12" s="82">
        <v>332</v>
      </c>
      <c r="U12" s="82">
        <v>317</v>
      </c>
      <c r="V12" s="82">
        <v>371</v>
      </c>
      <c r="W12" s="82">
        <v>355</v>
      </c>
      <c r="X12" s="82">
        <v>360</v>
      </c>
      <c r="Y12" s="82">
        <v>295</v>
      </c>
      <c r="Z12" s="82">
        <v>265</v>
      </c>
      <c r="AA12" s="82">
        <v>1428</v>
      </c>
      <c r="AB12" s="82">
        <v>1300</v>
      </c>
      <c r="AC12" s="82">
        <v>1112</v>
      </c>
      <c r="AD12" s="82">
        <v>1072</v>
      </c>
      <c r="AE12" s="82">
        <v>973</v>
      </c>
      <c r="AF12" s="82">
        <v>828</v>
      </c>
      <c r="AG12" s="82">
        <v>665</v>
      </c>
      <c r="AH12" s="82">
        <v>574</v>
      </c>
      <c r="AI12" s="82">
        <v>408</v>
      </c>
      <c r="AJ12" s="82">
        <v>341</v>
      </c>
      <c r="AK12" s="82">
        <v>244</v>
      </c>
      <c r="AL12" s="82">
        <v>175</v>
      </c>
      <c r="AM12" s="82">
        <v>116</v>
      </c>
      <c r="AN12" s="82">
        <v>98</v>
      </c>
      <c r="AO12" s="83">
        <v>23</v>
      </c>
      <c r="AP12" s="82">
        <v>147</v>
      </c>
      <c r="AQ12" s="84">
        <v>161</v>
      </c>
      <c r="AR12" s="82">
        <v>335</v>
      </c>
      <c r="AS12" s="85">
        <v>7560</v>
      </c>
      <c r="AT12" s="82">
        <v>815</v>
      </c>
      <c r="AU12" s="82">
        <v>771</v>
      </c>
      <c r="AV12" s="82">
        <v>3186</v>
      </c>
      <c r="AW12" s="85">
        <v>337</v>
      </c>
      <c r="AX12" s="78"/>
      <c r="AY12" s="78"/>
      <c r="AZ12" s="86">
        <v>15895</v>
      </c>
      <c r="BA12" s="87">
        <v>3907</v>
      </c>
      <c r="BB12" s="88">
        <v>2094</v>
      </c>
      <c r="BC12" s="88">
        <v>3288</v>
      </c>
      <c r="BD12" s="88">
        <v>5224</v>
      </c>
      <c r="BE12" s="89">
        <v>1382</v>
      </c>
    </row>
    <row r="13" spans="1:57" x14ac:dyDescent="0.2">
      <c r="A13" s="79" t="s">
        <v>558</v>
      </c>
      <c r="B13" s="80" t="s">
        <v>17</v>
      </c>
      <c r="C13" s="38" t="s">
        <v>17</v>
      </c>
      <c r="D13" s="38" t="s">
        <v>18</v>
      </c>
      <c r="E13" s="38" t="s">
        <v>23</v>
      </c>
      <c r="F13" s="81">
        <v>23309</v>
      </c>
      <c r="G13" s="82">
        <v>434</v>
      </c>
      <c r="H13" s="82">
        <v>435</v>
      </c>
      <c r="I13" s="82">
        <v>443</v>
      </c>
      <c r="J13" s="82">
        <v>477</v>
      </c>
      <c r="K13" s="82">
        <v>509</v>
      </c>
      <c r="L13" s="82">
        <v>457</v>
      </c>
      <c r="M13" s="82">
        <v>431</v>
      </c>
      <c r="N13" s="82">
        <v>457</v>
      </c>
      <c r="O13" s="82">
        <v>471</v>
      </c>
      <c r="P13" s="82">
        <v>526</v>
      </c>
      <c r="Q13" s="82">
        <v>506</v>
      </c>
      <c r="R13" s="82">
        <v>495</v>
      </c>
      <c r="S13" s="82">
        <v>497</v>
      </c>
      <c r="T13" s="82">
        <v>498</v>
      </c>
      <c r="U13" s="82">
        <v>475</v>
      </c>
      <c r="V13" s="82">
        <v>503</v>
      </c>
      <c r="W13" s="82">
        <v>534</v>
      </c>
      <c r="X13" s="82">
        <v>482</v>
      </c>
      <c r="Y13" s="82">
        <v>418</v>
      </c>
      <c r="Z13" s="82">
        <v>379</v>
      </c>
      <c r="AA13" s="82">
        <v>2092</v>
      </c>
      <c r="AB13" s="82">
        <v>1922</v>
      </c>
      <c r="AC13" s="82">
        <v>1711</v>
      </c>
      <c r="AD13" s="82">
        <v>1532</v>
      </c>
      <c r="AE13" s="82">
        <v>1465</v>
      </c>
      <c r="AF13" s="82">
        <v>1291</v>
      </c>
      <c r="AG13" s="82">
        <v>975</v>
      </c>
      <c r="AH13" s="82">
        <v>844</v>
      </c>
      <c r="AI13" s="82">
        <v>669</v>
      </c>
      <c r="AJ13" s="82">
        <v>468</v>
      </c>
      <c r="AK13" s="82">
        <v>349</v>
      </c>
      <c r="AL13" s="82">
        <v>255</v>
      </c>
      <c r="AM13" s="82">
        <v>173</v>
      </c>
      <c r="AN13" s="82">
        <v>136</v>
      </c>
      <c r="AO13" s="83">
        <v>29</v>
      </c>
      <c r="AP13" s="82">
        <v>239</v>
      </c>
      <c r="AQ13" s="84">
        <v>222</v>
      </c>
      <c r="AR13" s="82">
        <v>500</v>
      </c>
      <c r="AS13" s="85">
        <v>11101</v>
      </c>
      <c r="AT13" s="82">
        <v>1201</v>
      </c>
      <c r="AU13" s="82">
        <v>1103</v>
      </c>
      <c r="AV13" s="82">
        <v>4783</v>
      </c>
      <c r="AW13" s="85">
        <v>604</v>
      </c>
      <c r="AX13" s="78"/>
      <c r="AY13" s="78"/>
      <c r="AZ13" s="86">
        <v>23309</v>
      </c>
      <c r="BA13" s="87">
        <v>5641</v>
      </c>
      <c r="BB13" s="88">
        <v>2989</v>
      </c>
      <c r="BC13" s="88">
        <v>4811</v>
      </c>
      <c r="BD13" s="88">
        <v>7818</v>
      </c>
      <c r="BE13" s="89">
        <v>2050</v>
      </c>
    </row>
    <row r="14" spans="1:57" x14ac:dyDescent="0.2">
      <c r="A14" s="79" t="s">
        <v>559</v>
      </c>
      <c r="B14" s="80" t="s">
        <v>17</v>
      </c>
      <c r="C14" s="38" t="s">
        <v>17</v>
      </c>
      <c r="D14" s="38" t="s">
        <v>18</v>
      </c>
      <c r="E14" s="38" t="s">
        <v>24</v>
      </c>
      <c r="F14" s="81">
        <v>3016</v>
      </c>
      <c r="G14" s="82">
        <v>58</v>
      </c>
      <c r="H14" s="82">
        <v>65</v>
      </c>
      <c r="I14" s="82">
        <v>57</v>
      </c>
      <c r="J14" s="82">
        <v>58</v>
      </c>
      <c r="K14" s="82">
        <v>55</v>
      </c>
      <c r="L14" s="82">
        <v>75</v>
      </c>
      <c r="M14" s="82">
        <v>43</v>
      </c>
      <c r="N14" s="82">
        <v>44</v>
      </c>
      <c r="O14" s="82">
        <v>45</v>
      </c>
      <c r="P14" s="82">
        <v>55</v>
      </c>
      <c r="Q14" s="82">
        <v>41</v>
      </c>
      <c r="R14" s="82">
        <v>53</v>
      </c>
      <c r="S14" s="82">
        <v>58</v>
      </c>
      <c r="T14" s="82">
        <v>57</v>
      </c>
      <c r="U14" s="82">
        <v>58</v>
      </c>
      <c r="V14" s="82">
        <v>57</v>
      </c>
      <c r="W14" s="82">
        <v>58</v>
      </c>
      <c r="X14" s="82">
        <v>64</v>
      </c>
      <c r="Y14" s="82">
        <v>54</v>
      </c>
      <c r="Z14" s="82">
        <v>48</v>
      </c>
      <c r="AA14" s="82">
        <v>274</v>
      </c>
      <c r="AB14" s="82">
        <v>258</v>
      </c>
      <c r="AC14" s="82">
        <v>247</v>
      </c>
      <c r="AD14" s="82">
        <v>231</v>
      </c>
      <c r="AE14" s="82">
        <v>183</v>
      </c>
      <c r="AF14" s="82">
        <v>157</v>
      </c>
      <c r="AG14" s="82">
        <v>135</v>
      </c>
      <c r="AH14" s="82">
        <v>109</v>
      </c>
      <c r="AI14" s="82">
        <v>102</v>
      </c>
      <c r="AJ14" s="82">
        <v>67</v>
      </c>
      <c r="AK14" s="82">
        <v>55</v>
      </c>
      <c r="AL14" s="82">
        <v>47</v>
      </c>
      <c r="AM14" s="82">
        <v>29</v>
      </c>
      <c r="AN14" s="82">
        <v>19</v>
      </c>
      <c r="AO14" s="83">
        <v>7</v>
      </c>
      <c r="AP14" s="82">
        <v>34</v>
      </c>
      <c r="AQ14" s="84">
        <v>25</v>
      </c>
      <c r="AR14" s="82">
        <v>65</v>
      </c>
      <c r="AS14" s="85">
        <v>1391</v>
      </c>
      <c r="AT14" s="82">
        <v>131</v>
      </c>
      <c r="AU14" s="82">
        <v>128</v>
      </c>
      <c r="AV14" s="82">
        <v>606</v>
      </c>
      <c r="AW14" s="85">
        <v>101</v>
      </c>
      <c r="AX14" s="78"/>
      <c r="AY14" s="78"/>
      <c r="AZ14" s="86">
        <v>3016</v>
      </c>
      <c r="BA14" s="87">
        <v>649</v>
      </c>
      <c r="BB14" s="88">
        <v>352</v>
      </c>
      <c r="BC14" s="88">
        <v>634</v>
      </c>
      <c r="BD14" s="88">
        <v>1062</v>
      </c>
      <c r="BE14" s="89">
        <v>319</v>
      </c>
    </row>
    <row r="15" spans="1:57" x14ac:dyDescent="0.2">
      <c r="A15" s="79" t="s">
        <v>560</v>
      </c>
      <c r="B15" s="80" t="s">
        <v>17</v>
      </c>
      <c r="C15" s="38" t="s">
        <v>17</v>
      </c>
      <c r="D15" s="38" t="s">
        <v>25</v>
      </c>
      <c r="E15" s="38" t="s">
        <v>25</v>
      </c>
      <c r="F15" s="81">
        <v>19524</v>
      </c>
      <c r="G15" s="82">
        <v>321</v>
      </c>
      <c r="H15" s="82">
        <v>402</v>
      </c>
      <c r="I15" s="82">
        <v>370</v>
      </c>
      <c r="J15" s="82">
        <v>347</v>
      </c>
      <c r="K15" s="82">
        <v>403</v>
      </c>
      <c r="L15" s="82">
        <v>395</v>
      </c>
      <c r="M15" s="82">
        <v>371</v>
      </c>
      <c r="N15" s="82">
        <v>366</v>
      </c>
      <c r="O15" s="82">
        <v>398</v>
      </c>
      <c r="P15" s="82">
        <v>415</v>
      </c>
      <c r="Q15" s="82">
        <v>355</v>
      </c>
      <c r="R15" s="82">
        <v>400</v>
      </c>
      <c r="S15" s="82">
        <v>359</v>
      </c>
      <c r="T15" s="82">
        <v>385</v>
      </c>
      <c r="U15" s="82">
        <v>346</v>
      </c>
      <c r="V15" s="82">
        <v>324</v>
      </c>
      <c r="W15" s="82">
        <v>396</v>
      </c>
      <c r="X15" s="82">
        <v>326</v>
      </c>
      <c r="Y15" s="82">
        <v>326</v>
      </c>
      <c r="Z15" s="82">
        <v>297</v>
      </c>
      <c r="AA15" s="82">
        <v>1428</v>
      </c>
      <c r="AB15" s="82">
        <v>1514</v>
      </c>
      <c r="AC15" s="82">
        <v>1383</v>
      </c>
      <c r="AD15" s="82">
        <v>1401</v>
      </c>
      <c r="AE15" s="82">
        <v>1145</v>
      </c>
      <c r="AF15" s="82">
        <v>1157</v>
      </c>
      <c r="AG15" s="82">
        <v>1016</v>
      </c>
      <c r="AH15" s="82">
        <v>957</v>
      </c>
      <c r="AI15" s="82">
        <v>736</v>
      </c>
      <c r="AJ15" s="82">
        <v>541</v>
      </c>
      <c r="AK15" s="82">
        <v>318</v>
      </c>
      <c r="AL15" s="82">
        <v>277</v>
      </c>
      <c r="AM15" s="82">
        <v>190</v>
      </c>
      <c r="AN15" s="82">
        <v>159</v>
      </c>
      <c r="AO15" s="83">
        <v>17</v>
      </c>
      <c r="AP15" s="82">
        <v>171</v>
      </c>
      <c r="AQ15" s="84">
        <v>220</v>
      </c>
      <c r="AR15" s="82">
        <v>421</v>
      </c>
      <c r="AS15" s="85">
        <v>9486</v>
      </c>
      <c r="AT15" s="82">
        <v>879</v>
      </c>
      <c r="AU15" s="82">
        <v>820</v>
      </c>
      <c r="AV15" s="82">
        <v>3962</v>
      </c>
      <c r="AW15" s="85">
        <v>599</v>
      </c>
      <c r="AX15" s="78"/>
      <c r="AY15" s="78"/>
      <c r="AZ15" s="86">
        <v>19524</v>
      </c>
      <c r="BA15" s="87">
        <v>4543</v>
      </c>
      <c r="BB15" s="88">
        <v>2136</v>
      </c>
      <c r="BC15" s="88">
        <v>3565</v>
      </c>
      <c r="BD15" s="88">
        <v>7059</v>
      </c>
      <c r="BE15" s="89">
        <v>2221</v>
      </c>
    </row>
    <row r="16" spans="1:57" x14ac:dyDescent="0.2">
      <c r="A16" s="79" t="s">
        <v>561</v>
      </c>
      <c r="B16" s="80" t="s">
        <v>17</v>
      </c>
      <c r="C16" s="38" t="s">
        <v>17</v>
      </c>
      <c r="D16" s="38" t="s">
        <v>25</v>
      </c>
      <c r="E16" s="38" t="s">
        <v>26</v>
      </c>
      <c r="F16" s="81">
        <v>10461</v>
      </c>
      <c r="G16" s="82">
        <v>237</v>
      </c>
      <c r="H16" s="82">
        <v>275</v>
      </c>
      <c r="I16" s="82">
        <v>265</v>
      </c>
      <c r="J16" s="82">
        <v>261</v>
      </c>
      <c r="K16" s="82">
        <v>238</v>
      </c>
      <c r="L16" s="82">
        <v>261</v>
      </c>
      <c r="M16" s="82">
        <v>231</v>
      </c>
      <c r="N16" s="82">
        <v>218</v>
      </c>
      <c r="O16" s="82">
        <v>271</v>
      </c>
      <c r="P16" s="82">
        <v>275</v>
      </c>
      <c r="Q16" s="82">
        <v>237</v>
      </c>
      <c r="R16" s="82">
        <v>270</v>
      </c>
      <c r="S16" s="82">
        <v>263</v>
      </c>
      <c r="T16" s="82">
        <v>221</v>
      </c>
      <c r="U16" s="82">
        <v>225</v>
      </c>
      <c r="V16" s="82">
        <v>220</v>
      </c>
      <c r="W16" s="82">
        <v>252</v>
      </c>
      <c r="X16" s="82">
        <v>214</v>
      </c>
      <c r="Y16" s="82">
        <v>230</v>
      </c>
      <c r="Z16" s="82">
        <v>159</v>
      </c>
      <c r="AA16" s="82">
        <v>809</v>
      </c>
      <c r="AB16" s="82">
        <v>820</v>
      </c>
      <c r="AC16" s="82">
        <v>748</v>
      </c>
      <c r="AD16" s="82">
        <v>710</v>
      </c>
      <c r="AE16" s="82">
        <v>623</v>
      </c>
      <c r="AF16" s="82">
        <v>488</v>
      </c>
      <c r="AG16" s="82">
        <v>381</v>
      </c>
      <c r="AH16" s="82">
        <v>356</v>
      </c>
      <c r="AI16" s="82">
        <v>244</v>
      </c>
      <c r="AJ16" s="82">
        <v>191</v>
      </c>
      <c r="AK16" s="82">
        <v>122</v>
      </c>
      <c r="AL16" s="82">
        <v>71</v>
      </c>
      <c r="AM16" s="82">
        <v>48</v>
      </c>
      <c r="AN16" s="82">
        <v>27</v>
      </c>
      <c r="AO16" s="83">
        <v>12</v>
      </c>
      <c r="AP16" s="82">
        <v>116</v>
      </c>
      <c r="AQ16" s="84">
        <v>149</v>
      </c>
      <c r="AR16" s="82">
        <v>287</v>
      </c>
      <c r="AS16" s="85">
        <v>4835</v>
      </c>
      <c r="AT16" s="82">
        <v>594</v>
      </c>
      <c r="AU16" s="82">
        <v>527</v>
      </c>
      <c r="AV16" s="82">
        <v>1878</v>
      </c>
      <c r="AW16" s="85">
        <v>526</v>
      </c>
      <c r="AX16" s="78"/>
      <c r="AY16" s="78"/>
      <c r="AZ16" s="86">
        <v>10461</v>
      </c>
      <c r="BA16" s="87">
        <v>3039</v>
      </c>
      <c r="BB16" s="88">
        <v>1395</v>
      </c>
      <c r="BC16" s="88">
        <v>2018</v>
      </c>
      <c r="BD16" s="88">
        <v>3306</v>
      </c>
      <c r="BE16" s="89">
        <v>703</v>
      </c>
    </row>
    <row r="17" spans="1:57" x14ac:dyDescent="0.2">
      <c r="A17" s="79" t="s">
        <v>562</v>
      </c>
      <c r="B17" s="80" t="s">
        <v>17</v>
      </c>
      <c r="C17" s="38" t="s">
        <v>17</v>
      </c>
      <c r="D17" s="38" t="s">
        <v>25</v>
      </c>
      <c r="E17" s="38" t="s">
        <v>27</v>
      </c>
      <c r="F17" s="81">
        <v>15734</v>
      </c>
      <c r="G17" s="82">
        <v>325</v>
      </c>
      <c r="H17" s="82">
        <v>345</v>
      </c>
      <c r="I17" s="82">
        <v>348</v>
      </c>
      <c r="J17" s="82">
        <v>357</v>
      </c>
      <c r="K17" s="82">
        <v>352</v>
      </c>
      <c r="L17" s="82">
        <v>325</v>
      </c>
      <c r="M17" s="82">
        <v>335</v>
      </c>
      <c r="N17" s="82">
        <v>359</v>
      </c>
      <c r="O17" s="82">
        <v>365</v>
      </c>
      <c r="P17" s="82">
        <v>439</v>
      </c>
      <c r="Q17" s="82">
        <v>376</v>
      </c>
      <c r="R17" s="82">
        <v>386</v>
      </c>
      <c r="S17" s="82">
        <v>372</v>
      </c>
      <c r="T17" s="82">
        <v>403</v>
      </c>
      <c r="U17" s="82">
        <v>342</v>
      </c>
      <c r="V17" s="82">
        <v>367</v>
      </c>
      <c r="W17" s="82">
        <v>356</v>
      </c>
      <c r="X17" s="82">
        <v>310</v>
      </c>
      <c r="Y17" s="82">
        <v>271</v>
      </c>
      <c r="Z17" s="82">
        <v>260</v>
      </c>
      <c r="AA17" s="82">
        <v>1235</v>
      </c>
      <c r="AB17" s="82">
        <v>1214</v>
      </c>
      <c r="AC17" s="82">
        <v>1153</v>
      </c>
      <c r="AD17" s="82">
        <v>1098</v>
      </c>
      <c r="AE17" s="82">
        <v>923</v>
      </c>
      <c r="AF17" s="82">
        <v>799</v>
      </c>
      <c r="AG17" s="82">
        <v>653</v>
      </c>
      <c r="AH17" s="82">
        <v>545</v>
      </c>
      <c r="AI17" s="82">
        <v>408</v>
      </c>
      <c r="AJ17" s="82">
        <v>273</v>
      </c>
      <c r="AK17" s="82">
        <v>171</v>
      </c>
      <c r="AL17" s="82">
        <v>116</v>
      </c>
      <c r="AM17" s="82">
        <v>77</v>
      </c>
      <c r="AN17" s="82">
        <v>76</v>
      </c>
      <c r="AO17" s="83">
        <v>12</v>
      </c>
      <c r="AP17" s="82">
        <v>159</v>
      </c>
      <c r="AQ17" s="84">
        <v>185</v>
      </c>
      <c r="AR17" s="82">
        <v>375</v>
      </c>
      <c r="AS17" s="85">
        <v>7160</v>
      </c>
      <c r="AT17" s="82">
        <v>887</v>
      </c>
      <c r="AU17" s="82">
        <v>726</v>
      </c>
      <c r="AV17" s="82">
        <v>2937</v>
      </c>
      <c r="AW17" s="85">
        <v>468</v>
      </c>
      <c r="AX17" s="78"/>
      <c r="AY17" s="78"/>
      <c r="AZ17" s="86">
        <v>15734</v>
      </c>
      <c r="BA17" s="87">
        <v>4312</v>
      </c>
      <c r="BB17" s="88">
        <v>2150</v>
      </c>
      <c r="BC17" s="88">
        <v>2980</v>
      </c>
      <c r="BD17" s="88">
        <v>5171</v>
      </c>
      <c r="BE17" s="89">
        <v>1121</v>
      </c>
    </row>
    <row r="18" spans="1:57" x14ac:dyDescent="0.2">
      <c r="A18" s="79" t="s">
        <v>563</v>
      </c>
      <c r="B18" s="80" t="s">
        <v>17</v>
      </c>
      <c r="C18" s="38" t="s">
        <v>17</v>
      </c>
      <c r="D18" s="38" t="s">
        <v>25</v>
      </c>
      <c r="E18" s="38" t="s">
        <v>28</v>
      </c>
      <c r="F18" s="81">
        <v>2768</v>
      </c>
      <c r="G18" s="82">
        <v>44</v>
      </c>
      <c r="H18" s="82">
        <v>64</v>
      </c>
      <c r="I18" s="82">
        <v>45</v>
      </c>
      <c r="J18" s="82">
        <v>51</v>
      </c>
      <c r="K18" s="82">
        <v>39</v>
      </c>
      <c r="L18" s="82">
        <v>38</v>
      </c>
      <c r="M18" s="82">
        <v>51</v>
      </c>
      <c r="N18" s="82">
        <v>52</v>
      </c>
      <c r="O18" s="82">
        <v>39</v>
      </c>
      <c r="P18" s="82">
        <v>61</v>
      </c>
      <c r="Q18" s="82">
        <v>73</v>
      </c>
      <c r="R18" s="82">
        <v>59</v>
      </c>
      <c r="S18" s="82">
        <v>76</v>
      </c>
      <c r="T18" s="82">
        <v>60</v>
      </c>
      <c r="U18" s="82">
        <v>55</v>
      </c>
      <c r="V18" s="82">
        <v>56</v>
      </c>
      <c r="W18" s="82">
        <v>78</v>
      </c>
      <c r="X18" s="82">
        <v>55</v>
      </c>
      <c r="Y18" s="82">
        <v>64</v>
      </c>
      <c r="Z18" s="82">
        <v>51</v>
      </c>
      <c r="AA18" s="82">
        <v>202</v>
      </c>
      <c r="AB18" s="82">
        <v>222</v>
      </c>
      <c r="AC18" s="82">
        <v>200</v>
      </c>
      <c r="AD18" s="82">
        <v>182</v>
      </c>
      <c r="AE18" s="82">
        <v>180</v>
      </c>
      <c r="AF18" s="82">
        <v>135</v>
      </c>
      <c r="AG18" s="82">
        <v>141</v>
      </c>
      <c r="AH18" s="82">
        <v>119</v>
      </c>
      <c r="AI18" s="82">
        <v>95</v>
      </c>
      <c r="AJ18" s="82">
        <v>66</v>
      </c>
      <c r="AK18" s="82">
        <v>47</v>
      </c>
      <c r="AL18" s="82">
        <v>31</v>
      </c>
      <c r="AM18" s="82">
        <v>19</v>
      </c>
      <c r="AN18" s="82">
        <v>18</v>
      </c>
      <c r="AO18" s="83">
        <v>7</v>
      </c>
      <c r="AP18" s="82">
        <v>23</v>
      </c>
      <c r="AQ18" s="84">
        <v>36</v>
      </c>
      <c r="AR18" s="82">
        <v>64</v>
      </c>
      <c r="AS18" s="85">
        <v>1291</v>
      </c>
      <c r="AT18" s="82">
        <v>159</v>
      </c>
      <c r="AU18" s="82">
        <v>149</v>
      </c>
      <c r="AV18" s="82">
        <v>503</v>
      </c>
      <c r="AW18" s="85">
        <v>95</v>
      </c>
      <c r="AX18" s="78"/>
      <c r="AY18" s="78"/>
      <c r="AZ18" s="86">
        <v>2768</v>
      </c>
      <c r="BA18" s="87">
        <v>616</v>
      </c>
      <c r="BB18" s="88">
        <v>380</v>
      </c>
      <c r="BC18" s="88">
        <v>539</v>
      </c>
      <c r="BD18" s="88">
        <v>957</v>
      </c>
      <c r="BE18" s="89">
        <v>276</v>
      </c>
    </row>
    <row r="19" spans="1:57" x14ac:dyDescent="0.2">
      <c r="A19" s="79" t="s">
        <v>564</v>
      </c>
      <c r="B19" s="80" t="s">
        <v>17</v>
      </c>
      <c r="C19" s="38" t="s">
        <v>17</v>
      </c>
      <c r="D19" s="38" t="s">
        <v>25</v>
      </c>
      <c r="E19" s="38" t="s">
        <v>29</v>
      </c>
      <c r="F19" s="81">
        <v>8825</v>
      </c>
      <c r="G19" s="82">
        <v>166</v>
      </c>
      <c r="H19" s="82">
        <v>192</v>
      </c>
      <c r="I19" s="82">
        <v>185</v>
      </c>
      <c r="J19" s="82">
        <v>182</v>
      </c>
      <c r="K19" s="82">
        <v>169</v>
      </c>
      <c r="L19" s="82">
        <v>168</v>
      </c>
      <c r="M19" s="82">
        <v>144</v>
      </c>
      <c r="N19" s="82">
        <v>150</v>
      </c>
      <c r="O19" s="82">
        <v>162</v>
      </c>
      <c r="P19" s="82">
        <v>181</v>
      </c>
      <c r="Q19" s="82">
        <v>168</v>
      </c>
      <c r="R19" s="82">
        <v>179</v>
      </c>
      <c r="S19" s="82">
        <v>188</v>
      </c>
      <c r="T19" s="82">
        <v>192</v>
      </c>
      <c r="U19" s="82">
        <v>155</v>
      </c>
      <c r="V19" s="82">
        <v>176</v>
      </c>
      <c r="W19" s="82">
        <v>206</v>
      </c>
      <c r="X19" s="82">
        <v>147</v>
      </c>
      <c r="Y19" s="82">
        <v>136</v>
      </c>
      <c r="Z19" s="82">
        <v>120</v>
      </c>
      <c r="AA19" s="82">
        <v>644</v>
      </c>
      <c r="AB19" s="82">
        <v>652</v>
      </c>
      <c r="AC19" s="82">
        <v>668</v>
      </c>
      <c r="AD19" s="82">
        <v>587</v>
      </c>
      <c r="AE19" s="82">
        <v>588</v>
      </c>
      <c r="AF19" s="82">
        <v>523</v>
      </c>
      <c r="AG19" s="82">
        <v>465</v>
      </c>
      <c r="AH19" s="82">
        <v>435</v>
      </c>
      <c r="AI19" s="82">
        <v>292</v>
      </c>
      <c r="AJ19" s="82">
        <v>216</v>
      </c>
      <c r="AK19" s="82">
        <v>163</v>
      </c>
      <c r="AL19" s="82">
        <v>111</v>
      </c>
      <c r="AM19" s="82">
        <v>61</v>
      </c>
      <c r="AN19" s="82">
        <v>54</v>
      </c>
      <c r="AO19" s="83">
        <v>10</v>
      </c>
      <c r="AP19" s="82">
        <v>100</v>
      </c>
      <c r="AQ19" s="84">
        <v>99</v>
      </c>
      <c r="AR19" s="82">
        <v>215</v>
      </c>
      <c r="AS19" s="85">
        <v>4208</v>
      </c>
      <c r="AT19" s="82">
        <v>443</v>
      </c>
      <c r="AU19" s="82">
        <v>371</v>
      </c>
      <c r="AV19" s="82">
        <v>1753</v>
      </c>
      <c r="AW19" s="85">
        <v>285</v>
      </c>
      <c r="AX19" s="78"/>
      <c r="AY19" s="78"/>
      <c r="AZ19" s="86">
        <v>8825</v>
      </c>
      <c r="BA19" s="87">
        <v>2046</v>
      </c>
      <c r="BB19" s="88">
        <v>1064</v>
      </c>
      <c r="BC19" s="88">
        <v>1552</v>
      </c>
      <c r="BD19" s="88">
        <v>3266</v>
      </c>
      <c r="BE19" s="89">
        <v>897</v>
      </c>
    </row>
    <row r="20" spans="1:57" x14ac:dyDescent="0.2">
      <c r="A20" s="79" t="s">
        <v>565</v>
      </c>
      <c r="B20" s="80" t="s">
        <v>17</v>
      </c>
      <c r="C20" s="38" t="s">
        <v>17</v>
      </c>
      <c r="D20" s="38" t="s">
        <v>25</v>
      </c>
      <c r="E20" s="38" t="s">
        <v>30</v>
      </c>
      <c r="F20" s="81">
        <v>6418</v>
      </c>
      <c r="G20" s="82">
        <v>76</v>
      </c>
      <c r="H20" s="82">
        <v>99</v>
      </c>
      <c r="I20" s="82">
        <v>110</v>
      </c>
      <c r="J20" s="82">
        <v>125</v>
      </c>
      <c r="K20" s="82">
        <v>123</v>
      </c>
      <c r="L20" s="82">
        <v>99</v>
      </c>
      <c r="M20" s="82">
        <v>122</v>
      </c>
      <c r="N20" s="82">
        <v>127</v>
      </c>
      <c r="O20" s="82">
        <v>143</v>
      </c>
      <c r="P20" s="82">
        <v>120</v>
      </c>
      <c r="Q20" s="82">
        <v>109</v>
      </c>
      <c r="R20" s="82">
        <v>131</v>
      </c>
      <c r="S20" s="82">
        <v>136</v>
      </c>
      <c r="T20" s="82">
        <v>137</v>
      </c>
      <c r="U20" s="82">
        <v>107</v>
      </c>
      <c r="V20" s="82">
        <v>144</v>
      </c>
      <c r="W20" s="82">
        <v>138</v>
      </c>
      <c r="X20" s="82">
        <v>125</v>
      </c>
      <c r="Y20" s="82">
        <v>108</v>
      </c>
      <c r="Z20" s="82">
        <v>94</v>
      </c>
      <c r="AA20" s="82">
        <v>485</v>
      </c>
      <c r="AB20" s="82">
        <v>535</v>
      </c>
      <c r="AC20" s="82">
        <v>438</v>
      </c>
      <c r="AD20" s="82">
        <v>469</v>
      </c>
      <c r="AE20" s="82">
        <v>443</v>
      </c>
      <c r="AF20" s="82">
        <v>419</v>
      </c>
      <c r="AG20" s="82">
        <v>332</v>
      </c>
      <c r="AH20" s="82">
        <v>288</v>
      </c>
      <c r="AI20" s="82">
        <v>208</v>
      </c>
      <c r="AJ20" s="82">
        <v>160</v>
      </c>
      <c r="AK20" s="82">
        <v>101</v>
      </c>
      <c r="AL20" s="82">
        <v>71</v>
      </c>
      <c r="AM20" s="82">
        <v>64</v>
      </c>
      <c r="AN20" s="82">
        <v>32</v>
      </c>
      <c r="AO20" s="83">
        <v>7</v>
      </c>
      <c r="AP20" s="82">
        <v>50</v>
      </c>
      <c r="AQ20" s="84">
        <v>46</v>
      </c>
      <c r="AR20" s="82">
        <v>104</v>
      </c>
      <c r="AS20" s="85">
        <v>3093</v>
      </c>
      <c r="AT20" s="82">
        <v>309</v>
      </c>
      <c r="AU20" s="82">
        <v>306</v>
      </c>
      <c r="AV20" s="82">
        <v>1356</v>
      </c>
      <c r="AW20" s="85">
        <v>122</v>
      </c>
      <c r="AX20" s="78"/>
      <c r="AY20" s="78"/>
      <c r="AZ20" s="86">
        <v>6418</v>
      </c>
      <c r="BA20" s="87">
        <v>1384</v>
      </c>
      <c r="BB20" s="88">
        <v>787</v>
      </c>
      <c r="BC20" s="88">
        <v>1222</v>
      </c>
      <c r="BD20" s="88">
        <v>2389</v>
      </c>
      <c r="BE20" s="89">
        <v>636</v>
      </c>
    </row>
    <row r="21" spans="1:57" x14ac:dyDescent="0.2">
      <c r="A21" s="79" t="s">
        <v>566</v>
      </c>
      <c r="B21" s="80" t="s">
        <v>17</v>
      </c>
      <c r="C21" s="38" t="s">
        <v>17</v>
      </c>
      <c r="D21" s="38" t="s">
        <v>31</v>
      </c>
      <c r="E21" s="38" t="s">
        <v>32</v>
      </c>
      <c r="F21" s="81">
        <v>17906</v>
      </c>
      <c r="G21" s="82">
        <v>324</v>
      </c>
      <c r="H21" s="82">
        <v>382</v>
      </c>
      <c r="I21" s="82">
        <v>362</v>
      </c>
      <c r="J21" s="82">
        <v>355</v>
      </c>
      <c r="K21" s="82">
        <v>364</v>
      </c>
      <c r="L21" s="82">
        <v>381</v>
      </c>
      <c r="M21" s="82">
        <v>309</v>
      </c>
      <c r="N21" s="82">
        <v>349</v>
      </c>
      <c r="O21" s="82">
        <v>396</v>
      </c>
      <c r="P21" s="82">
        <v>351</v>
      </c>
      <c r="Q21" s="82">
        <v>382</v>
      </c>
      <c r="R21" s="82">
        <v>446</v>
      </c>
      <c r="S21" s="82">
        <v>396</v>
      </c>
      <c r="T21" s="82">
        <v>364</v>
      </c>
      <c r="U21" s="82">
        <v>323</v>
      </c>
      <c r="V21" s="82">
        <v>314</v>
      </c>
      <c r="W21" s="82">
        <v>363</v>
      </c>
      <c r="X21" s="82">
        <v>365</v>
      </c>
      <c r="Y21" s="82">
        <v>300</v>
      </c>
      <c r="Z21" s="82">
        <v>257</v>
      </c>
      <c r="AA21" s="82">
        <v>1478</v>
      </c>
      <c r="AB21" s="82">
        <v>1458</v>
      </c>
      <c r="AC21" s="82">
        <v>1302</v>
      </c>
      <c r="AD21" s="82">
        <v>1251</v>
      </c>
      <c r="AE21" s="82">
        <v>1100</v>
      </c>
      <c r="AF21" s="82">
        <v>922</v>
      </c>
      <c r="AG21" s="82">
        <v>814</v>
      </c>
      <c r="AH21" s="82">
        <v>713</v>
      </c>
      <c r="AI21" s="82">
        <v>585</v>
      </c>
      <c r="AJ21" s="82">
        <v>432</v>
      </c>
      <c r="AK21" s="82">
        <v>299</v>
      </c>
      <c r="AL21" s="82">
        <v>210</v>
      </c>
      <c r="AM21" s="82">
        <v>136</v>
      </c>
      <c r="AN21" s="82">
        <v>123</v>
      </c>
      <c r="AO21" s="83">
        <v>29</v>
      </c>
      <c r="AP21" s="82">
        <v>184</v>
      </c>
      <c r="AQ21" s="84">
        <v>194</v>
      </c>
      <c r="AR21" s="82">
        <v>413</v>
      </c>
      <c r="AS21" s="85">
        <v>8613</v>
      </c>
      <c r="AT21" s="82">
        <v>952</v>
      </c>
      <c r="AU21" s="82">
        <v>811</v>
      </c>
      <c r="AV21" s="82">
        <v>3578</v>
      </c>
      <c r="AW21" s="85">
        <v>752</v>
      </c>
      <c r="AX21" s="78"/>
      <c r="AY21" s="78"/>
      <c r="AZ21" s="86">
        <v>17906</v>
      </c>
      <c r="BA21" s="87">
        <v>4401</v>
      </c>
      <c r="BB21" s="88">
        <v>2125</v>
      </c>
      <c r="BC21" s="88">
        <v>3493</v>
      </c>
      <c r="BD21" s="88">
        <v>6102</v>
      </c>
      <c r="BE21" s="89">
        <v>1785</v>
      </c>
    </row>
    <row r="22" spans="1:57" x14ac:dyDescent="0.2">
      <c r="A22" s="79" t="s">
        <v>567</v>
      </c>
      <c r="B22" s="80" t="s">
        <v>17</v>
      </c>
      <c r="C22" s="38" t="s">
        <v>17</v>
      </c>
      <c r="D22" s="38" t="s">
        <v>31</v>
      </c>
      <c r="E22" s="38" t="s">
        <v>33</v>
      </c>
      <c r="F22" s="81">
        <v>2387</v>
      </c>
      <c r="G22" s="82">
        <v>44</v>
      </c>
      <c r="H22" s="82">
        <v>33</v>
      </c>
      <c r="I22" s="82">
        <v>30</v>
      </c>
      <c r="J22" s="82">
        <v>29</v>
      </c>
      <c r="K22" s="82">
        <v>30</v>
      </c>
      <c r="L22" s="82">
        <v>29</v>
      </c>
      <c r="M22" s="82">
        <v>35</v>
      </c>
      <c r="N22" s="82">
        <v>36</v>
      </c>
      <c r="O22" s="82">
        <v>52</v>
      </c>
      <c r="P22" s="82">
        <v>31</v>
      </c>
      <c r="Q22" s="82">
        <v>46</v>
      </c>
      <c r="R22" s="82">
        <v>34</v>
      </c>
      <c r="S22" s="82">
        <v>51</v>
      </c>
      <c r="T22" s="82">
        <v>41</v>
      </c>
      <c r="U22" s="82">
        <v>42</v>
      </c>
      <c r="V22" s="82">
        <v>37</v>
      </c>
      <c r="W22" s="82">
        <v>45</v>
      </c>
      <c r="X22" s="82">
        <v>54</v>
      </c>
      <c r="Y22" s="82">
        <v>46</v>
      </c>
      <c r="Z22" s="82">
        <v>26</v>
      </c>
      <c r="AA22" s="82">
        <v>170</v>
      </c>
      <c r="AB22" s="82">
        <v>199</v>
      </c>
      <c r="AC22" s="82">
        <v>162</v>
      </c>
      <c r="AD22" s="82">
        <v>179</v>
      </c>
      <c r="AE22" s="82">
        <v>160</v>
      </c>
      <c r="AF22" s="82">
        <v>136</v>
      </c>
      <c r="AG22" s="82">
        <v>118</v>
      </c>
      <c r="AH22" s="82">
        <v>141</v>
      </c>
      <c r="AI22" s="82">
        <v>100</v>
      </c>
      <c r="AJ22" s="82">
        <v>79</v>
      </c>
      <c r="AK22" s="82">
        <v>66</v>
      </c>
      <c r="AL22" s="82">
        <v>41</v>
      </c>
      <c r="AM22" s="82">
        <v>36</v>
      </c>
      <c r="AN22" s="82">
        <v>29</v>
      </c>
      <c r="AO22" s="83">
        <v>3</v>
      </c>
      <c r="AP22" s="82">
        <v>18</v>
      </c>
      <c r="AQ22" s="84">
        <v>19</v>
      </c>
      <c r="AR22" s="82">
        <v>45</v>
      </c>
      <c r="AS22" s="85">
        <v>1104</v>
      </c>
      <c r="AT22" s="82">
        <v>107</v>
      </c>
      <c r="AU22" s="82">
        <v>97</v>
      </c>
      <c r="AV22" s="82">
        <v>459</v>
      </c>
      <c r="AW22" s="85">
        <v>72</v>
      </c>
      <c r="AX22" s="78"/>
      <c r="AY22" s="78"/>
      <c r="AZ22" s="86">
        <v>2387</v>
      </c>
      <c r="BA22" s="87">
        <v>429</v>
      </c>
      <c r="BB22" s="88">
        <v>270</v>
      </c>
      <c r="BC22" s="88">
        <v>441</v>
      </c>
      <c r="BD22" s="88">
        <v>896</v>
      </c>
      <c r="BE22" s="89">
        <v>351</v>
      </c>
    </row>
    <row r="23" spans="1:57" x14ac:dyDescent="0.2">
      <c r="A23" s="79" t="s">
        <v>568</v>
      </c>
      <c r="B23" s="80" t="s">
        <v>17</v>
      </c>
      <c r="C23" s="38" t="s">
        <v>17</v>
      </c>
      <c r="D23" s="38" t="s">
        <v>31</v>
      </c>
      <c r="E23" s="38" t="s">
        <v>17</v>
      </c>
      <c r="F23" s="81">
        <v>13883</v>
      </c>
      <c r="G23" s="82">
        <v>286</v>
      </c>
      <c r="H23" s="82">
        <v>312</v>
      </c>
      <c r="I23" s="82">
        <v>254</v>
      </c>
      <c r="J23" s="82">
        <v>242</v>
      </c>
      <c r="K23" s="82">
        <v>261</v>
      </c>
      <c r="L23" s="82">
        <v>244</v>
      </c>
      <c r="M23" s="82">
        <v>284</v>
      </c>
      <c r="N23" s="82">
        <v>310</v>
      </c>
      <c r="O23" s="82">
        <v>344</v>
      </c>
      <c r="P23" s="82">
        <v>312</v>
      </c>
      <c r="Q23" s="82">
        <v>309</v>
      </c>
      <c r="R23" s="82">
        <v>361</v>
      </c>
      <c r="S23" s="82">
        <v>372</v>
      </c>
      <c r="T23" s="82">
        <v>356</v>
      </c>
      <c r="U23" s="82">
        <v>297</v>
      </c>
      <c r="V23" s="82">
        <v>306</v>
      </c>
      <c r="W23" s="82">
        <v>292</v>
      </c>
      <c r="X23" s="82">
        <v>347</v>
      </c>
      <c r="Y23" s="82">
        <v>258</v>
      </c>
      <c r="Z23" s="82">
        <v>234</v>
      </c>
      <c r="AA23" s="82">
        <v>1197</v>
      </c>
      <c r="AB23" s="82">
        <v>1151</v>
      </c>
      <c r="AC23" s="82">
        <v>1113</v>
      </c>
      <c r="AD23" s="82">
        <v>972</v>
      </c>
      <c r="AE23" s="82">
        <v>805</v>
      </c>
      <c r="AF23" s="82">
        <v>677</v>
      </c>
      <c r="AG23" s="82">
        <v>546</v>
      </c>
      <c r="AH23" s="82">
        <v>439</v>
      </c>
      <c r="AI23" s="82">
        <v>364</v>
      </c>
      <c r="AJ23" s="82">
        <v>214</v>
      </c>
      <c r="AK23" s="82">
        <v>162</v>
      </c>
      <c r="AL23" s="82">
        <v>114</v>
      </c>
      <c r="AM23" s="82">
        <v>85</v>
      </c>
      <c r="AN23" s="82">
        <v>63</v>
      </c>
      <c r="AO23" s="83">
        <v>25</v>
      </c>
      <c r="AP23" s="82">
        <v>162</v>
      </c>
      <c r="AQ23" s="84">
        <v>152</v>
      </c>
      <c r="AR23" s="82">
        <v>346</v>
      </c>
      <c r="AS23" s="85">
        <v>6560</v>
      </c>
      <c r="AT23" s="82">
        <v>832</v>
      </c>
      <c r="AU23" s="82">
        <v>687</v>
      </c>
      <c r="AV23" s="82">
        <v>2759</v>
      </c>
      <c r="AW23" s="85">
        <v>489</v>
      </c>
      <c r="AX23" s="78"/>
      <c r="AY23" s="78"/>
      <c r="AZ23" s="86">
        <v>13883</v>
      </c>
      <c r="BA23" s="87">
        <v>3519</v>
      </c>
      <c r="BB23" s="88">
        <v>1970</v>
      </c>
      <c r="BC23" s="88">
        <v>2840</v>
      </c>
      <c r="BD23" s="88">
        <v>4552</v>
      </c>
      <c r="BE23" s="89">
        <v>1002</v>
      </c>
    </row>
    <row r="24" spans="1:57" x14ac:dyDescent="0.2">
      <c r="A24" s="79" t="s">
        <v>569</v>
      </c>
      <c r="B24" s="80" t="s">
        <v>17</v>
      </c>
      <c r="C24" s="38" t="s">
        <v>17</v>
      </c>
      <c r="D24" s="38" t="s">
        <v>31</v>
      </c>
      <c r="E24" s="38" t="s">
        <v>34</v>
      </c>
      <c r="F24" s="81">
        <v>7672</v>
      </c>
      <c r="G24" s="82">
        <v>142</v>
      </c>
      <c r="H24" s="82">
        <v>161</v>
      </c>
      <c r="I24" s="82">
        <v>141</v>
      </c>
      <c r="J24" s="82">
        <v>115</v>
      </c>
      <c r="K24" s="82">
        <v>130</v>
      </c>
      <c r="L24" s="82">
        <v>96</v>
      </c>
      <c r="M24" s="82">
        <v>148</v>
      </c>
      <c r="N24" s="82">
        <v>142</v>
      </c>
      <c r="O24" s="82">
        <v>162</v>
      </c>
      <c r="P24" s="82">
        <v>162</v>
      </c>
      <c r="Q24" s="82">
        <v>164</v>
      </c>
      <c r="R24" s="82">
        <v>155</v>
      </c>
      <c r="S24" s="82">
        <v>182</v>
      </c>
      <c r="T24" s="82">
        <v>172</v>
      </c>
      <c r="U24" s="82">
        <v>140</v>
      </c>
      <c r="V24" s="82">
        <v>168</v>
      </c>
      <c r="W24" s="82">
        <v>166</v>
      </c>
      <c r="X24" s="82">
        <v>169</v>
      </c>
      <c r="Y24" s="82">
        <v>134</v>
      </c>
      <c r="Z24" s="82">
        <v>119</v>
      </c>
      <c r="AA24" s="82">
        <v>573</v>
      </c>
      <c r="AB24" s="82">
        <v>624</v>
      </c>
      <c r="AC24" s="82">
        <v>579</v>
      </c>
      <c r="AD24" s="82">
        <v>588</v>
      </c>
      <c r="AE24" s="82">
        <v>543</v>
      </c>
      <c r="AF24" s="82">
        <v>421</v>
      </c>
      <c r="AG24" s="82">
        <v>369</v>
      </c>
      <c r="AH24" s="82">
        <v>296</v>
      </c>
      <c r="AI24" s="82">
        <v>219</v>
      </c>
      <c r="AJ24" s="82">
        <v>186</v>
      </c>
      <c r="AK24" s="82">
        <v>118</v>
      </c>
      <c r="AL24" s="82">
        <v>84</v>
      </c>
      <c r="AM24" s="82">
        <v>51</v>
      </c>
      <c r="AN24" s="82">
        <v>53</v>
      </c>
      <c r="AO24" s="83">
        <v>9</v>
      </c>
      <c r="AP24" s="82">
        <v>76</v>
      </c>
      <c r="AQ24" s="84">
        <v>67</v>
      </c>
      <c r="AR24" s="82">
        <v>156</v>
      </c>
      <c r="AS24" s="85">
        <v>3613</v>
      </c>
      <c r="AT24" s="82">
        <v>379</v>
      </c>
      <c r="AU24" s="82">
        <v>356</v>
      </c>
      <c r="AV24" s="82">
        <v>1576</v>
      </c>
      <c r="AW24" s="85">
        <v>249</v>
      </c>
      <c r="AX24" s="78"/>
      <c r="AY24" s="78"/>
      <c r="AZ24" s="86">
        <v>7672</v>
      </c>
      <c r="BA24" s="87">
        <v>1718</v>
      </c>
      <c r="BB24" s="88">
        <v>997</v>
      </c>
      <c r="BC24" s="88">
        <v>1450</v>
      </c>
      <c r="BD24" s="88">
        <v>2796</v>
      </c>
      <c r="BE24" s="89">
        <v>711</v>
      </c>
    </row>
    <row r="25" spans="1:57" x14ac:dyDescent="0.2">
      <c r="A25" s="79" t="s">
        <v>570</v>
      </c>
      <c r="B25" s="80" t="s">
        <v>17</v>
      </c>
      <c r="C25" s="38" t="s">
        <v>17</v>
      </c>
      <c r="D25" s="38" t="s">
        <v>31</v>
      </c>
      <c r="E25" s="38" t="s">
        <v>35</v>
      </c>
      <c r="F25" s="81">
        <v>3374</v>
      </c>
      <c r="G25" s="82">
        <v>63</v>
      </c>
      <c r="H25" s="82">
        <v>66</v>
      </c>
      <c r="I25" s="82">
        <v>58</v>
      </c>
      <c r="J25" s="82">
        <v>65</v>
      </c>
      <c r="K25" s="82">
        <v>50</v>
      </c>
      <c r="L25" s="82">
        <v>62</v>
      </c>
      <c r="M25" s="82">
        <v>74</v>
      </c>
      <c r="N25" s="82">
        <v>73</v>
      </c>
      <c r="O25" s="82">
        <v>59</v>
      </c>
      <c r="P25" s="82">
        <v>72</v>
      </c>
      <c r="Q25" s="82">
        <v>71</v>
      </c>
      <c r="R25" s="82">
        <v>74</v>
      </c>
      <c r="S25" s="82">
        <v>72</v>
      </c>
      <c r="T25" s="82">
        <v>83</v>
      </c>
      <c r="U25" s="82">
        <v>59</v>
      </c>
      <c r="V25" s="82">
        <v>69</v>
      </c>
      <c r="W25" s="82">
        <v>92</v>
      </c>
      <c r="X25" s="82">
        <v>86</v>
      </c>
      <c r="Y25" s="82">
        <v>50</v>
      </c>
      <c r="Z25" s="82">
        <v>55</v>
      </c>
      <c r="AA25" s="82">
        <v>271</v>
      </c>
      <c r="AB25" s="82">
        <v>276</v>
      </c>
      <c r="AC25" s="82">
        <v>231</v>
      </c>
      <c r="AD25" s="82">
        <v>247</v>
      </c>
      <c r="AE25" s="82">
        <v>219</v>
      </c>
      <c r="AF25" s="82">
        <v>192</v>
      </c>
      <c r="AG25" s="82">
        <v>136</v>
      </c>
      <c r="AH25" s="82">
        <v>122</v>
      </c>
      <c r="AI25" s="82">
        <v>100</v>
      </c>
      <c r="AJ25" s="82">
        <v>83</v>
      </c>
      <c r="AK25" s="82">
        <v>47</v>
      </c>
      <c r="AL25" s="82">
        <v>36</v>
      </c>
      <c r="AM25" s="82">
        <v>34</v>
      </c>
      <c r="AN25" s="82">
        <v>27</v>
      </c>
      <c r="AO25" s="83">
        <v>0</v>
      </c>
      <c r="AP25" s="82">
        <v>31</v>
      </c>
      <c r="AQ25" s="84">
        <v>39</v>
      </c>
      <c r="AR25" s="82">
        <v>75</v>
      </c>
      <c r="AS25" s="85">
        <v>1590</v>
      </c>
      <c r="AT25" s="82">
        <v>156</v>
      </c>
      <c r="AU25" s="82">
        <v>189</v>
      </c>
      <c r="AV25" s="82">
        <v>667</v>
      </c>
      <c r="AW25" s="85">
        <v>84</v>
      </c>
      <c r="AX25" s="78"/>
      <c r="AY25" s="78"/>
      <c r="AZ25" s="86">
        <v>3374</v>
      </c>
      <c r="BA25" s="87">
        <v>787</v>
      </c>
      <c r="BB25" s="88">
        <v>461</v>
      </c>
      <c r="BC25" s="88">
        <v>652</v>
      </c>
      <c r="BD25" s="88">
        <v>1147</v>
      </c>
      <c r="BE25" s="89">
        <v>327</v>
      </c>
    </row>
    <row r="26" spans="1:57" x14ac:dyDescent="0.2">
      <c r="A26" s="79" t="s">
        <v>571</v>
      </c>
      <c r="B26" s="80" t="s">
        <v>17</v>
      </c>
      <c r="C26" s="38" t="s">
        <v>17</v>
      </c>
      <c r="D26" s="38" t="s">
        <v>28</v>
      </c>
      <c r="E26" s="38" t="s">
        <v>36</v>
      </c>
      <c r="F26" s="81">
        <v>15560</v>
      </c>
      <c r="G26" s="82">
        <v>280</v>
      </c>
      <c r="H26" s="82">
        <v>289</v>
      </c>
      <c r="I26" s="82">
        <v>286</v>
      </c>
      <c r="J26" s="82">
        <v>292</v>
      </c>
      <c r="K26" s="82">
        <v>283</v>
      </c>
      <c r="L26" s="82">
        <v>295</v>
      </c>
      <c r="M26" s="82">
        <v>264</v>
      </c>
      <c r="N26" s="82">
        <v>285</v>
      </c>
      <c r="O26" s="82">
        <v>357</v>
      </c>
      <c r="P26" s="82">
        <v>349</v>
      </c>
      <c r="Q26" s="82">
        <v>295</v>
      </c>
      <c r="R26" s="82">
        <v>298</v>
      </c>
      <c r="S26" s="82">
        <v>322</v>
      </c>
      <c r="T26" s="82">
        <v>271</v>
      </c>
      <c r="U26" s="82">
        <v>285</v>
      </c>
      <c r="V26" s="82">
        <v>293</v>
      </c>
      <c r="W26" s="82">
        <v>308</v>
      </c>
      <c r="X26" s="82">
        <v>284</v>
      </c>
      <c r="Y26" s="82">
        <v>274</v>
      </c>
      <c r="Z26" s="82">
        <v>232</v>
      </c>
      <c r="AA26" s="82">
        <v>1110</v>
      </c>
      <c r="AB26" s="82">
        <v>1198</v>
      </c>
      <c r="AC26" s="82">
        <v>1126</v>
      </c>
      <c r="AD26" s="82">
        <v>1060</v>
      </c>
      <c r="AE26" s="82">
        <v>969</v>
      </c>
      <c r="AF26" s="82">
        <v>880</v>
      </c>
      <c r="AG26" s="82">
        <v>828</v>
      </c>
      <c r="AH26" s="82">
        <v>746</v>
      </c>
      <c r="AI26" s="82">
        <v>584</v>
      </c>
      <c r="AJ26" s="82">
        <v>397</v>
      </c>
      <c r="AK26" s="82">
        <v>282</v>
      </c>
      <c r="AL26" s="82">
        <v>216</v>
      </c>
      <c r="AM26" s="82">
        <v>174</v>
      </c>
      <c r="AN26" s="82">
        <v>148</v>
      </c>
      <c r="AO26" s="83">
        <v>15</v>
      </c>
      <c r="AP26" s="82">
        <v>150</v>
      </c>
      <c r="AQ26" s="84">
        <v>133</v>
      </c>
      <c r="AR26" s="82">
        <v>310</v>
      </c>
      <c r="AS26" s="85">
        <v>7332</v>
      </c>
      <c r="AT26" s="82">
        <v>725</v>
      </c>
      <c r="AU26" s="82">
        <v>654</v>
      </c>
      <c r="AV26" s="82">
        <v>3017</v>
      </c>
      <c r="AW26" s="85">
        <v>530</v>
      </c>
      <c r="AX26" s="78"/>
      <c r="AY26" s="78"/>
      <c r="AZ26" s="86">
        <v>15560</v>
      </c>
      <c r="BA26" s="87">
        <v>3573</v>
      </c>
      <c r="BB26" s="88">
        <v>1763</v>
      </c>
      <c r="BC26" s="88">
        <v>2814</v>
      </c>
      <c r="BD26" s="88">
        <v>5609</v>
      </c>
      <c r="BE26" s="89">
        <v>1801</v>
      </c>
    </row>
    <row r="27" spans="1:57" x14ac:dyDescent="0.2">
      <c r="A27" s="79" t="s">
        <v>572</v>
      </c>
      <c r="B27" s="80" t="s">
        <v>17</v>
      </c>
      <c r="C27" s="38" t="s">
        <v>17</v>
      </c>
      <c r="D27" s="38" t="s">
        <v>28</v>
      </c>
      <c r="E27" s="38" t="s">
        <v>37</v>
      </c>
      <c r="F27" s="81">
        <v>5813</v>
      </c>
      <c r="G27" s="82">
        <v>85</v>
      </c>
      <c r="H27" s="82">
        <v>87</v>
      </c>
      <c r="I27" s="82">
        <v>60</v>
      </c>
      <c r="J27" s="82">
        <v>52</v>
      </c>
      <c r="K27" s="82">
        <v>72</v>
      </c>
      <c r="L27" s="82">
        <v>73</v>
      </c>
      <c r="M27" s="82">
        <v>97</v>
      </c>
      <c r="N27" s="82">
        <v>105</v>
      </c>
      <c r="O27" s="82">
        <v>125</v>
      </c>
      <c r="P27" s="82">
        <v>134</v>
      </c>
      <c r="Q27" s="82">
        <v>150</v>
      </c>
      <c r="R27" s="82">
        <v>116</v>
      </c>
      <c r="S27" s="82">
        <v>140</v>
      </c>
      <c r="T27" s="82">
        <v>133</v>
      </c>
      <c r="U27" s="82">
        <v>118</v>
      </c>
      <c r="V27" s="82">
        <v>121</v>
      </c>
      <c r="W27" s="82">
        <v>156</v>
      </c>
      <c r="X27" s="82">
        <v>151</v>
      </c>
      <c r="Y27" s="82">
        <v>114</v>
      </c>
      <c r="Z27" s="82">
        <v>115</v>
      </c>
      <c r="AA27" s="82">
        <v>430</v>
      </c>
      <c r="AB27" s="82">
        <v>516</v>
      </c>
      <c r="AC27" s="82">
        <v>500</v>
      </c>
      <c r="AD27" s="82">
        <v>443</v>
      </c>
      <c r="AE27" s="82">
        <v>392</v>
      </c>
      <c r="AF27" s="82">
        <v>292</v>
      </c>
      <c r="AG27" s="82">
        <v>241</v>
      </c>
      <c r="AH27" s="82">
        <v>236</v>
      </c>
      <c r="AI27" s="82">
        <v>203</v>
      </c>
      <c r="AJ27" s="82">
        <v>155</v>
      </c>
      <c r="AK27" s="82">
        <v>96</v>
      </c>
      <c r="AL27" s="82">
        <v>52</v>
      </c>
      <c r="AM27" s="82">
        <v>30</v>
      </c>
      <c r="AN27" s="82">
        <v>23</v>
      </c>
      <c r="AO27" s="83">
        <v>6</v>
      </c>
      <c r="AP27" s="82">
        <v>37</v>
      </c>
      <c r="AQ27" s="84">
        <v>35</v>
      </c>
      <c r="AR27" s="82">
        <v>88</v>
      </c>
      <c r="AS27" s="85">
        <v>2736</v>
      </c>
      <c r="AT27" s="82">
        <v>344</v>
      </c>
      <c r="AU27" s="82">
        <v>326</v>
      </c>
      <c r="AV27" s="82">
        <v>1209</v>
      </c>
      <c r="AW27" s="85">
        <v>144</v>
      </c>
      <c r="AX27" s="78"/>
      <c r="AY27" s="78"/>
      <c r="AZ27" s="86">
        <v>5813</v>
      </c>
      <c r="BA27" s="87">
        <v>1156</v>
      </c>
      <c r="BB27" s="88">
        <v>819</v>
      </c>
      <c r="BC27" s="88">
        <v>1175</v>
      </c>
      <c r="BD27" s="88">
        <v>2104</v>
      </c>
      <c r="BE27" s="89">
        <v>559</v>
      </c>
    </row>
    <row r="28" spans="1:57" x14ac:dyDescent="0.2">
      <c r="A28" s="79" t="s">
        <v>573</v>
      </c>
      <c r="B28" s="80" t="s">
        <v>17</v>
      </c>
      <c r="C28" s="38" t="s">
        <v>17</v>
      </c>
      <c r="D28" s="38" t="s">
        <v>28</v>
      </c>
      <c r="E28" s="38" t="s">
        <v>38</v>
      </c>
      <c r="F28" s="81">
        <v>1955</v>
      </c>
      <c r="G28" s="82">
        <v>50</v>
      </c>
      <c r="H28" s="82">
        <v>53</v>
      </c>
      <c r="I28" s="82">
        <v>40</v>
      </c>
      <c r="J28" s="82">
        <v>37</v>
      </c>
      <c r="K28" s="82">
        <v>38</v>
      </c>
      <c r="L28" s="82">
        <v>37</v>
      </c>
      <c r="M28" s="82">
        <v>26</v>
      </c>
      <c r="N28" s="82">
        <v>34</v>
      </c>
      <c r="O28" s="82">
        <v>38</v>
      </c>
      <c r="P28" s="82">
        <v>30</v>
      </c>
      <c r="Q28" s="82">
        <v>38</v>
      </c>
      <c r="R28" s="82">
        <v>37</v>
      </c>
      <c r="S28" s="82">
        <v>34</v>
      </c>
      <c r="T28" s="82">
        <v>37</v>
      </c>
      <c r="U28" s="82">
        <v>40</v>
      </c>
      <c r="V28" s="82">
        <v>34</v>
      </c>
      <c r="W28" s="82">
        <v>34</v>
      </c>
      <c r="X28" s="82">
        <v>44</v>
      </c>
      <c r="Y28" s="82">
        <v>27</v>
      </c>
      <c r="Z28" s="82">
        <v>26</v>
      </c>
      <c r="AA28" s="82">
        <v>141</v>
      </c>
      <c r="AB28" s="82">
        <v>136</v>
      </c>
      <c r="AC28" s="82">
        <v>138</v>
      </c>
      <c r="AD28" s="82">
        <v>131</v>
      </c>
      <c r="AE28" s="82">
        <v>125</v>
      </c>
      <c r="AF28" s="82">
        <v>115</v>
      </c>
      <c r="AG28" s="82">
        <v>92</v>
      </c>
      <c r="AH28" s="82">
        <v>89</v>
      </c>
      <c r="AI28" s="82">
        <v>76</v>
      </c>
      <c r="AJ28" s="82">
        <v>56</v>
      </c>
      <c r="AK28" s="82">
        <v>43</v>
      </c>
      <c r="AL28" s="82">
        <v>32</v>
      </c>
      <c r="AM28" s="82">
        <v>19</v>
      </c>
      <c r="AN28" s="82">
        <v>28</v>
      </c>
      <c r="AO28" s="83">
        <v>4</v>
      </c>
      <c r="AP28" s="82">
        <v>26</v>
      </c>
      <c r="AQ28" s="84">
        <v>27</v>
      </c>
      <c r="AR28" s="82">
        <v>59</v>
      </c>
      <c r="AS28" s="85">
        <v>920</v>
      </c>
      <c r="AT28" s="82">
        <v>89</v>
      </c>
      <c r="AU28" s="82">
        <v>76</v>
      </c>
      <c r="AV28" s="82">
        <v>369</v>
      </c>
      <c r="AW28" s="85">
        <v>59</v>
      </c>
      <c r="AX28" s="78"/>
      <c r="AY28" s="78"/>
      <c r="AZ28" s="86">
        <v>1955</v>
      </c>
      <c r="BA28" s="87">
        <v>458</v>
      </c>
      <c r="BB28" s="88">
        <v>223</v>
      </c>
      <c r="BC28" s="88">
        <v>330</v>
      </c>
      <c r="BD28" s="88">
        <v>690</v>
      </c>
      <c r="BE28" s="89">
        <v>254</v>
      </c>
    </row>
    <row r="29" spans="1:57" x14ac:dyDescent="0.2">
      <c r="A29" s="79" t="s">
        <v>574</v>
      </c>
      <c r="B29" s="80" t="s">
        <v>17</v>
      </c>
      <c r="C29" s="38" t="s">
        <v>17</v>
      </c>
      <c r="D29" s="38" t="s">
        <v>28</v>
      </c>
      <c r="E29" s="38" t="s">
        <v>39</v>
      </c>
      <c r="F29" s="81">
        <v>4844</v>
      </c>
      <c r="G29" s="82">
        <v>86</v>
      </c>
      <c r="H29" s="82">
        <v>73</v>
      </c>
      <c r="I29" s="82">
        <v>44</v>
      </c>
      <c r="J29" s="82">
        <v>35</v>
      </c>
      <c r="K29" s="82">
        <v>34</v>
      </c>
      <c r="L29" s="82">
        <v>45</v>
      </c>
      <c r="M29" s="82">
        <v>76</v>
      </c>
      <c r="N29" s="82">
        <v>97</v>
      </c>
      <c r="O29" s="82">
        <v>103</v>
      </c>
      <c r="P29" s="82">
        <v>100</v>
      </c>
      <c r="Q29" s="82">
        <v>106</v>
      </c>
      <c r="R29" s="82">
        <v>108</v>
      </c>
      <c r="S29" s="82">
        <v>109</v>
      </c>
      <c r="T29" s="82">
        <v>101</v>
      </c>
      <c r="U29" s="82">
        <v>96</v>
      </c>
      <c r="V29" s="82">
        <v>91</v>
      </c>
      <c r="W29" s="82">
        <v>100</v>
      </c>
      <c r="X29" s="82">
        <v>125</v>
      </c>
      <c r="Y29" s="82">
        <v>96</v>
      </c>
      <c r="Z29" s="82">
        <v>72</v>
      </c>
      <c r="AA29" s="82">
        <v>391</v>
      </c>
      <c r="AB29" s="82">
        <v>415</v>
      </c>
      <c r="AC29" s="82">
        <v>369</v>
      </c>
      <c r="AD29" s="82">
        <v>395</v>
      </c>
      <c r="AE29" s="82">
        <v>324</v>
      </c>
      <c r="AF29" s="82">
        <v>280</v>
      </c>
      <c r="AG29" s="82">
        <v>249</v>
      </c>
      <c r="AH29" s="82">
        <v>247</v>
      </c>
      <c r="AI29" s="82">
        <v>163</v>
      </c>
      <c r="AJ29" s="82">
        <v>123</v>
      </c>
      <c r="AK29" s="82">
        <v>76</v>
      </c>
      <c r="AL29" s="82">
        <v>40</v>
      </c>
      <c r="AM29" s="82">
        <v>49</v>
      </c>
      <c r="AN29" s="82">
        <v>26</v>
      </c>
      <c r="AO29" s="83">
        <v>3</v>
      </c>
      <c r="AP29" s="82">
        <v>31</v>
      </c>
      <c r="AQ29" s="84">
        <v>45</v>
      </c>
      <c r="AR29" s="82">
        <v>89</v>
      </c>
      <c r="AS29" s="85">
        <v>2284</v>
      </c>
      <c r="AT29" s="82">
        <v>269</v>
      </c>
      <c r="AU29" s="82">
        <v>224</v>
      </c>
      <c r="AV29" s="82">
        <v>1023</v>
      </c>
      <c r="AW29" s="85">
        <v>166</v>
      </c>
      <c r="AX29" s="78"/>
      <c r="AY29" s="78"/>
      <c r="AZ29" s="86">
        <v>4844</v>
      </c>
      <c r="BA29" s="87">
        <v>907</v>
      </c>
      <c r="BB29" s="88">
        <v>622</v>
      </c>
      <c r="BC29" s="88">
        <v>974</v>
      </c>
      <c r="BD29" s="88">
        <v>1864</v>
      </c>
      <c r="BE29" s="89">
        <v>477</v>
      </c>
    </row>
    <row r="30" spans="1:57" x14ac:dyDescent="0.2">
      <c r="A30" s="79" t="s">
        <v>575</v>
      </c>
      <c r="B30" s="80" t="s">
        <v>17</v>
      </c>
      <c r="C30" s="38" t="s">
        <v>17</v>
      </c>
      <c r="D30" s="38" t="s">
        <v>28</v>
      </c>
      <c r="E30" s="38" t="s">
        <v>40</v>
      </c>
      <c r="F30" s="81">
        <v>2357</v>
      </c>
      <c r="G30" s="82">
        <v>39</v>
      </c>
      <c r="H30" s="82">
        <v>46</v>
      </c>
      <c r="I30" s="82">
        <v>41</v>
      </c>
      <c r="J30" s="82">
        <v>44</v>
      </c>
      <c r="K30" s="82">
        <v>39</v>
      </c>
      <c r="L30" s="82">
        <v>28</v>
      </c>
      <c r="M30" s="82">
        <v>31</v>
      </c>
      <c r="N30" s="82">
        <v>35</v>
      </c>
      <c r="O30" s="82">
        <v>41</v>
      </c>
      <c r="P30" s="82">
        <v>43</v>
      </c>
      <c r="Q30" s="82">
        <v>40</v>
      </c>
      <c r="R30" s="82">
        <v>52</v>
      </c>
      <c r="S30" s="82">
        <v>47</v>
      </c>
      <c r="T30" s="82">
        <v>37</v>
      </c>
      <c r="U30" s="82">
        <v>52</v>
      </c>
      <c r="V30" s="82">
        <v>46</v>
      </c>
      <c r="W30" s="82">
        <v>57</v>
      </c>
      <c r="X30" s="82">
        <v>54</v>
      </c>
      <c r="Y30" s="82">
        <v>45</v>
      </c>
      <c r="Z30" s="82">
        <v>35</v>
      </c>
      <c r="AA30" s="82">
        <v>200</v>
      </c>
      <c r="AB30" s="82">
        <v>162</v>
      </c>
      <c r="AC30" s="82">
        <v>153</v>
      </c>
      <c r="AD30" s="82">
        <v>155</v>
      </c>
      <c r="AE30" s="82">
        <v>142</v>
      </c>
      <c r="AF30" s="82">
        <v>134</v>
      </c>
      <c r="AG30" s="82">
        <v>147</v>
      </c>
      <c r="AH30" s="82">
        <v>120</v>
      </c>
      <c r="AI30" s="82">
        <v>91</v>
      </c>
      <c r="AJ30" s="82">
        <v>66</v>
      </c>
      <c r="AK30" s="82">
        <v>52</v>
      </c>
      <c r="AL30" s="82">
        <v>34</v>
      </c>
      <c r="AM30" s="82">
        <v>28</v>
      </c>
      <c r="AN30" s="82">
        <v>21</v>
      </c>
      <c r="AO30" s="83">
        <v>3</v>
      </c>
      <c r="AP30" s="82">
        <v>26</v>
      </c>
      <c r="AQ30" s="84">
        <v>20</v>
      </c>
      <c r="AR30" s="82">
        <v>50</v>
      </c>
      <c r="AS30" s="85">
        <v>1073</v>
      </c>
      <c r="AT30" s="82">
        <v>95</v>
      </c>
      <c r="AU30" s="82">
        <v>112</v>
      </c>
      <c r="AV30" s="82">
        <v>423</v>
      </c>
      <c r="AW30" s="85">
        <v>59</v>
      </c>
      <c r="AX30" s="78"/>
      <c r="AY30" s="78"/>
      <c r="AZ30" s="86">
        <v>2357</v>
      </c>
      <c r="BA30" s="87">
        <v>479</v>
      </c>
      <c r="BB30" s="88">
        <v>293</v>
      </c>
      <c r="BC30" s="88">
        <v>442</v>
      </c>
      <c r="BD30" s="88">
        <v>851</v>
      </c>
      <c r="BE30" s="89">
        <v>292</v>
      </c>
    </row>
    <row r="31" spans="1:57" x14ac:dyDescent="0.2">
      <c r="A31" s="79" t="s">
        <v>576</v>
      </c>
      <c r="B31" s="80" t="s">
        <v>17</v>
      </c>
      <c r="C31" s="38" t="s">
        <v>17</v>
      </c>
      <c r="D31" s="38" t="s">
        <v>28</v>
      </c>
      <c r="E31" s="38" t="s">
        <v>41</v>
      </c>
      <c r="F31" s="81">
        <v>852</v>
      </c>
      <c r="G31" s="82">
        <v>9</v>
      </c>
      <c r="H31" s="82">
        <v>10</v>
      </c>
      <c r="I31" s="82">
        <v>11</v>
      </c>
      <c r="J31" s="82">
        <v>14</v>
      </c>
      <c r="K31" s="82">
        <v>10</v>
      </c>
      <c r="L31" s="82">
        <v>11</v>
      </c>
      <c r="M31" s="82">
        <v>7</v>
      </c>
      <c r="N31" s="82">
        <v>10</v>
      </c>
      <c r="O31" s="82">
        <v>11</v>
      </c>
      <c r="P31" s="82">
        <v>12</v>
      </c>
      <c r="Q31" s="82">
        <v>11</v>
      </c>
      <c r="R31" s="82">
        <v>11</v>
      </c>
      <c r="S31" s="82">
        <v>12</v>
      </c>
      <c r="T31" s="82">
        <v>10</v>
      </c>
      <c r="U31" s="82">
        <v>16</v>
      </c>
      <c r="V31" s="82">
        <v>8</v>
      </c>
      <c r="W31" s="82">
        <v>14</v>
      </c>
      <c r="X31" s="82">
        <v>14</v>
      </c>
      <c r="Y31" s="82">
        <v>19</v>
      </c>
      <c r="Z31" s="82">
        <v>11</v>
      </c>
      <c r="AA31" s="82">
        <v>45</v>
      </c>
      <c r="AB31" s="82">
        <v>55</v>
      </c>
      <c r="AC31" s="82">
        <v>54</v>
      </c>
      <c r="AD31" s="82">
        <v>56</v>
      </c>
      <c r="AE31" s="82">
        <v>60</v>
      </c>
      <c r="AF31" s="82">
        <v>61</v>
      </c>
      <c r="AG31" s="82">
        <v>61</v>
      </c>
      <c r="AH31" s="82">
        <v>61</v>
      </c>
      <c r="AI31" s="82">
        <v>51</v>
      </c>
      <c r="AJ31" s="82">
        <v>32</v>
      </c>
      <c r="AK31" s="82">
        <v>29</v>
      </c>
      <c r="AL31" s="82">
        <v>18</v>
      </c>
      <c r="AM31" s="82">
        <v>23</v>
      </c>
      <c r="AN31" s="82">
        <v>15</v>
      </c>
      <c r="AO31" s="83">
        <v>0</v>
      </c>
      <c r="AP31" s="82">
        <v>3</v>
      </c>
      <c r="AQ31" s="84">
        <v>6</v>
      </c>
      <c r="AR31" s="82">
        <v>10</v>
      </c>
      <c r="AS31" s="85">
        <v>421</v>
      </c>
      <c r="AT31" s="82">
        <v>29</v>
      </c>
      <c r="AU31" s="82">
        <v>34</v>
      </c>
      <c r="AV31" s="82">
        <v>163</v>
      </c>
      <c r="AW31" s="85">
        <v>20</v>
      </c>
      <c r="AX31" s="78"/>
      <c r="AY31" s="78"/>
      <c r="AZ31" s="86">
        <v>852</v>
      </c>
      <c r="BA31" s="87">
        <v>127</v>
      </c>
      <c r="BB31" s="88">
        <v>74</v>
      </c>
      <c r="BC31" s="88">
        <v>130</v>
      </c>
      <c r="BD31" s="88">
        <v>353</v>
      </c>
      <c r="BE31" s="89">
        <v>168</v>
      </c>
    </row>
    <row r="32" spans="1:57" x14ac:dyDescent="0.2">
      <c r="A32" s="79" t="s">
        <v>577</v>
      </c>
      <c r="B32" s="80" t="s">
        <v>17</v>
      </c>
      <c r="C32" s="38" t="s">
        <v>17</v>
      </c>
      <c r="D32" s="38" t="s">
        <v>42</v>
      </c>
      <c r="E32" s="38" t="s">
        <v>42</v>
      </c>
      <c r="F32" s="81">
        <v>15935</v>
      </c>
      <c r="G32" s="82">
        <v>257</v>
      </c>
      <c r="H32" s="82">
        <v>276</v>
      </c>
      <c r="I32" s="82">
        <v>223</v>
      </c>
      <c r="J32" s="82">
        <v>265</v>
      </c>
      <c r="K32" s="82">
        <v>275</v>
      </c>
      <c r="L32" s="82">
        <v>268</v>
      </c>
      <c r="M32" s="82">
        <v>238</v>
      </c>
      <c r="N32" s="82">
        <v>278</v>
      </c>
      <c r="O32" s="82">
        <v>296</v>
      </c>
      <c r="P32" s="82">
        <v>280</v>
      </c>
      <c r="Q32" s="82">
        <v>301</v>
      </c>
      <c r="R32" s="82">
        <v>287</v>
      </c>
      <c r="S32" s="82">
        <v>277</v>
      </c>
      <c r="T32" s="82">
        <v>254</v>
      </c>
      <c r="U32" s="82">
        <v>291</v>
      </c>
      <c r="V32" s="82">
        <v>289</v>
      </c>
      <c r="W32" s="82">
        <v>251</v>
      </c>
      <c r="X32" s="82">
        <v>325</v>
      </c>
      <c r="Y32" s="82">
        <v>274</v>
      </c>
      <c r="Z32" s="82">
        <v>256</v>
      </c>
      <c r="AA32" s="82">
        <v>1102</v>
      </c>
      <c r="AB32" s="82">
        <v>1119</v>
      </c>
      <c r="AC32" s="82">
        <v>1195</v>
      </c>
      <c r="AD32" s="82">
        <v>1071</v>
      </c>
      <c r="AE32" s="82">
        <v>1014</v>
      </c>
      <c r="AF32" s="82">
        <v>897</v>
      </c>
      <c r="AG32" s="82">
        <v>852</v>
      </c>
      <c r="AH32" s="82">
        <v>835</v>
      </c>
      <c r="AI32" s="82">
        <v>702</v>
      </c>
      <c r="AJ32" s="82">
        <v>548</v>
      </c>
      <c r="AK32" s="82">
        <v>420</v>
      </c>
      <c r="AL32" s="82">
        <v>293</v>
      </c>
      <c r="AM32" s="82">
        <v>210</v>
      </c>
      <c r="AN32" s="82">
        <v>216</v>
      </c>
      <c r="AO32" s="83">
        <v>19</v>
      </c>
      <c r="AP32" s="82">
        <v>139</v>
      </c>
      <c r="AQ32" s="84">
        <v>152</v>
      </c>
      <c r="AR32" s="82">
        <v>318</v>
      </c>
      <c r="AS32" s="85">
        <v>8024</v>
      </c>
      <c r="AT32" s="82">
        <v>726</v>
      </c>
      <c r="AU32" s="82">
        <v>715</v>
      </c>
      <c r="AV32" s="82">
        <v>3146</v>
      </c>
      <c r="AW32" s="85">
        <v>429</v>
      </c>
      <c r="AX32" s="78"/>
      <c r="AY32" s="78"/>
      <c r="AZ32" s="86">
        <v>15935</v>
      </c>
      <c r="BA32" s="87">
        <v>3244</v>
      </c>
      <c r="BB32" s="88">
        <v>1687</v>
      </c>
      <c r="BC32" s="88">
        <v>2751</v>
      </c>
      <c r="BD32" s="88">
        <v>5864</v>
      </c>
      <c r="BE32" s="89">
        <v>2389</v>
      </c>
    </row>
    <row r="33" spans="1:57" x14ac:dyDescent="0.2">
      <c r="A33" s="79" t="s">
        <v>578</v>
      </c>
      <c r="B33" s="80" t="s">
        <v>17</v>
      </c>
      <c r="C33" s="38" t="s">
        <v>17</v>
      </c>
      <c r="D33" s="38" t="s">
        <v>42</v>
      </c>
      <c r="E33" s="38" t="s">
        <v>43</v>
      </c>
      <c r="F33" s="81">
        <v>14518</v>
      </c>
      <c r="G33" s="82">
        <v>249</v>
      </c>
      <c r="H33" s="82">
        <v>265</v>
      </c>
      <c r="I33" s="82">
        <v>217</v>
      </c>
      <c r="J33" s="82">
        <v>267</v>
      </c>
      <c r="K33" s="82">
        <v>261</v>
      </c>
      <c r="L33" s="82">
        <v>284</v>
      </c>
      <c r="M33" s="82">
        <v>305</v>
      </c>
      <c r="N33" s="82">
        <v>287</v>
      </c>
      <c r="O33" s="82">
        <v>294</v>
      </c>
      <c r="P33" s="82">
        <v>347</v>
      </c>
      <c r="Q33" s="82">
        <v>323</v>
      </c>
      <c r="R33" s="82">
        <v>341</v>
      </c>
      <c r="S33" s="82">
        <v>356</v>
      </c>
      <c r="T33" s="82">
        <v>356</v>
      </c>
      <c r="U33" s="82">
        <v>317</v>
      </c>
      <c r="V33" s="82">
        <v>347</v>
      </c>
      <c r="W33" s="82">
        <v>329</v>
      </c>
      <c r="X33" s="82">
        <v>321</v>
      </c>
      <c r="Y33" s="82">
        <v>266</v>
      </c>
      <c r="Z33" s="82">
        <v>257</v>
      </c>
      <c r="AA33" s="82">
        <v>1379</v>
      </c>
      <c r="AB33" s="82">
        <v>1232</v>
      </c>
      <c r="AC33" s="82">
        <v>1124</v>
      </c>
      <c r="AD33" s="82">
        <v>1000</v>
      </c>
      <c r="AE33" s="82">
        <v>852</v>
      </c>
      <c r="AF33" s="82">
        <v>726</v>
      </c>
      <c r="AG33" s="82">
        <v>595</v>
      </c>
      <c r="AH33" s="82">
        <v>518</v>
      </c>
      <c r="AI33" s="82">
        <v>331</v>
      </c>
      <c r="AJ33" s="82">
        <v>290</v>
      </c>
      <c r="AK33" s="82">
        <v>187</v>
      </c>
      <c r="AL33" s="82">
        <v>140</v>
      </c>
      <c r="AM33" s="82">
        <v>97</v>
      </c>
      <c r="AN33" s="82">
        <v>58</v>
      </c>
      <c r="AO33" s="83">
        <v>25</v>
      </c>
      <c r="AP33" s="82">
        <v>160</v>
      </c>
      <c r="AQ33" s="84">
        <v>142</v>
      </c>
      <c r="AR33" s="82">
        <v>325</v>
      </c>
      <c r="AS33" s="85">
        <v>6929</v>
      </c>
      <c r="AT33" s="82">
        <v>819</v>
      </c>
      <c r="AU33" s="82">
        <v>753</v>
      </c>
      <c r="AV33" s="82">
        <v>2977</v>
      </c>
      <c r="AW33" s="85">
        <v>509</v>
      </c>
      <c r="AX33" s="78"/>
      <c r="AY33" s="78"/>
      <c r="AZ33" s="86">
        <v>14518</v>
      </c>
      <c r="BA33" s="87">
        <v>3440</v>
      </c>
      <c r="BB33" s="88">
        <v>2026</v>
      </c>
      <c r="BC33" s="88">
        <v>3134</v>
      </c>
      <c r="BD33" s="88">
        <v>4815</v>
      </c>
      <c r="BE33" s="89">
        <v>1103</v>
      </c>
    </row>
    <row r="34" spans="1:57" x14ac:dyDescent="0.2">
      <c r="A34" s="79" t="s">
        <v>579</v>
      </c>
      <c r="B34" s="80" t="s">
        <v>17</v>
      </c>
      <c r="C34" s="38" t="s">
        <v>17</v>
      </c>
      <c r="D34" s="38" t="s">
        <v>42</v>
      </c>
      <c r="E34" s="38" t="s">
        <v>44</v>
      </c>
      <c r="F34" s="81">
        <v>7866</v>
      </c>
      <c r="G34" s="82">
        <v>153</v>
      </c>
      <c r="H34" s="82">
        <v>183</v>
      </c>
      <c r="I34" s="82">
        <v>155</v>
      </c>
      <c r="J34" s="82">
        <v>143</v>
      </c>
      <c r="K34" s="82">
        <v>129</v>
      </c>
      <c r="L34" s="82">
        <v>149</v>
      </c>
      <c r="M34" s="82">
        <v>155</v>
      </c>
      <c r="N34" s="82">
        <v>158</v>
      </c>
      <c r="O34" s="82">
        <v>191</v>
      </c>
      <c r="P34" s="82">
        <v>159</v>
      </c>
      <c r="Q34" s="82">
        <v>192</v>
      </c>
      <c r="R34" s="82">
        <v>231</v>
      </c>
      <c r="S34" s="82">
        <v>187</v>
      </c>
      <c r="T34" s="82">
        <v>207</v>
      </c>
      <c r="U34" s="82">
        <v>155</v>
      </c>
      <c r="V34" s="82">
        <v>171</v>
      </c>
      <c r="W34" s="82">
        <v>164</v>
      </c>
      <c r="X34" s="82">
        <v>159</v>
      </c>
      <c r="Y34" s="82">
        <v>147</v>
      </c>
      <c r="Z34" s="82">
        <v>125</v>
      </c>
      <c r="AA34" s="82">
        <v>613</v>
      </c>
      <c r="AB34" s="82">
        <v>539</v>
      </c>
      <c r="AC34" s="82">
        <v>495</v>
      </c>
      <c r="AD34" s="82">
        <v>525</v>
      </c>
      <c r="AE34" s="82">
        <v>496</v>
      </c>
      <c r="AF34" s="82">
        <v>417</v>
      </c>
      <c r="AG34" s="82">
        <v>370</v>
      </c>
      <c r="AH34" s="82">
        <v>304</v>
      </c>
      <c r="AI34" s="82">
        <v>229</v>
      </c>
      <c r="AJ34" s="82">
        <v>211</v>
      </c>
      <c r="AK34" s="82">
        <v>134</v>
      </c>
      <c r="AL34" s="82">
        <v>88</v>
      </c>
      <c r="AM34" s="82">
        <v>69</v>
      </c>
      <c r="AN34" s="82">
        <v>63</v>
      </c>
      <c r="AO34" s="83">
        <v>8</v>
      </c>
      <c r="AP34" s="82">
        <v>85</v>
      </c>
      <c r="AQ34" s="84">
        <v>88</v>
      </c>
      <c r="AR34" s="82">
        <v>189</v>
      </c>
      <c r="AS34" s="85">
        <v>3752</v>
      </c>
      <c r="AT34" s="82">
        <v>496</v>
      </c>
      <c r="AU34" s="82">
        <v>373</v>
      </c>
      <c r="AV34" s="82">
        <v>1422</v>
      </c>
      <c r="AW34" s="85">
        <v>288</v>
      </c>
      <c r="AX34" s="78"/>
      <c r="AY34" s="78"/>
      <c r="AZ34" s="86">
        <v>7866</v>
      </c>
      <c r="BA34" s="87">
        <v>1998</v>
      </c>
      <c r="BB34" s="88">
        <v>1043</v>
      </c>
      <c r="BC34" s="88">
        <v>1424</v>
      </c>
      <c r="BD34" s="88">
        <v>2607</v>
      </c>
      <c r="BE34" s="89">
        <v>794</v>
      </c>
    </row>
    <row r="35" spans="1:57" x14ac:dyDescent="0.2">
      <c r="A35" s="79" t="s">
        <v>580</v>
      </c>
      <c r="B35" s="80" t="s">
        <v>17</v>
      </c>
      <c r="C35" s="38" t="s">
        <v>17</v>
      </c>
      <c r="D35" s="38" t="s">
        <v>42</v>
      </c>
      <c r="E35" s="38" t="s">
        <v>281</v>
      </c>
      <c r="F35" s="81">
        <v>11570</v>
      </c>
      <c r="G35" s="82">
        <v>234</v>
      </c>
      <c r="H35" s="82">
        <v>250</v>
      </c>
      <c r="I35" s="82">
        <v>230</v>
      </c>
      <c r="J35" s="82">
        <v>244</v>
      </c>
      <c r="K35" s="82">
        <v>210</v>
      </c>
      <c r="L35" s="82">
        <v>251</v>
      </c>
      <c r="M35" s="82">
        <v>220</v>
      </c>
      <c r="N35" s="82">
        <v>252</v>
      </c>
      <c r="O35" s="82">
        <v>221</v>
      </c>
      <c r="P35" s="82">
        <v>232</v>
      </c>
      <c r="Q35" s="82">
        <v>233</v>
      </c>
      <c r="R35" s="82">
        <v>290</v>
      </c>
      <c r="S35" s="82">
        <v>265</v>
      </c>
      <c r="T35" s="82">
        <v>269</v>
      </c>
      <c r="U35" s="82">
        <v>236</v>
      </c>
      <c r="V35" s="82">
        <v>223</v>
      </c>
      <c r="W35" s="82">
        <v>245</v>
      </c>
      <c r="X35" s="82">
        <v>220</v>
      </c>
      <c r="Y35" s="82">
        <v>184</v>
      </c>
      <c r="Z35" s="82">
        <v>158</v>
      </c>
      <c r="AA35" s="82">
        <v>936</v>
      </c>
      <c r="AB35" s="82">
        <v>943</v>
      </c>
      <c r="AC35" s="82">
        <v>852</v>
      </c>
      <c r="AD35" s="82">
        <v>783</v>
      </c>
      <c r="AE35" s="82">
        <v>669</v>
      </c>
      <c r="AF35" s="82">
        <v>593</v>
      </c>
      <c r="AG35" s="82">
        <v>569</v>
      </c>
      <c r="AH35" s="82">
        <v>469</v>
      </c>
      <c r="AI35" s="82">
        <v>344</v>
      </c>
      <c r="AJ35" s="82">
        <v>279</v>
      </c>
      <c r="AK35" s="82">
        <v>196</v>
      </c>
      <c r="AL35" s="82">
        <v>136</v>
      </c>
      <c r="AM35" s="82">
        <v>78</v>
      </c>
      <c r="AN35" s="82">
        <v>56</v>
      </c>
      <c r="AO35" s="83">
        <v>16</v>
      </c>
      <c r="AP35" s="82">
        <v>133</v>
      </c>
      <c r="AQ35" s="84">
        <v>123</v>
      </c>
      <c r="AR35" s="82">
        <v>279</v>
      </c>
      <c r="AS35" s="85">
        <v>5531</v>
      </c>
      <c r="AT35" s="82">
        <v>627</v>
      </c>
      <c r="AU35" s="82">
        <v>490</v>
      </c>
      <c r="AV35" s="82">
        <v>2275</v>
      </c>
      <c r="AW35" s="85">
        <v>378</v>
      </c>
      <c r="AX35" s="78"/>
      <c r="AY35" s="78"/>
      <c r="AZ35" s="86">
        <v>11570</v>
      </c>
      <c r="BA35" s="87">
        <v>2867</v>
      </c>
      <c r="BB35" s="88">
        <v>1458</v>
      </c>
      <c r="BC35" s="88">
        <v>2221</v>
      </c>
      <c r="BD35" s="88">
        <v>3935</v>
      </c>
      <c r="BE35" s="89">
        <v>1089</v>
      </c>
    </row>
    <row r="36" spans="1:57" x14ac:dyDescent="0.2">
      <c r="A36" s="79" t="s">
        <v>581</v>
      </c>
      <c r="B36" s="80" t="s">
        <v>17</v>
      </c>
      <c r="C36" s="38" t="s">
        <v>17</v>
      </c>
      <c r="D36" s="38" t="s">
        <v>42</v>
      </c>
      <c r="E36" s="38" t="s">
        <v>45</v>
      </c>
      <c r="F36" s="81">
        <v>3043</v>
      </c>
      <c r="G36" s="82">
        <v>87</v>
      </c>
      <c r="H36" s="82">
        <v>102</v>
      </c>
      <c r="I36" s="82">
        <v>85</v>
      </c>
      <c r="J36" s="82">
        <v>73</v>
      </c>
      <c r="K36" s="82">
        <v>77</v>
      </c>
      <c r="L36" s="82">
        <v>96</v>
      </c>
      <c r="M36" s="82">
        <v>37</v>
      </c>
      <c r="N36" s="82">
        <v>50</v>
      </c>
      <c r="O36" s="82">
        <v>57</v>
      </c>
      <c r="P36" s="82">
        <v>48</v>
      </c>
      <c r="Q36" s="82">
        <v>49</v>
      </c>
      <c r="R36" s="82">
        <v>48</v>
      </c>
      <c r="S36" s="82">
        <v>49</v>
      </c>
      <c r="T36" s="82">
        <v>54</v>
      </c>
      <c r="U36" s="82">
        <v>51</v>
      </c>
      <c r="V36" s="82">
        <v>35</v>
      </c>
      <c r="W36" s="82">
        <v>42</v>
      </c>
      <c r="X36" s="82">
        <v>40</v>
      </c>
      <c r="Y36" s="82">
        <v>41</v>
      </c>
      <c r="Z36" s="82">
        <v>35</v>
      </c>
      <c r="AA36" s="82">
        <v>193</v>
      </c>
      <c r="AB36" s="82">
        <v>232</v>
      </c>
      <c r="AC36" s="82">
        <v>245</v>
      </c>
      <c r="AD36" s="82">
        <v>209</v>
      </c>
      <c r="AE36" s="82">
        <v>163</v>
      </c>
      <c r="AF36" s="82">
        <v>183</v>
      </c>
      <c r="AG36" s="82">
        <v>150</v>
      </c>
      <c r="AH36" s="82">
        <v>149</v>
      </c>
      <c r="AI36" s="82">
        <v>100</v>
      </c>
      <c r="AJ36" s="82">
        <v>93</v>
      </c>
      <c r="AK36" s="82">
        <v>64</v>
      </c>
      <c r="AL36" s="82">
        <v>47</v>
      </c>
      <c r="AM36" s="82">
        <v>31</v>
      </c>
      <c r="AN36" s="82">
        <v>28</v>
      </c>
      <c r="AO36" s="83">
        <v>6</v>
      </c>
      <c r="AP36" s="82">
        <v>40</v>
      </c>
      <c r="AQ36" s="84">
        <v>54</v>
      </c>
      <c r="AR36" s="82">
        <v>103</v>
      </c>
      <c r="AS36" s="85">
        <v>1364</v>
      </c>
      <c r="AT36" s="82">
        <v>110</v>
      </c>
      <c r="AU36" s="82">
        <v>88</v>
      </c>
      <c r="AV36" s="82">
        <v>527</v>
      </c>
      <c r="AW36" s="85">
        <v>120</v>
      </c>
      <c r="AX36" s="78"/>
      <c r="AY36" s="78"/>
      <c r="AZ36" s="86">
        <v>3043</v>
      </c>
      <c r="BA36" s="87">
        <v>809</v>
      </c>
      <c r="BB36" s="88">
        <v>271</v>
      </c>
      <c r="BC36" s="88">
        <v>501</v>
      </c>
      <c r="BD36" s="88">
        <v>1099</v>
      </c>
      <c r="BE36" s="89">
        <v>363</v>
      </c>
    </row>
    <row r="37" spans="1:57" x14ac:dyDescent="0.2">
      <c r="A37" s="79" t="s">
        <v>582</v>
      </c>
      <c r="B37" s="80" t="s">
        <v>17</v>
      </c>
      <c r="C37" s="38" t="s">
        <v>17</v>
      </c>
      <c r="D37" s="38" t="s">
        <v>42</v>
      </c>
      <c r="E37" s="38" t="s">
        <v>46</v>
      </c>
      <c r="F37" s="81">
        <v>9175</v>
      </c>
      <c r="G37" s="82">
        <v>162</v>
      </c>
      <c r="H37" s="82">
        <v>170</v>
      </c>
      <c r="I37" s="82">
        <v>189</v>
      </c>
      <c r="J37" s="82">
        <v>141</v>
      </c>
      <c r="K37" s="82">
        <v>178</v>
      </c>
      <c r="L37" s="82">
        <v>152</v>
      </c>
      <c r="M37" s="82">
        <v>168</v>
      </c>
      <c r="N37" s="82">
        <v>186</v>
      </c>
      <c r="O37" s="82">
        <v>199</v>
      </c>
      <c r="P37" s="82">
        <v>206</v>
      </c>
      <c r="Q37" s="82">
        <v>214</v>
      </c>
      <c r="R37" s="82">
        <v>209</v>
      </c>
      <c r="S37" s="82">
        <v>231</v>
      </c>
      <c r="T37" s="82">
        <v>204</v>
      </c>
      <c r="U37" s="82">
        <v>220</v>
      </c>
      <c r="V37" s="82">
        <v>203</v>
      </c>
      <c r="W37" s="82">
        <v>207</v>
      </c>
      <c r="X37" s="82">
        <v>228</v>
      </c>
      <c r="Y37" s="82">
        <v>162</v>
      </c>
      <c r="Z37" s="82">
        <v>142</v>
      </c>
      <c r="AA37" s="82">
        <v>745</v>
      </c>
      <c r="AB37" s="82">
        <v>751</v>
      </c>
      <c r="AC37" s="82">
        <v>684</v>
      </c>
      <c r="AD37" s="82">
        <v>656</v>
      </c>
      <c r="AE37" s="82">
        <v>570</v>
      </c>
      <c r="AF37" s="82">
        <v>502</v>
      </c>
      <c r="AG37" s="82">
        <v>372</v>
      </c>
      <c r="AH37" s="82">
        <v>340</v>
      </c>
      <c r="AI37" s="82">
        <v>246</v>
      </c>
      <c r="AJ37" s="82">
        <v>190</v>
      </c>
      <c r="AK37" s="82">
        <v>143</v>
      </c>
      <c r="AL37" s="82">
        <v>102</v>
      </c>
      <c r="AM37" s="82">
        <v>59</v>
      </c>
      <c r="AN37" s="82">
        <v>44</v>
      </c>
      <c r="AO37" s="83">
        <v>8</v>
      </c>
      <c r="AP37" s="82">
        <v>77</v>
      </c>
      <c r="AQ37" s="84">
        <v>80</v>
      </c>
      <c r="AR37" s="82">
        <v>171</v>
      </c>
      <c r="AS37" s="85">
        <v>4411</v>
      </c>
      <c r="AT37" s="82">
        <v>542</v>
      </c>
      <c r="AU37" s="82">
        <v>435</v>
      </c>
      <c r="AV37" s="82">
        <v>1860</v>
      </c>
      <c r="AW37" s="85">
        <v>213</v>
      </c>
      <c r="AX37" s="78"/>
      <c r="AY37" s="78"/>
      <c r="AZ37" s="86">
        <v>9175</v>
      </c>
      <c r="BA37" s="87">
        <v>2174</v>
      </c>
      <c r="BB37" s="88">
        <v>1293</v>
      </c>
      <c r="BC37" s="88">
        <v>1800</v>
      </c>
      <c r="BD37" s="88">
        <v>3124</v>
      </c>
      <c r="BE37" s="89">
        <v>784</v>
      </c>
    </row>
    <row r="38" spans="1:57" x14ac:dyDescent="0.2">
      <c r="A38" s="79" t="s">
        <v>583</v>
      </c>
      <c r="B38" s="80" t="s">
        <v>17</v>
      </c>
      <c r="C38" s="38" t="s">
        <v>17</v>
      </c>
      <c r="D38" s="38" t="s">
        <v>42</v>
      </c>
      <c r="E38" s="38" t="s">
        <v>47</v>
      </c>
      <c r="F38" s="81">
        <v>4017</v>
      </c>
      <c r="G38" s="82">
        <v>56</v>
      </c>
      <c r="H38" s="82">
        <v>49</v>
      </c>
      <c r="I38" s="82">
        <v>61</v>
      </c>
      <c r="J38" s="82">
        <v>43</v>
      </c>
      <c r="K38" s="82">
        <v>67</v>
      </c>
      <c r="L38" s="82">
        <v>66</v>
      </c>
      <c r="M38" s="82">
        <v>83</v>
      </c>
      <c r="N38" s="82">
        <v>54</v>
      </c>
      <c r="O38" s="82">
        <v>60</v>
      </c>
      <c r="P38" s="82">
        <v>84</v>
      </c>
      <c r="Q38" s="82">
        <v>67</v>
      </c>
      <c r="R38" s="82">
        <v>75</v>
      </c>
      <c r="S38" s="82">
        <v>85</v>
      </c>
      <c r="T38" s="82">
        <v>84</v>
      </c>
      <c r="U38" s="82">
        <v>66</v>
      </c>
      <c r="V38" s="82">
        <v>71</v>
      </c>
      <c r="W38" s="82">
        <v>78</v>
      </c>
      <c r="X38" s="82">
        <v>68</v>
      </c>
      <c r="Y38" s="82">
        <v>71</v>
      </c>
      <c r="Z38" s="82">
        <v>60</v>
      </c>
      <c r="AA38" s="82">
        <v>258</v>
      </c>
      <c r="AB38" s="82">
        <v>346</v>
      </c>
      <c r="AC38" s="82">
        <v>310</v>
      </c>
      <c r="AD38" s="82">
        <v>292</v>
      </c>
      <c r="AE38" s="82">
        <v>283</v>
      </c>
      <c r="AF38" s="82">
        <v>272</v>
      </c>
      <c r="AG38" s="82">
        <v>219</v>
      </c>
      <c r="AH38" s="82">
        <v>194</v>
      </c>
      <c r="AI38" s="82">
        <v>154</v>
      </c>
      <c r="AJ38" s="82">
        <v>133</v>
      </c>
      <c r="AK38" s="82">
        <v>83</v>
      </c>
      <c r="AL38" s="82">
        <v>58</v>
      </c>
      <c r="AM38" s="82">
        <v>37</v>
      </c>
      <c r="AN38" s="82">
        <v>30</v>
      </c>
      <c r="AO38" s="83">
        <v>4</v>
      </c>
      <c r="AP38" s="82">
        <v>33</v>
      </c>
      <c r="AQ38" s="84">
        <v>26</v>
      </c>
      <c r="AR38" s="82">
        <v>64</v>
      </c>
      <c r="AS38" s="85">
        <v>1993</v>
      </c>
      <c r="AT38" s="82">
        <v>196</v>
      </c>
      <c r="AU38" s="82">
        <v>187</v>
      </c>
      <c r="AV38" s="82">
        <v>870</v>
      </c>
      <c r="AW38" s="85">
        <v>81</v>
      </c>
      <c r="AX38" s="78"/>
      <c r="AY38" s="78"/>
      <c r="AZ38" s="86">
        <v>4017</v>
      </c>
      <c r="BA38" s="87">
        <v>765</v>
      </c>
      <c r="BB38" s="88">
        <v>452</v>
      </c>
      <c r="BC38" s="88">
        <v>735</v>
      </c>
      <c r="BD38" s="88">
        <v>1570</v>
      </c>
      <c r="BE38" s="89">
        <v>495</v>
      </c>
    </row>
    <row r="39" spans="1:57" x14ac:dyDescent="0.2">
      <c r="A39" s="79" t="s">
        <v>584</v>
      </c>
      <c r="B39" s="80" t="s">
        <v>17</v>
      </c>
      <c r="C39" s="38" t="s">
        <v>17</v>
      </c>
      <c r="D39" s="38" t="s">
        <v>42</v>
      </c>
      <c r="E39" s="38" t="s">
        <v>48</v>
      </c>
      <c r="F39" s="81">
        <v>1767</v>
      </c>
      <c r="G39" s="82">
        <v>28</v>
      </c>
      <c r="H39" s="82">
        <v>34</v>
      </c>
      <c r="I39" s="82">
        <v>24</v>
      </c>
      <c r="J39" s="82">
        <v>33</v>
      </c>
      <c r="K39" s="82">
        <v>32</v>
      </c>
      <c r="L39" s="82">
        <v>43</v>
      </c>
      <c r="M39" s="82">
        <v>29</v>
      </c>
      <c r="N39" s="82">
        <v>26</v>
      </c>
      <c r="O39" s="82">
        <v>28</v>
      </c>
      <c r="P39" s="82">
        <v>31</v>
      </c>
      <c r="Q39" s="82">
        <v>31</v>
      </c>
      <c r="R39" s="82">
        <v>41</v>
      </c>
      <c r="S39" s="82">
        <v>33</v>
      </c>
      <c r="T39" s="82">
        <v>37</v>
      </c>
      <c r="U39" s="82">
        <v>30</v>
      </c>
      <c r="V39" s="82">
        <v>23</v>
      </c>
      <c r="W39" s="82">
        <v>34</v>
      </c>
      <c r="X39" s="82">
        <v>35</v>
      </c>
      <c r="Y39" s="82">
        <v>33</v>
      </c>
      <c r="Z39" s="82">
        <v>26</v>
      </c>
      <c r="AA39" s="82">
        <v>109</v>
      </c>
      <c r="AB39" s="82">
        <v>142</v>
      </c>
      <c r="AC39" s="82">
        <v>129</v>
      </c>
      <c r="AD39" s="82">
        <v>143</v>
      </c>
      <c r="AE39" s="82">
        <v>128</v>
      </c>
      <c r="AF39" s="82">
        <v>97</v>
      </c>
      <c r="AG39" s="82">
        <v>97</v>
      </c>
      <c r="AH39" s="82">
        <v>69</v>
      </c>
      <c r="AI39" s="82">
        <v>69</v>
      </c>
      <c r="AJ39" s="82">
        <v>50</v>
      </c>
      <c r="AK39" s="82">
        <v>38</v>
      </c>
      <c r="AL39" s="82">
        <v>33</v>
      </c>
      <c r="AM39" s="82">
        <v>18</v>
      </c>
      <c r="AN39" s="82">
        <v>14</v>
      </c>
      <c r="AO39" s="83">
        <v>2</v>
      </c>
      <c r="AP39" s="82">
        <v>18</v>
      </c>
      <c r="AQ39" s="84">
        <v>17</v>
      </c>
      <c r="AR39" s="82">
        <v>38</v>
      </c>
      <c r="AS39" s="85">
        <v>852</v>
      </c>
      <c r="AT39" s="82">
        <v>84</v>
      </c>
      <c r="AU39" s="82">
        <v>80</v>
      </c>
      <c r="AV39" s="82">
        <v>357</v>
      </c>
      <c r="AW39" s="85">
        <v>54</v>
      </c>
      <c r="AX39" s="78"/>
      <c r="AY39" s="78"/>
      <c r="AZ39" s="86">
        <v>1767</v>
      </c>
      <c r="BA39" s="87">
        <v>380</v>
      </c>
      <c r="BB39" s="88">
        <v>192</v>
      </c>
      <c r="BC39" s="88">
        <v>310</v>
      </c>
      <c r="BD39" s="88">
        <v>663</v>
      </c>
      <c r="BE39" s="89">
        <v>222</v>
      </c>
    </row>
    <row r="40" spans="1:57" x14ac:dyDescent="0.2">
      <c r="A40" s="79" t="s">
        <v>585</v>
      </c>
      <c r="B40" s="80" t="s">
        <v>17</v>
      </c>
      <c r="C40" s="38" t="s">
        <v>17</v>
      </c>
      <c r="D40" s="38" t="s">
        <v>42</v>
      </c>
      <c r="E40" s="38" t="s">
        <v>49</v>
      </c>
      <c r="F40" s="81">
        <v>1869</v>
      </c>
      <c r="G40" s="82">
        <v>33</v>
      </c>
      <c r="H40" s="82">
        <v>49</v>
      </c>
      <c r="I40" s="82">
        <v>35</v>
      </c>
      <c r="J40" s="82">
        <v>43</v>
      </c>
      <c r="K40" s="82">
        <v>35</v>
      </c>
      <c r="L40" s="82">
        <v>40</v>
      </c>
      <c r="M40" s="82">
        <v>19</v>
      </c>
      <c r="N40" s="82">
        <v>25</v>
      </c>
      <c r="O40" s="82">
        <v>24</v>
      </c>
      <c r="P40" s="82">
        <v>31</v>
      </c>
      <c r="Q40" s="82">
        <v>34</v>
      </c>
      <c r="R40" s="82">
        <v>27</v>
      </c>
      <c r="S40" s="82">
        <v>29</v>
      </c>
      <c r="T40" s="82">
        <v>35</v>
      </c>
      <c r="U40" s="82">
        <v>22</v>
      </c>
      <c r="V40" s="82">
        <v>25</v>
      </c>
      <c r="W40" s="82">
        <v>32</v>
      </c>
      <c r="X40" s="82">
        <v>25</v>
      </c>
      <c r="Y40" s="82">
        <v>25</v>
      </c>
      <c r="Z40" s="82">
        <v>18</v>
      </c>
      <c r="AA40" s="82">
        <v>115</v>
      </c>
      <c r="AB40" s="82">
        <v>144</v>
      </c>
      <c r="AC40" s="82">
        <v>148</v>
      </c>
      <c r="AD40" s="82">
        <v>131</v>
      </c>
      <c r="AE40" s="82">
        <v>137</v>
      </c>
      <c r="AF40" s="82">
        <v>118</v>
      </c>
      <c r="AG40" s="82">
        <v>115</v>
      </c>
      <c r="AH40" s="82">
        <v>106</v>
      </c>
      <c r="AI40" s="82">
        <v>71</v>
      </c>
      <c r="AJ40" s="82">
        <v>57</v>
      </c>
      <c r="AK40" s="82">
        <v>49</v>
      </c>
      <c r="AL40" s="82">
        <v>32</v>
      </c>
      <c r="AM40" s="82">
        <v>23</v>
      </c>
      <c r="AN40" s="82">
        <v>17</v>
      </c>
      <c r="AO40" s="83">
        <v>2</v>
      </c>
      <c r="AP40" s="82">
        <v>23</v>
      </c>
      <c r="AQ40" s="84">
        <v>19</v>
      </c>
      <c r="AR40" s="82">
        <v>45</v>
      </c>
      <c r="AS40" s="85">
        <v>890</v>
      </c>
      <c r="AT40" s="82">
        <v>75</v>
      </c>
      <c r="AU40" s="82">
        <v>55</v>
      </c>
      <c r="AV40" s="82">
        <v>354</v>
      </c>
      <c r="AW40" s="85">
        <v>75</v>
      </c>
      <c r="AX40" s="78"/>
      <c r="AY40" s="78"/>
      <c r="AZ40" s="86">
        <v>1869</v>
      </c>
      <c r="BA40" s="87">
        <v>395</v>
      </c>
      <c r="BB40" s="88">
        <v>168</v>
      </c>
      <c r="BC40" s="88">
        <v>302</v>
      </c>
      <c r="BD40" s="88">
        <v>755</v>
      </c>
      <c r="BE40" s="89">
        <v>249</v>
      </c>
    </row>
    <row r="41" spans="1:57" x14ac:dyDescent="0.2">
      <c r="A41" s="79" t="s">
        <v>586</v>
      </c>
      <c r="B41" s="80" t="s">
        <v>17</v>
      </c>
      <c r="C41" s="38" t="s">
        <v>17</v>
      </c>
      <c r="D41" s="38" t="s">
        <v>42</v>
      </c>
      <c r="E41" s="38" t="s">
        <v>50</v>
      </c>
      <c r="F41" s="81">
        <v>15011</v>
      </c>
      <c r="G41" s="82">
        <v>271</v>
      </c>
      <c r="H41" s="82">
        <v>274</v>
      </c>
      <c r="I41" s="82">
        <v>246</v>
      </c>
      <c r="J41" s="82">
        <v>258</v>
      </c>
      <c r="K41" s="82">
        <v>219</v>
      </c>
      <c r="L41" s="82">
        <v>285</v>
      </c>
      <c r="M41" s="82">
        <v>287</v>
      </c>
      <c r="N41" s="82">
        <v>270</v>
      </c>
      <c r="O41" s="82">
        <v>321</v>
      </c>
      <c r="P41" s="82">
        <v>296</v>
      </c>
      <c r="Q41" s="82">
        <v>342</v>
      </c>
      <c r="R41" s="82">
        <v>349</v>
      </c>
      <c r="S41" s="82">
        <v>316</v>
      </c>
      <c r="T41" s="82">
        <v>330</v>
      </c>
      <c r="U41" s="82">
        <v>322</v>
      </c>
      <c r="V41" s="82">
        <v>325</v>
      </c>
      <c r="W41" s="82">
        <v>319</v>
      </c>
      <c r="X41" s="82">
        <v>325</v>
      </c>
      <c r="Y41" s="82">
        <v>268</v>
      </c>
      <c r="Z41" s="82">
        <v>215</v>
      </c>
      <c r="AA41" s="82">
        <v>1047</v>
      </c>
      <c r="AB41" s="82">
        <v>1121</v>
      </c>
      <c r="AC41" s="82">
        <v>1081</v>
      </c>
      <c r="AD41" s="82">
        <v>951</v>
      </c>
      <c r="AE41" s="82">
        <v>860</v>
      </c>
      <c r="AF41" s="82">
        <v>779</v>
      </c>
      <c r="AG41" s="82">
        <v>830</v>
      </c>
      <c r="AH41" s="82">
        <v>666</v>
      </c>
      <c r="AI41" s="82">
        <v>532</v>
      </c>
      <c r="AJ41" s="82">
        <v>459</v>
      </c>
      <c r="AK41" s="82">
        <v>330</v>
      </c>
      <c r="AL41" s="82">
        <v>214</v>
      </c>
      <c r="AM41" s="82">
        <v>176</v>
      </c>
      <c r="AN41" s="82">
        <v>127</v>
      </c>
      <c r="AO41" s="83">
        <v>19</v>
      </c>
      <c r="AP41" s="82">
        <v>123</v>
      </c>
      <c r="AQ41" s="84">
        <v>138</v>
      </c>
      <c r="AR41" s="82">
        <v>286</v>
      </c>
      <c r="AS41" s="85">
        <v>7458</v>
      </c>
      <c r="AT41" s="82">
        <v>854</v>
      </c>
      <c r="AU41" s="82">
        <v>747</v>
      </c>
      <c r="AV41" s="82">
        <v>2880</v>
      </c>
      <c r="AW41" s="85">
        <v>395</v>
      </c>
      <c r="AX41" s="78"/>
      <c r="AY41" s="78"/>
      <c r="AZ41" s="86">
        <v>15011</v>
      </c>
      <c r="BA41" s="87">
        <v>3418</v>
      </c>
      <c r="BB41" s="88">
        <v>1937</v>
      </c>
      <c r="BC41" s="88">
        <v>2651</v>
      </c>
      <c r="BD41" s="88">
        <v>5167</v>
      </c>
      <c r="BE41" s="89">
        <v>1838</v>
      </c>
    </row>
    <row r="42" spans="1:57" x14ac:dyDescent="0.2">
      <c r="A42" s="79" t="s">
        <v>587</v>
      </c>
      <c r="B42" s="80" t="s">
        <v>17</v>
      </c>
      <c r="C42" s="38" t="s">
        <v>17</v>
      </c>
      <c r="D42" s="38" t="s">
        <v>42</v>
      </c>
      <c r="E42" s="38" t="s">
        <v>51</v>
      </c>
      <c r="F42" s="81">
        <v>6096</v>
      </c>
      <c r="G42" s="82">
        <v>101</v>
      </c>
      <c r="H42" s="82">
        <v>159</v>
      </c>
      <c r="I42" s="82">
        <v>132</v>
      </c>
      <c r="J42" s="82">
        <v>128</v>
      </c>
      <c r="K42" s="82">
        <v>115</v>
      </c>
      <c r="L42" s="82">
        <v>135</v>
      </c>
      <c r="M42" s="82">
        <v>99</v>
      </c>
      <c r="N42" s="82">
        <v>117</v>
      </c>
      <c r="O42" s="82">
        <v>134</v>
      </c>
      <c r="P42" s="82">
        <v>134</v>
      </c>
      <c r="Q42" s="82">
        <v>127</v>
      </c>
      <c r="R42" s="82">
        <v>144</v>
      </c>
      <c r="S42" s="82">
        <v>121</v>
      </c>
      <c r="T42" s="82">
        <v>109</v>
      </c>
      <c r="U42" s="82">
        <v>122</v>
      </c>
      <c r="V42" s="82">
        <v>128</v>
      </c>
      <c r="W42" s="82">
        <v>109</v>
      </c>
      <c r="X42" s="82">
        <v>126</v>
      </c>
      <c r="Y42" s="82">
        <v>100</v>
      </c>
      <c r="Z42" s="82">
        <v>82</v>
      </c>
      <c r="AA42" s="82">
        <v>455</v>
      </c>
      <c r="AB42" s="82">
        <v>480</v>
      </c>
      <c r="AC42" s="82">
        <v>431</v>
      </c>
      <c r="AD42" s="82">
        <v>419</v>
      </c>
      <c r="AE42" s="82">
        <v>408</v>
      </c>
      <c r="AF42" s="82">
        <v>308</v>
      </c>
      <c r="AG42" s="82">
        <v>305</v>
      </c>
      <c r="AH42" s="82">
        <v>220</v>
      </c>
      <c r="AI42" s="82">
        <v>201</v>
      </c>
      <c r="AJ42" s="82">
        <v>138</v>
      </c>
      <c r="AK42" s="82">
        <v>111</v>
      </c>
      <c r="AL42" s="82">
        <v>93</v>
      </c>
      <c r="AM42" s="82">
        <v>56</v>
      </c>
      <c r="AN42" s="82">
        <v>49</v>
      </c>
      <c r="AO42" s="83">
        <v>5</v>
      </c>
      <c r="AP42" s="82">
        <v>71</v>
      </c>
      <c r="AQ42" s="84">
        <v>70</v>
      </c>
      <c r="AR42" s="82">
        <v>152</v>
      </c>
      <c r="AS42" s="85">
        <v>2836</v>
      </c>
      <c r="AT42" s="82">
        <v>301</v>
      </c>
      <c r="AU42" s="82">
        <v>271</v>
      </c>
      <c r="AV42" s="82">
        <v>1123</v>
      </c>
      <c r="AW42" s="85">
        <v>296</v>
      </c>
      <c r="AX42" s="78"/>
      <c r="AY42" s="78"/>
      <c r="AZ42" s="86">
        <v>6096</v>
      </c>
      <c r="BA42" s="87">
        <v>1525</v>
      </c>
      <c r="BB42" s="88">
        <v>715</v>
      </c>
      <c r="BC42" s="88">
        <v>1117</v>
      </c>
      <c r="BD42" s="88">
        <v>2091</v>
      </c>
      <c r="BE42" s="89">
        <v>648</v>
      </c>
    </row>
    <row r="43" spans="1:57" x14ac:dyDescent="0.2">
      <c r="A43" s="79" t="s">
        <v>588</v>
      </c>
      <c r="B43" s="80" t="s">
        <v>17</v>
      </c>
      <c r="C43" s="38" t="s">
        <v>17</v>
      </c>
      <c r="D43" s="38" t="s">
        <v>52</v>
      </c>
      <c r="E43" s="38" t="s">
        <v>53</v>
      </c>
      <c r="F43" s="81">
        <v>36052</v>
      </c>
      <c r="G43" s="82">
        <v>673</v>
      </c>
      <c r="H43" s="82">
        <v>743</v>
      </c>
      <c r="I43" s="82">
        <v>753</v>
      </c>
      <c r="J43" s="82">
        <v>645</v>
      </c>
      <c r="K43" s="82">
        <v>620</v>
      </c>
      <c r="L43" s="82">
        <v>441</v>
      </c>
      <c r="M43" s="82">
        <v>750</v>
      </c>
      <c r="N43" s="82">
        <v>781</v>
      </c>
      <c r="O43" s="82">
        <v>681</v>
      </c>
      <c r="P43" s="82">
        <v>802</v>
      </c>
      <c r="Q43" s="82">
        <v>742</v>
      </c>
      <c r="R43" s="82">
        <v>711</v>
      </c>
      <c r="S43" s="82">
        <v>698</v>
      </c>
      <c r="T43" s="82">
        <v>702</v>
      </c>
      <c r="U43" s="82">
        <v>670</v>
      </c>
      <c r="V43" s="82">
        <v>699</v>
      </c>
      <c r="W43" s="82">
        <v>703</v>
      </c>
      <c r="X43" s="82">
        <v>667</v>
      </c>
      <c r="Y43" s="82">
        <v>653</v>
      </c>
      <c r="Z43" s="82">
        <v>539</v>
      </c>
      <c r="AA43" s="82">
        <v>2664</v>
      </c>
      <c r="AB43" s="82">
        <v>2924</v>
      </c>
      <c r="AC43" s="82">
        <v>2684</v>
      </c>
      <c r="AD43" s="82">
        <v>2387</v>
      </c>
      <c r="AE43" s="82">
        <v>2144</v>
      </c>
      <c r="AF43" s="82">
        <v>1993</v>
      </c>
      <c r="AG43" s="82">
        <v>1917</v>
      </c>
      <c r="AH43" s="82">
        <v>1703</v>
      </c>
      <c r="AI43" s="82">
        <v>1321</v>
      </c>
      <c r="AJ43" s="82">
        <v>950</v>
      </c>
      <c r="AK43" s="82">
        <v>607</v>
      </c>
      <c r="AL43" s="82">
        <v>482</v>
      </c>
      <c r="AM43" s="82">
        <v>314</v>
      </c>
      <c r="AN43" s="82">
        <v>289</v>
      </c>
      <c r="AO43" s="83">
        <v>28</v>
      </c>
      <c r="AP43" s="82">
        <v>322</v>
      </c>
      <c r="AQ43" s="84">
        <v>391</v>
      </c>
      <c r="AR43" s="82">
        <v>777</v>
      </c>
      <c r="AS43" s="85">
        <v>17585</v>
      </c>
      <c r="AT43" s="82">
        <v>1757</v>
      </c>
      <c r="AU43" s="82">
        <v>1590</v>
      </c>
      <c r="AV43" s="82">
        <v>7355</v>
      </c>
      <c r="AW43" s="85">
        <v>1343</v>
      </c>
      <c r="AX43" s="78"/>
      <c r="AY43" s="78"/>
      <c r="AZ43" s="86">
        <v>36052</v>
      </c>
      <c r="BA43" s="87">
        <v>8342</v>
      </c>
      <c r="BB43" s="88">
        <v>4139</v>
      </c>
      <c r="BC43" s="88">
        <v>6780</v>
      </c>
      <c r="BD43" s="88">
        <v>12828</v>
      </c>
      <c r="BE43" s="89">
        <v>3963</v>
      </c>
    </row>
    <row r="44" spans="1:57" x14ac:dyDescent="0.2">
      <c r="A44" s="79" t="s">
        <v>589</v>
      </c>
      <c r="B44" s="80" t="s">
        <v>17</v>
      </c>
      <c r="C44" s="38" t="s">
        <v>17</v>
      </c>
      <c r="D44" s="38" t="s">
        <v>52</v>
      </c>
      <c r="E44" s="38" t="s">
        <v>54</v>
      </c>
      <c r="F44" s="81">
        <v>19017</v>
      </c>
      <c r="G44" s="82">
        <v>256</v>
      </c>
      <c r="H44" s="82">
        <v>298</v>
      </c>
      <c r="I44" s="82">
        <v>285</v>
      </c>
      <c r="J44" s="82">
        <v>257</v>
      </c>
      <c r="K44" s="82">
        <v>252</v>
      </c>
      <c r="L44" s="82">
        <v>245</v>
      </c>
      <c r="M44" s="82">
        <v>422</v>
      </c>
      <c r="N44" s="82">
        <v>424</v>
      </c>
      <c r="O44" s="82">
        <v>434</v>
      </c>
      <c r="P44" s="82">
        <v>454</v>
      </c>
      <c r="Q44" s="82">
        <v>460</v>
      </c>
      <c r="R44" s="82">
        <v>431</v>
      </c>
      <c r="S44" s="82">
        <v>454</v>
      </c>
      <c r="T44" s="82">
        <v>428</v>
      </c>
      <c r="U44" s="82">
        <v>411</v>
      </c>
      <c r="V44" s="82">
        <v>412</v>
      </c>
      <c r="W44" s="82">
        <v>440</v>
      </c>
      <c r="X44" s="82">
        <v>438</v>
      </c>
      <c r="Y44" s="82">
        <v>341</v>
      </c>
      <c r="Z44" s="82">
        <v>337</v>
      </c>
      <c r="AA44" s="82">
        <v>1557</v>
      </c>
      <c r="AB44" s="82">
        <v>1520</v>
      </c>
      <c r="AC44" s="82">
        <v>1469</v>
      </c>
      <c r="AD44" s="82">
        <v>1399</v>
      </c>
      <c r="AE44" s="82">
        <v>1267</v>
      </c>
      <c r="AF44" s="82">
        <v>1089</v>
      </c>
      <c r="AG44" s="82">
        <v>878</v>
      </c>
      <c r="AH44" s="82">
        <v>775</v>
      </c>
      <c r="AI44" s="82">
        <v>565</v>
      </c>
      <c r="AJ44" s="82">
        <v>429</v>
      </c>
      <c r="AK44" s="82">
        <v>238</v>
      </c>
      <c r="AL44" s="82">
        <v>182</v>
      </c>
      <c r="AM44" s="82">
        <v>99</v>
      </c>
      <c r="AN44" s="82">
        <v>71</v>
      </c>
      <c r="AO44" s="83">
        <v>16</v>
      </c>
      <c r="AP44" s="82">
        <v>136</v>
      </c>
      <c r="AQ44" s="84">
        <v>128</v>
      </c>
      <c r="AR44" s="82">
        <v>290</v>
      </c>
      <c r="AS44" s="85">
        <v>8986</v>
      </c>
      <c r="AT44" s="82">
        <v>1071</v>
      </c>
      <c r="AU44" s="82">
        <v>999</v>
      </c>
      <c r="AV44" s="82">
        <v>3900</v>
      </c>
      <c r="AW44" s="85">
        <v>681</v>
      </c>
      <c r="AX44" s="78"/>
      <c r="AY44" s="78"/>
      <c r="AZ44" s="86">
        <v>19017</v>
      </c>
      <c r="BA44" s="87">
        <v>4218</v>
      </c>
      <c r="BB44" s="88">
        <v>2583</v>
      </c>
      <c r="BC44" s="88">
        <v>3755</v>
      </c>
      <c r="BD44" s="88">
        <v>6877</v>
      </c>
      <c r="BE44" s="89">
        <v>1584</v>
      </c>
    </row>
    <row r="45" spans="1:57" x14ac:dyDescent="0.2">
      <c r="A45" s="79" t="s">
        <v>590</v>
      </c>
      <c r="B45" s="80" t="s">
        <v>17</v>
      </c>
      <c r="C45" s="38" t="s">
        <v>17</v>
      </c>
      <c r="D45" s="38" t="s">
        <v>52</v>
      </c>
      <c r="E45" s="38" t="s">
        <v>55</v>
      </c>
      <c r="F45" s="81">
        <v>10188</v>
      </c>
      <c r="G45" s="82">
        <v>209</v>
      </c>
      <c r="H45" s="82">
        <v>209</v>
      </c>
      <c r="I45" s="82">
        <v>194</v>
      </c>
      <c r="J45" s="82">
        <v>184</v>
      </c>
      <c r="K45" s="82">
        <v>168</v>
      </c>
      <c r="L45" s="82">
        <v>177</v>
      </c>
      <c r="M45" s="82">
        <v>219</v>
      </c>
      <c r="N45" s="82">
        <v>200</v>
      </c>
      <c r="O45" s="82">
        <v>235</v>
      </c>
      <c r="P45" s="82">
        <v>283</v>
      </c>
      <c r="Q45" s="82">
        <v>225</v>
      </c>
      <c r="R45" s="82">
        <v>223</v>
      </c>
      <c r="S45" s="82">
        <v>262</v>
      </c>
      <c r="T45" s="82">
        <v>252</v>
      </c>
      <c r="U45" s="82">
        <v>207</v>
      </c>
      <c r="V45" s="82">
        <v>262</v>
      </c>
      <c r="W45" s="82">
        <v>219</v>
      </c>
      <c r="X45" s="82">
        <v>211</v>
      </c>
      <c r="Y45" s="82">
        <v>170</v>
      </c>
      <c r="Z45" s="82">
        <v>145</v>
      </c>
      <c r="AA45" s="82">
        <v>783</v>
      </c>
      <c r="AB45" s="82">
        <v>758</v>
      </c>
      <c r="AC45" s="82">
        <v>710</v>
      </c>
      <c r="AD45" s="82">
        <v>710</v>
      </c>
      <c r="AE45" s="82">
        <v>612</v>
      </c>
      <c r="AF45" s="82">
        <v>506</v>
      </c>
      <c r="AG45" s="82">
        <v>490</v>
      </c>
      <c r="AH45" s="82">
        <v>440</v>
      </c>
      <c r="AI45" s="82">
        <v>309</v>
      </c>
      <c r="AJ45" s="82">
        <v>226</v>
      </c>
      <c r="AK45" s="82">
        <v>173</v>
      </c>
      <c r="AL45" s="82">
        <v>107</v>
      </c>
      <c r="AM45" s="82">
        <v>61</v>
      </c>
      <c r="AN45" s="82">
        <v>49</v>
      </c>
      <c r="AO45" s="83">
        <v>13</v>
      </c>
      <c r="AP45" s="82">
        <v>103</v>
      </c>
      <c r="AQ45" s="84">
        <v>103</v>
      </c>
      <c r="AR45" s="82">
        <v>225</v>
      </c>
      <c r="AS45" s="85">
        <v>4767</v>
      </c>
      <c r="AT45" s="82">
        <v>570</v>
      </c>
      <c r="AU45" s="82">
        <v>494</v>
      </c>
      <c r="AV45" s="82">
        <v>1907</v>
      </c>
      <c r="AW45" s="85">
        <v>332</v>
      </c>
      <c r="AX45" s="78"/>
      <c r="AY45" s="78"/>
      <c r="AZ45" s="86">
        <v>10188</v>
      </c>
      <c r="BA45" s="87">
        <v>2526</v>
      </c>
      <c r="BB45" s="88">
        <v>1413</v>
      </c>
      <c r="BC45" s="88">
        <v>1856</v>
      </c>
      <c r="BD45" s="88">
        <v>3468</v>
      </c>
      <c r="BE45" s="89">
        <v>925</v>
      </c>
    </row>
    <row r="46" spans="1:57" x14ac:dyDescent="0.2">
      <c r="A46" s="79" t="s">
        <v>591</v>
      </c>
      <c r="B46" s="80" t="s">
        <v>17</v>
      </c>
      <c r="C46" s="38" t="s">
        <v>17</v>
      </c>
      <c r="D46" s="38" t="s">
        <v>52</v>
      </c>
      <c r="E46" s="38" t="s">
        <v>56</v>
      </c>
      <c r="F46" s="81">
        <v>7323</v>
      </c>
      <c r="G46" s="82">
        <v>120</v>
      </c>
      <c r="H46" s="82">
        <v>165</v>
      </c>
      <c r="I46" s="82">
        <v>105</v>
      </c>
      <c r="J46" s="82">
        <v>123</v>
      </c>
      <c r="K46" s="82">
        <v>137</v>
      </c>
      <c r="L46" s="82">
        <v>128</v>
      </c>
      <c r="M46" s="82">
        <v>153</v>
      </c>
      <c r="N46" s="82">
        <v>166</v>
      </c>
      <c r="O46" s="82">
        <v>183</v>
      </c>
      <c r="P46" s="82">
        <v>167</v>
      </c>
      <c r="Q46" s="82">
        <v>156</v>
      </c>
      <c r="R46" s="82">
        <v>169</v>
      </c>
      <c r="S46" s="82">
        <v>165</v>
      </c>
      <c r="T46" s="82">
        <v>164</v>
      </c>
      <c r="U46" s="82">
        <v>146</v>
      </c>
      <c r="V46" s="82">
        <v>150</v>
      </c>
      <c r="W46" s="82">
        <v>180</v>
      </c>
      <c r="X46" s="82">
        <v>161</v>
      </c>
      <c r="Y46" s="82">
        <v>136</v>
      </c>
      <c r="Z46" s="82">
        <v>103</v>
      </c>
      <c r="AA46" s="82">
        <v>509</v>
      </c>
      <c r="AB46" s="82">
        <v>530</v>
      </c>
      <c r="AC46" s="82">
        <v>540</v>
      </c>
      <c r="AD46" s="82">
        <v>530</v>
      </c>
      <c r="AE46" s="82">
        <v>464</v>
      </c>
      <c r="AF46" s="82">
        <v>384</v>
      </c>
      <c r="AG46" s="82">
        <v>354</v>
      </c>
      <c r="AH46" s="82">
        <v>309</v>
      </c>
      <c r="AI46" s="82">
        <v>230</v>
      </c>
      <c r="AJ46" s="82">
        <v>188</v>
      </c>
      <c r="AK46" s="82">
        <v>129</v>
      </c>
      <c r="AL46" s="82">
        <v>82</v>
      </c>
      <c r="AM46" s="82">
        <v>58</v>
      </c>
      <c r="AN46" s="82">
        <v>39</v>
      </c>
      <c r="AO46" s="83">
        <v>6</v>
      </c>
      <c r="AP46" s="82">
        <v>67</v>
      </c>
      <c r="AQ46" s="84">
        <v>81</v>
      </c>
      <c r="AR46" s="82">
        <v>160</v>
      </c>
      <c r="AS46" s="85">
        <v>3380</v>
      </c>
      <c r="AT46" s="82">
        <v>399</v>
      </c>
      <c r="AU46" s="82">
        <v>359</v>
      </c>
      <c r="AV46" s="82">
        <v>1353</v>
      </c>
      <c r="AW46" s="85">
        <v>262</v>
      </c>
      <c r="AX46" s="78"/>
      <c r="AY46" s="78"/>
      <c r="AZ46" s="86">
        <v>7323</v>
      </c>
      <c r="BA46" s="87">
        <v>1772</v>
      </c>
      <c r="BB46" s="88">
        <v>966</v>
      </c>
      <c r="BC46" s="88">
        <v>1278</v>
      </c>
      <c r="BD46" s="88">
        <v>2581</v>
      </c>
      <c r="BE46" s="89">
        <v>726</v>
      </c>
    </row>
    <row r="47" spans="1:57" x14ac:dyDescent="0.2">
      <c r="A47" s="79" t="s">
        <v>592</v>
      </c>
      <c r="B47" s="80" t="s">
        <v>17</v>
      </c>
      <c r="C47" s="38" t="s">
        <v>17</v>
      </c>
      <c r="D47" s="38" t="s">
        <v>52</v>
      </c>
      <c r="E47" s="38" t="s">
        <v>57</v>
      </c>
      <c r="F47" s="81">
        <v>6140</v>
      </c>
      <c r="G47" s="82">
        <v>127</v>
      </c>
      <c r="H47" s="82">
        <v>142</v>
      </c>
      <c r="I47" s="82">
        <v>153</v>
      </c>
      <c r="J47" s="82">
        <v>138</v>
      </c>
      <c r="K47" s="82">
        <v>117</v>
      </c>
      <c r="L47" s="82">
        <v>135</v>
      </c>
      <c r="M47" s="82">
        <v>113</v>
      </c>
      <c r="N47" s="82">
        <v>94</v>
      </c>
      <c r="O47" s="82">
        <v>131</v>
      </c>
      <c r="P47" s="82">
        <v>128</v>
      </c>
      <c r="Q47" s="82">
        <v>141</v>
      </c>
      <c r="R47" s="82">
        <v>107</v>
      </c>
      <c r="S47" s="82">
        <v>122</v>
      </c>
      <c r="T47" s="82">
        <v>114</v>
      </c>
      <c r="U47" s="82">
        <v>124</v>
      </c>
      <c r="V47" s="82">
        <v>114</v>
      </c>
      <c r="W47" s="82">
        <v>134</v>
      </c>
      <c r="X47" s="82">
        <v>126</v>
      </c>
      <c r="Y47" s="82">
        <v>118</v>
      </c>
      <c r="Z47" s="82">
        <v>104</v>
      </c>
      <c r="AA47" s="82">
        <v>453</v>
      </c>
      <c r="AB47" s="82">
        <v>463</v>
      </c>
      <c r="AC47" s="82">
        <v>401</v>
      </c>
      <c r="AD47" s="82">
        <v>426</v>
      </c>
      <c r="AE47" s="82">
        <v>397</v>
      </c>
      <c r="AF47" s="82">
        <v>345</v>
      </c>
      <c r="AG47" s="82">
        <v>309</v>
      </c>
      <c r="AH47" s="82">
        <v>262</v>
      </c>
      <c r="AI47" s="82">
        <v>207</v>
      </c>
      <c r="AJ47" s="82">
        <v>158</v>
      </c>
      <c r="AK47" s="82">
        <v>93</v>
      </c>
      <c r="AL47" s="82">
        <v>73</v>
      </c>
      <c r="AM47" s="82">
        <v>39</v>
      </c>
      <c r="AN47" s="82">
        <v>32</v>
      </c>
      <c r="AO47" s="83">
        <v>9</v>
      </c>
      <c r="AP47" s="82">
        <v>60</v>
      </c>
      <c r="AQ47" s="84">
        <v>78</v>
      </c>
      <c r="AR47" s="82">
        <v>151</v>
      </c>
      <c r="AS47" s="85">
        <v>2852</v>
      </c>
      <c r="AT47" s="82">
        <v>293</v>
      </c>
      <c r="AU47" s="82">
        <v>282</v>
      </c>
      <c r="AV47" s="82">
        <v>1174</v>
      </c>
      <c r="AW47" s="85">
        <v>220</v>
      </c>
      <c r="AX47" s="78"/>
      <c r="AY47" s="78"/>
      <c r="AZ47" s="86">
        <v>6140</v>
      </c>
      <c r="BA47" s="87">
        <v>1526</v>
      </c>
      <c r="BB47" s="88">
        <v>734</v>
      </c>
      <c r="BC47" s="88">
        <v>1138</v>
      </c>
      <c r="BD47" s="88">
        <v>2140</v>
      </c>
      <c r="BE47" s="89">
        <v>602</v>
      </c>
    </row>
    <row r="48" spans="1:57" x14ac:dyDescent="0.2">
      <c r="A48" s="79" t="s">
        <v>593</v>
      </c>
      <c r="B48" s="80" t="s">
        <v>17</v>
      </c>
      <c r="C48" s="38" t="s">
        <v>17</v>
      </c>
      <c r="D48" s="38" t="s">
        <v>58</v>
      </c>
      <c r="E48" s="38" t="s">
        <v>58</v>
      </c>
      <c r="F48" s="81">
        <v>12002</v>
      </c>
      <c r="G48" s="82">
        <v>199</v>
      </c>
      <c r="H48" s="82">
        <v>215</v>
      </c>
      <c r="I48" s="82">
        <v>241</v>
      </c>
      <c r="J48" s="82">
        <v>201</v>
      </c>
      <c r="K48" s="82">
        <v>188</v>
      </c>
      <c r="L48" s="82">
        <v>233</v>
      </c>
      <c r="M48" s="82">
        <v>250</v>
      </c>
      <c r="N48" s="82">
        <v>200</v>
      </c>
      <c r="O48" s="82">
        <v>246</v>
      </c>
      <c r="P48" s="82">
        <v>227</v>
      </c>
      <c r="Q48" s="82">
        <v>226</v>
      </c>
      <c r="R48" s="82">
        <v>227</v>
      </c>
      <c r="S48" s="82">
        <v>235</v>
      </c>
      <c r="T48" s="82">
        <v>221</v>
      </c>
      <c r="U48" s="82">
        <v>193</v>
      </c>
      <c r="V48" s="82">
        <v>199</v>
      </c>
      <c r="W48" s="82">
        <v>232</v>
      </c>
      <c r="X48" s="82">
        <v>254</v>
      </c>
      <c r="Y48" s="82">
        <v>218</v>
      </c>
      <c r="Z48" s="82">
        <v>186</v>
      </c>
      <c r="AA48" s="82">
        <v>901</v>
      </c>
      <c r="AB48" s="82">
        <v>942</v>
      </c>
      <c r="AC48" s="82">
        <v>927</v>
      </c>
      <c r="AD48" s="82">
        <v>802</v>
      </c>
      <c r="AE48" s="82">
        <v>769</v>
      </c>
      <c r="AF48" s="82">
        <v>699</v>
      </c>
      <c r="AG48" s="82">
        <v>686</v>
      </c>
      <c r="AH48" s="82">
        <v>550</v>
      </c>
      <c r="AI48" s="82">
        <v>443</v>
      </c>
      <c r="AJ48" s="82">
        <v>314</v>
      </c>
      <c r="AK48" s="82">
        <v>216</v>
      </c>
      <c r="AL48" s="82">
        <v>148</v>
      </c>
      <c r="AM48" s="82">
        <v>104</v>
      </c>
      <c r="AN48" s="82">
        <v>110</v>
      </c>
      <c r="AO48" s="83">
        <v>16</v>
      </c>
      <c r="AP48" s="82">
        <v>104</v>
      </c>
      <c r="AQ48" s="84">
        <v>112</v>
      </c>
      <c r="AR48" s="82">
        <v>237</v>
      </c>
      <c r="AS48" s="85">
        <v>5810</v>
      </c>
      <c r="AT48" s="82">
        <v>540</v>
      </c>
      <c r="AU48" s="82">
        <v>521</v>
      </c>
      <c r="AV48" s="82">
        <v>2466</v>
      </c>
      <c r="AW48" s="85">
        <v>463</v>
      </c>
      <c r="AX48" s="78"/>
      <c r="AY48" s="78"/>
      <c r="AZ48" s="86">
        <v>12002</v>
      </c>
      <c r="BA48" s="87">
        <v>2653</v>
      </c>
      <c r="BB48" s="88">
        <v>1334</v>
      </c>
      <c r="BC48" s="88">
        <v>2247</v>
      </c>
      <c r="BD48" s="88">
        <v>4433</v>
      </c>
      <c r="BE48" s="89">
        <v>1335</v>
      </c>
    </row>
    <row r="49" spans="1:57" x14ac:dyDescent="0.2">
      <c r="A49" s="79" t="s">
        <v>594</v>
      </c>
      <c r="B49" s="80" t="s">
        <v>17</v>
      </c>
      <c r="C49" s="38" t="s">
        <v>17</v>
      </c>
      <c r="D49" s="38" t="s">
        <v>58</v>
      </c>
      <c r="E49" s="38" t="s">
        <v>59</v>
      </c>
      <c r="F49" s="81">
        <v>3109</v>
      </c>
      <c r="G49" s="82">
        <v>75</v>
      </c>
      <c r="H49" s="82">
        <v>63</v>
      </c>
      <c r="I49" s="82">
        <v>55</v>
      </c>
      <c r="J49" s="82">
        <v>66</v>
      </c>
      <c r="K49" s="82">
        <v>43</v>
      </c>
      <c r="L49" s="82">
        <v>64</v>
      </c>
      <c r="M49" s="82">
        <v>47</v>
      </c>
      <c r="N49" s="82">
        <v>52</v>
      </c>
      <c r="O49" s="82">
        <v>54</v>
      </c>
      <c r="P49" s="82">
        <v>51</v>
      </c>
      <c r="Q49" s="82">
        <v>65</v>
      </c>
      <c r="R49" s="82">
        <v>61</v>
      </c>
      <c r="S49" s="82">
        <v>52</v>
      </c>
      <c r="T49" s="82">
        <v>42</v>
      </c>
      <c r="U49" s="82">
        <v>44</v>
      </c>
      <c r="V49" s="82">
        <v>59</v>
      </c>
      <c r="W49" s="82">
        <v>55</v>
      </c>
      <c r="X49" s="82">
        <v>51</v>
      </c>
      <c r="Y49" s="82">
        <v>56</v>
      </c>
      <c r="Z49" s="82">
        <v>43</v>
      </c>
      <c r="AA49" s="82">
        <v>243</v>
      </c>
      <c r="AB49" s="82">
        <v>293</v>
      </c>
      <c r="AC49" s="82">
        <v>242</v>
      </c>
      <c r="AD49" s="82">
        <v>218</v>
      </c>
      <c r="AE49" s="82">
        <v>218</v>
      </c>
      <c r="AF49" s="82">
        <v>173</v>
      </c>
      <c r="AG49" s="82">
        <v>163</v>
      </c>
      <c r="AH49" s="82">
        <v>124</v>
      </c>
      <c r="AI49" s="82">
        <v>101</v>
      </c>
      <c r="AJ49" s="82">
        <v>77</v>
      </c>
      <c r="AK49" s="82">
        <v>64</v>
      </c>
      <c r="AL49" s="82">
        <v>47</v>
      </c>
      <c r="AM49" s="82">
        <v>28</v>
      </c>
      <c r="AN49" s="82">
        <v>20</v>
      </c>
      <c r="AO49" s="83">
        <v>16</v>
      </c>
      <c r="AP49" s="82">
        <v>43</v>
      </c>
      <c r="AQ49" s="84">
        <v>41</v>
      </c>
      <c r="AR49" s="82">
        <v>91</v>
      </c>
      <c r="AS49" s="85">
        <v>1423</v>
      </c>
      <c r="AT49" s="82">
        <v>136</v>
      </c>
      <c r="AU49" s="82">
        <v>118</v>
      </c>
      <c r="AV49" s="82">
        <v>620</v>
      </c>
      <c r="AW49" s="85">
        <v>100</v>
      </c>
      <c r="AX49" s="78"/>
      <c r="AY49" s="78"/>
      <c r="AZ49" s="86">
        <v>3109</v>
      </c>
      <c r="BA49" s="87">
        <v>696</v>
      </c>
      <c r="BB49" s="88">
        <v>303</v>
      </c>
      <c r="BC49" s="88">
        <v>635</v>
      </c>
      <c r="BD49" s="88">
        <v>1138</v>
      </c>
      <c r="BE49" s="89">
        <v>337</v>
      </c>
    </row>
    <row r="50" spans="1:57" x14ac:dyDescent="0.2">
      <c r="A50" s="79" t="s">
        <v>595</v>
      </c>
      <c r="B50" s="80" t="s">
        <v>17</v>
      </c>
      <c r="C50" s="38" t="s">
        <v>17</v>
      </c>
      <c r="D50" s="38" t="s">
        <v>58</v>
      </c>
      <c r="E50" s="38" t="s">
        <v>60</v>
      </c>
      <c r="F50" s="81">
        <v>2253</v>
      </c>
      <c r="G50" s="82">
        <v>35</v>
      </c>
      <c r="H50" s="82">
        <v>31</v>
      </c>
      <c r="I50" s="82">
        <v>46</v>
      </c>
      <c r="J50" s="82">
        <v>27</v>
      </c>
      <c r="K50" s="82">
        <v>18</v>
      </c>
      <c r="L50" s="82">
        <v>39</v>
      </c>
      <c r="M50" s="82">
        <v>28</v>
      </c>
      <c r="N50" s="82">
        <v>27</v>
      </c>
      <c r="O50" s="82">
        <v>36</v>
      </c>
      <c r="P50" s="82">
        <v>39</v>
      </c>
      <c r="Q50" s="82">
        <v>34</v>
      </c>
      <c r="R50" s="82">
        <v>42</v>
      </c>
      <c r="S50" s="82">
        <v>38</v>
      </c>
      <c r="T50" s="82">
        <v>43</v>
      </c>
      <c r="U50" s="82">
        <v>34</v>
      </c>
      <c r="V50" s="82">
        <v>44</v>
      </c>
      <c r="W50" s="82">
        <v>43</v>
      </c>
      <c r="X50" s="82">
        <v>46</v>
      </c>
      <c r="Y50" s="82">
        <v>38</v>
      </c>
      <c r="Z50" s="82">
        <v>30</v>
      </c>
      <c r="AA50" s="82">
        <v>164</v>
      </c>
      <c r="AB50" s="82">
        <v>168</v>
      </c>
      <c r="AC50" s="82">
        <v>176</v>
      </c>
      <c r="AD50" s="82">
        <v>171</v>
      </c>
      <c r="AE50" s="82">
        <v>168</v>
      </c>
      <c r="AF50" s="82">
        <v>169</v>
      </c>
      <c r="AG50" s="82">
        <v>128</v>
      </c>
      <c r="AH50" s="82">
        <v>112</v>
      </c>
      <c r="AI50" s="82">
        <v>80</v>
      </c>
      <c r="AJ50" s="82">
        <v>80</v>
      </c>
      <c r="AK50" s="82">
        <v>43</v>
      </c>
      <c r="AL50" s="82">
        <v>37</v>
      </c>
      <c r="AM50" s="82">
        <v>24</v>
      </c>
      <c r="AN50" s="82">
        <v>15</v>
      </c>
      <c r="AO50" s="83">
        <v>2</v>
      </c>
      <c r="AP50" s="82">
        <v>28</v>
      </c>
      <c r="AQ50" s="84">
        <v>16</v>
      </c>
      <c r="AR50" s="82">
        <v>46</v>
      </c>
      <c r="AS50" s="85">
        <v>1083</v>
      </c>
      <c r="AT50" s="82">
        <v>89</v>
      </c>
      <c r="AU50" s="82">
        <v>105</v>
      </c>
      <c r="AV50" s="82">
        <v>513</v>
      </c>
      <c r="AW50" s="85">
        <v>46</v>
      </c>
      <c r="AX50" s="78"/>
      <c r="AY50" s="78"/>
      <c r="AZ50" s="86">
        <v>2253</v>
      </c>
      <c r="BA50" s="87">
        <v>402</v>
      </c>
      <c r="BB50" s="88">
        <v>248</v>
      </c>
      <c r="BC50" s="88">
        <v>400</v>
      </c>
      <c r="BD50" s="88">
        <v>924</v>
      </c>
      <c r="BE50" s="89">
        <v>279</v>
      </c>
    </row>
    <row r="51" spans="1:57" x14ac:dyDescent="0.2">
      <c r="A51" s="79" t="s">
        <v>596</v>
      </c>
      <c r="B51" s="80" t="s">
        <v>17</v>
      </c>
      <c r="C51" s="38" t="s">
        <v>17</v>
      </c>
      <c r="D51" s="38" t="s">
        <v>58</v>
      </c>
      <c r="E51" s="38" t="s">
        <v>61</v>
      </c>
      <c r="F51" s="81">
        <v>895</v>
      </c>
      <c r="G51" s="82">
        <v>17</v>
      </c>
      <c r="H51" s="82">
        <v>15</v>
      </c>
      <c r="I51" s="82">
        <v>20</v>
      </c>
      <c r="J51" s="82">
        <v>15</v>
      </c>
      <c r="K51" s="82">
        <v>14</v>
      </c>
      <c r="L51" s="82">
        <v>15</v>
      </c>
      <c r="M51" s="82">
        <v>8</v>
      </c>
      <c r="N51" s="82">
        <v>9</v>
      </c>
      <c r="O51" s="82">
        <v>16</v>
      </c>
      <c r="P51" s="82">
        <v>7</v>
      </c>
      <c r="Q51" s="82">
        <v>13</v>
      </c>
      <c r="R51" s="82">
        <v>15</v>
      </c>
      <c r="S51" s="82">
        <v>16</v>
      </c>
      <c r="T51" s="82">
        <v>15</v>
      </c>
      <c r="U51" s="82">
        <v>12</v>
      </c>
      <c r="V51" s="82">
        <v>13</v>
      </c>
      <c r="W51" s="82">
        <v>8</v>
      </c>
      <c r="X51" s="82">
        <v>17</v>
      </c>
      <c r="Y51" s="82">
        <v>6</v>
      </c>
      <c r="Z51" s="82">
        <v>6</v>
      </c>
      <c r="AA51" s="82">
        <v>52</v>
      </c>
      <c r="AB51" s="82">
        <v>58</v>
      </c>
      <c r="AC51" s="82">
        <v>67</v>
      </c>
      <c r="AD51" s="82">
        <v>67</v>
      </c>
      <c r="AE51" s="82">
        <v>63</v>
      </c>
      <c r="AF51" s="82">
        <v>49</v>
      </c>
      <c r="AG51" s="82">
        <v>63</v>
      </c>
      <c r="AH51" s="82">
        <v>52</v>
      </c>
      <c r="AI51" s="82">
        <v>47</v>
      </c>
      <c r="AJ51" s="82">
        <v>33</v>
      </c>
      <c r="AK51" s="82">
        <v>32</v>
      </c>
      <c r="AL51" s="82">
        <v>19</v>
      </c>
      <c r="AM51" s="82">
        <v>21</v>
      </c>
      <c r="AN51" s="82">
        <v>15</v>
      </c>
      <c r="AO51" s="83">
        <v>4</v>
      </c>
      <c r="AP51" s="82">
        <v>11</v>
      </c>
      <c r="AQ51" s="84">
        <v>7</v>
      </c>
      <c r="AR51" s="82">
        <v>20</v>
      </c>
      <c r="AS51" s="85">
        <v>412</v>
      </c>
      <c r="AT51" s="82">
        <v>39</v>
      </c>
      <c r="AU51" s="82">
        <v>23</v>
      </c>
      <c r="AV51" s="82">
        <v>164</v>
      </c>
      <c r="AW51" s="85">
        <v>31</v>
      </c>
      <c r="AX51" s="78"/>
      <c r="AY51" s="78"/>
      <c r="AZ51" s="86">
        <v>895</v>
      </c>
      <c r="BA51" s="87">
        <v>164</v>
      </c>
      <c r="BB51" s="88">
        <v>81</v>
      </c>
      <c r="BC51" s="88">
        <v>122</v>
      </c>
      <c r="BD51" s="88">
        <v>361</v>
      </c>
      <c r="BE51" s="89">
        <v>167</v>
      </c>
    </row>
    <row r="52" spans="1:57" x14ac:dyDescent="0.2">
      <c r="A52" s="79" t="s">
        <v>597</v>
      </c>
      <c r="B52" s="80" t="s">
        <v>17</v>
      </c>
      <c r="C52" s="38" t="s">
        <v>17</v>
      </c>
      <c r="D52" s="38" t="s">
        <v>58</v>
      </c>
      <c r="E52" s="38" t="s">
        <v>62</v>
      </c>
      <c r="F52" s="81">
        <v>3086</v>
      </c>
      <c r="G52" s="82">
        <v>53</v>
      </c>
      <c r="H52" s="82">
        <v>52</v>
      </c>
      <c r="I52" s="82">
        <v>62</v>
      </c>
      <c r="J52" s="82">
        <v>63</v>
      </c>
      <c r="K52" s="82">
        <v>47</v>
      </c>
      <c r="L52" s="82">
        <v>59</v>
      </c>
      <c r="M52" s="82">
        <v>46</v>
      </c>
      <c r="N52" s="82">
        <v>35</v>
      </c>
      <c r="O52" s="82">
        <v>53</v>
      </c>
      <c r="P52" s="82">
        <v>42</v>
      </c>
      <c r="Q52" s="82">
        <v>48</v>
      </c>
      <c r="R52" s="82">
        <v>53</v>
      </c>
      <c r="S52" s="82">
        <v>40</v>
      </c>
      <c r="T52" s="82">
        <v>48</v>
      </c>
      <c r="U52" s="82">
        <v>39</v>
      </c>
      <c r="V52" s="82">
        <v>38</v>
      </c>
      <c r="W52" s="82">
        <v>44</v>
      </c>
      <c r="X52" s="82">
        <v>54</v>
      </c>
      <c r="Y52" s="82">
        <v>25</v>
      </c>
      <c r="Z52" s="82">
        <v>40</v>
      </c>
      <c r="AA52" s="82">
        <v>161</v>
      </c>
      <c r="AB52" s="82">
        <v>230</v>
      </c>
      <c r="AC52" s="82">
        <v>233</v>
      </c>
      <c r="AD52" s="82">
        <v>215</v>
      </c>
      <c r="AE52" s="82">
        <v>182</v>
      </c>
      <c r="AF52" s="82">
        <v>174</v>
      </c>
      <c r="AG52" s="82">
        <v>193</v>
      </c>
      <c r="AH52" s="82">
        <v>194</v>
      </c>
      <c r="AI52" s="82">
        <v>162</v>
      </c>
      <c r="AJ52" s="82">
        <v>142</v>
      </c>
      <c r="AK52" s="82">
        <v>85</v>
      </c>
      <c r="AL52" s="82">
        <v>70</v>
      </c>
      <c r="AM52" s="82">
        <v>56</v>
      </c>
      <c r="AN52" s="82">
        <v>48</v>
      </c>
      <c r="AO52" s="83">
        <v>5</v>
      </c>
      <c r="AP52" s="82">
        <v>20</v>
      </c>
      <c r="AQ52" s="84">
        <v>30</v>
      </c>
      <c r="AR52" s="82">
        <v>55</v>
      </c>
      <c r="AS52" s="85">
        <v>1426</v>
      </c>
      <c r="AT52" s="82">
        <v>92</v>
      </c>
      <c r="AU52" s="82">
        <v>87</v>
      </c>
      <c r="AV52" s="82">
        <v>571</v>
      </c>
      <c r="AW52" s="85">
        <v>85</v>
      </c>
      <c r="AX52" s="78"/>
      <c r="AY52" s="78"/>
      <c r="AZ52" s="86">
        <v>3086</v>
      </c>
      <c r="BA52" s="87">
        <v>613</v>
      </c>
      <c r="BB52" s="88">
        <v>263</v>
      </c>
      <c r="BC52" s="88">
        <v>456</v>
      </c>
      <c r="BD52" s="88">
        <v>1191</v>
      </c>
      <c r="BE52" s="89">
        <v>563</v>
      </c>
    </row>
    <row r="53" spans="1:57" x14ac:dyDescent="0.2">
      <c r="A53" s="79" t="s">
        <v>598</v>
      </c>
      <c r="B53" s="80" t="s">
        <v>17</v>
      </c>
      <c r="C53" s="38" t="s">
        <v>17</v>
      </c>
      <c r="D53" s="38" t="s">
        <v>58</v>
      </c>
      <c r="E53" s="38" t="s">
        <v>63</v>
      </c>
      <c r="F53" s="81">
        <v>1221</v>
      </c>
      <c r="G53" s="82">
        <v>19</v>
      </c>
      <c r="H53" s="82">
        <v>24</v>
      </c>
      <c r="I53" s="82">
        <v>22</v>
      </c>
      <c r="J53" s="82">
        <v>27</v>
      </c>
      <c r="K53" s="82">
        <v>25</v>
      </c>
      <c r="L53" s="82">
        <v>21</v>
      </c>
      <c r="M53" s="82">
        <v>16</v>
      </c>
      <c r="N53" s="82">
        <v>19</v>
      </c>
      <c r="O53" s="82">
        <v>17</v>
      </c>
      <c r="P53" s="82">
        <v>26</v>
      </c>
      <c r="Q53" s="82">
        <v>23</v>
      </c>
      <c r="R53" s="82">
        <v>29</v>
      </c>
      <c r="S53" s="82">
        <v>20</v>
      </c>
      <c r="T53" s="82">
        <v>16</v>
      </c>
      <c r="U53" s="82">
        <v>19</v>
      </c>
      <c r="V53" s="82">
        <v>18</v>
      </c>
      <c r="W53" s="82">
        <v>20</v>
      </c>
      <c r="X53" s="82">
        <v>18</v>
      </c>
      <c r="Y53" s="82">
        <v>17</v>
      </c>
      <c r="Z53" s="82">
        <v>18</v>
      </c>
      <c r="AA53" s="82">
        <v>83</v>
      </c>
      <c r="AB53" s="82">
        <v>112</v>
      </c>
      <c r="AC53" s="82">
        <v>104</v>
      </c>
      <c r="AD53" s="82">
        <v>86</v>
      </c>
      <c r="AE53" s="82">
        <v>87</v>
      </c>
      <c r="AF53" s="82">
        <v>83</v>
      </c>
      <c r="AG53" s="82">
        <v>66</v>
      </c>
      <c r="AH53" s="82">
        <v>58</v>
      </c>
      <c r="AI53" s="82">
        <v>31</v>
      </c>
      <c r="AJ53" s="82">
        <v>38</v>
      </c>
      <c r="AK53" s="82">
        <v>26</v>
      </c>
      <c r="AL53" s="82">
        <v>20</v>
      </c>
      <c r="AM53" s="82">
        <v>8</v>
      </c>
      <c r="AN53" s="82">
        <v>5</v>
      </c>
      <c r="AO53" s="83">
        <v>2</v>
      </c>
      <c r="AP53" s="82">
        <v>8</v>
      </c>
      <c r="AQ53" s="84">
        <v>14</v>
      </c>
      <c r="AR53" s="82">
        <v>25</v>
      </c>
      <c r="AS53" s="85">
        <v>581</v>
      </c>
      <c r="AT53" s="82">
        <v>53</v>
      </c>
      <c r="AU53" s="82">
        <v>42</v>
      </c>
      <c r="AV53" s="82">
        <v>275</v>
      </c>
      <c r="AW53" s="85">
        <v>30</v>
      </c>
      <c r="AX53" s="78"/>
      <c r="AY53" s="78"/>
      <c r="AZ53" s="86">
        <v>1221</v>
      </c>
      <c r="BA53" s="87">
        <v>268</v>
      </c>
      <c r="BB53" s="88">
        <v>111</v>
      </c>
      <c r="BC53" s="88">
        <v>230</v>
      </c>
      <c r="BD53" s="88">
        <v>484</v>
      </c>
      <c r="BE53" s="89">
        <v>128</v>
      </c>
    </row>
    <row r="54" spans="1:57" x14ac:dyDescent="0.2">
      <c r="A54" s="79" t="s">
        <v>599</v>
      </c>
      <c r="B54" s="80" t="s">
        <v>17</v>
      </c>
      <c r="C54" s="38" t="s">
        <v>17</v>
      </c>
      <c r="D54" s="38" t="s">
        <v>58</v>
      </c>
      <c r="E54" s="38" t="s">
        <v>64</v>
      </c>
      <c r="F54" s="81">
        <v>3779</v>
      </c>
      <c r="G54" s="82">
        <v>66</v>
      </c>
      <c r="H54" s="82">
        <v>62</v>
      </c>
      <c r="I54" s="82">
        <v>75</v>
      </c>
      <c r="J54" s="82">
        <v>71</v>
      </c>
      <c r="K54" s="82">
        <v>54</v>
      </c>
      <c r="L54" s="82">
        <v>66</v>
      </c>
      <c r="M54" s="82">
        <v>63</v>
      </c>
      <c r="N54" s="82">
        <v>63</v>
      </c>
      <c r="O54" s="82">
        <v>69</v>
      </c>
      <c r="P54" s="82">
        <v>74</v>
      </c>
      <c r="Q54" s="82">
        <v>66</v>
      </c>
      <c r="R54" s="82">
        <v>85</v>
      </c>
      <c r="S54" s="82">
        <v>63</v>
      </c>
      <c r="T54" s="82">
        <v>76</v>
      </c>
      <c r="U54" s="82">
        <v>67</v>
      </c>
      <c r="V54" s="82">
        <v>79</v>
      </c>
      <c r="W54" s="82">
        <v>76</v>
      </c>
      <c r="X54" s="82">
        <v>72</v>
      </c>
      <c r="Y54" s="82">
        <v>58</v>
      </c>
      <c r="Z54" s="82">
        <v>52</v>
      </c>
      <c r="AA54" s="82">
        <v>306</v>
      </c>
      <c r="AB54" s="82">
        <v>293</v>
      </c>
      <c r="AC54" s="82">
        <v>263</v>
      </c>
      <c r="AD54" s="82">
        <v>249</v>
      </c>
      <c r="AE54" s="82">
        <v>274</v>
      </c>
      <c r="AF54" s="82">
        <v>258</v>
      </c>
      <c r="AG54" s="82">
        <v>220</v>
      </c>
      <c r="AH54" s="82">
        <v>194</v>
      </c>
      <c r="AI54" s="82">
        <v>124</v>
      </c>
      <c r="AJ54" s="82">
        <v>81</v>
      </c>
      <c r="AK54" s="82">
        <v>60</v>
      </c>
      <c r="AL54" s="82">
        <v>45</v>
      </c>
      <c r="AM54" s="82">
        <v>30</v>
      </c>
      <c r="AN54" s="82">
        <v>25</v>
      </c>
      <c r="AO54" s="83">
        <v>1</v>
      </c>
      <c r="AP54" s="82">
        <v>22</v>
      </c>
      <c r="AQ54" s="84">
        <v>45</v>
      </c>
      <c r="AR54" s="82">
        <v>73</v>
      </c>
      <c r="AS54" s="85">
        <v>1801</v>
      </c>
      <c r="AT54" s="82">
        <v>179</v>
      </c>
      <c r="AU54" s="82">
        <v>172</v>
      </c>
      <c r="AV54" s="82">
        <v>788</v>
      </c>
      <c r="AW54" s="85">
        <v>78</v>
      </c>
      <c r="AX54" s="78"/>
      <c r="AY54" s="78"/>
      <c r="AZ54" s="86">
        <v>3779</v>
      </c>
      <c r="BA54" s="87">
        <v>814</v>
      </c>
      <c r="BB54" s="88">
        <v>433</v>
      </c>
      <c r="BC54" s="88">
        <v>709</v>
      </c>
      <c r="BD54" s="88">
        <v>1458</v>
      </c>
      <c r="BE54" s="89">
        <v>365</v>
      </c>
    </row>
    <row r="55" spans="1:57" x14ac:dyDescent="0.2">
      <c r="A55" s="79" t="s">
        <v>600</v>
      </c>
      <c r="B55" s="80" t="s">
        <v>17</v>
      </c>
      <c r="C55" s="38" t="s">
        <v>17</v>
      </c>
      <c r="D55" s="38" t="s">
        <v>58</v>
      </c>
      <c r="E55" s="38" t="s">
        <v>65</v>
      </c>
      <c r="F55" s="81">
        <v>10999</v>
      </c>
      <c r="G55" s="82">
        <v>201</v>
      </c>
      <c r="H55" s="82">
        <v>219</v>
      </c>
      <c r="I55" s="82">
        <v>185</v>
      </c>
      <c r="J55" s="82">
        <v>198</v>
      </c>
      <c r="K55" s="82">
        <v>208</v>
      </c>
      <c r="L55" s="82">
        <v>239</v>
      </c>
      <c r="M55" s="82">
        <v>249</v>
      </c>
      <c r="N55" s="82">
        <v>255</v>
      </c>
      <c r="O55" s="82">
        <v>289</v>
      </c>
      <c r="P55" s="82">
        <v>282</v>
      </c>
      <c r="Q55" s="82">
        <v>284</v>
      </c>
      <c r="R55" s="82">
        <v>325</v>
      </c>
      <c r="S55" s="82">
        <v>268</v>
      </c>
      <c r="T55" s="82">
        <v>281</v>
      </c>
      <c r="U55" s="82">
        <v>277</v>
      </c>
      <c r="V55" s="82">
        <v>294</v>
      </c>
      <c r="W55" s="82">
        <v>235</v>
      </c>
      <c r="X55" s="82">
        <v>306</v>
      </c>
      <c r="Y55" s="82">
        <v>201</v>
      </c>
      <c r="Z55" s="82">
        <v>179</v>
      </c>
      <c r="AA55" s="82">
        <v>935</v>
      </c>
      <c r="AB55" s="82">
        <v>877</v>
      </c>
      <c r="AC55" s="82">
        <v>819</v>
      </c>
      <c r="AD55" s="82">
        <v>712</v>
      </c>
      <c r="AE55" s="82">
        <v>637</v>
      </c>
      <c r="AF55" s="82">
        <v>528</v>
      </c>
      <c r="AG55" s="82">
        <v>437</v>
      </c>
      <c r="AH55" s="82">
        <v>335</v>
      </c>
      <c r="AI55" s="82">
        <v>262</v>
      </c>
      <c r="AJ55" s="82">
        <v>182</v>
      </c>
      <c r="AK55" s="82">
        <v>122</v>
      </c>
      <c r="AL55" s="82">
        <v>86</v>
      </c>
      <c r="AM55" s="82">
        <v>48</v>
      </c>
      <c r="AN55" s="82">
        <v>44</v>
      </c>
      <c r="AO55" s="83">
        <v>9</v>
      </c>
      <c r="AP55" s="82">
        <v>105</v>
      </c>
      <c r="AQ55" s="84">
        <v>101</v>
      </c>
      <c r="AR55" s="82">
        <v>225</v>
      </c>
      <c r="AS55" s="85">
        <v>5140</v>
      </c>
      <c r="AT55" s="82">
        <v>684</v>
      </c>
      <c r="AU55" s="82">
        <v>598</v>
      </c>
      <c r="AV55" s="82">
        <v>2105</v>
      </c>
      <c r="AW55" s="85">
        <v>254</v>
      </c>
      <c r="AX55" s="78"/>
      <c r="AY55" s="78"/>
      <c r="AZ55" s="86">
        <v>10999</v>
      </c>
      <c r="BA55" s="87">
        <v>2934</v>
      </c>
      <c r="BB55" s="88">
        <v>1661</v>
      </c>
      <c r="BC55" s="88">
        <v>2192</v>
      </c>
      <c r="BD55" s="88">
        <v>3468</v>
      </c>
      <c r="BE55" s="89">
        <v>744</v>
      </c>
    </row>
    <row r="56" spans="1:57" x14ac:dyDescent="0.2">
      <c r="A56" s="79" t="s">
        <v>601</v>
      </c>
      <c r="B56" s="80" t="s">
        <v>17</v>
      </c>
      <c r="C56" s="38" t="s">
        <v>17</v>
      </c>
      <c r="D56" s="38" t="s">
        <v>58</v>
      </c>
      <c r="E56" s="38" t="s">
        <v>66</v>
      </c>
      <c r="F56" s="81">
        <v>3973</v>
      </c>
      <c r="G56" s="82">
        <v>72</v>
      </c>
      <c r="H56" s="82">
        <v>94</v>
      </c>
      <c r="I56" s="82">
        <v>89</v>
      </c>
      <c r="J56" s="82">
        <v>90</v>
      </c>
      <c r="K56" s="82">
        <v>74</v>
      </c>
      <c r="L56" s="82">
        <v>101</v>
      </c>
      <c r="M56" s="82">
        <v>62</v>
      </c>
      <c r="N56" s="82">
        <v>71</v>
      </c>
      <c r="O56" s="82">
        <v>83</v>
      </c>
      <c r="P56" s="82">
        <v>75</v>
      </c>
      <c r="Q56" s="82">
        <v>69</v>
      </c>
      <c r="R56" s="82">
        <v>88</v>
      </c>
      <c r="S56" s="82">
        <v>92</v>
      </c>
      <c r="T56" s="82">
        <v>75</v>
      </c>
      <c r="U56" s="82">
        <v>68</v>
      </c>
      <c r="V56" s="82">
        <v>76</v>
      </c>
      <c r="W56" s="82">
        <v>69</v>
      </c>
      <c r="X56" s="82">
        <v>90</v>
      </c>
      <c r="Y56" s="82">
        <v>65</v>
      </c>
      <c r="Z56" s="82">
        <v>62</v>
      </c>
      <c r="AA56" s="82">
        <v>287</v>
      </c>
      <c r="AB56" s="82">
        <v>294</v>
      </c>
      <c r="AC56" s="82">
        <v>279</v>
      </c>
      <c r="AD56" s="82">
        <v>268</v>
      </c>
      <c r="AE56" s="82">
        <v>270</v>
      </c>
      <c r="AF56" s="82">
        <v>214</v>
      </c>
      <c r="AG56" s="82">
        <v>189</v>
      </c>
      <c r="AH56" s="82">
        <v>179</v>
      </c>
      <c r="AI56" s="82">
        <v>144</v>
      </c>
      <c r="AJ56" s="82">
        <v>109</v>
      </c>
      <c r="AK56" s="82">
        <v>80</v>
      </c>
      <c r="AL56" s="82">
        <v>52</v>
      </c>
      <c r="AM56" s="82">
        <v>25</v>
      </c>
      <c r="AN56" s="82">
        <v>18</v>
      </c>
      <c r="AO56" s="83">
        <v>4</v>
      </c>
      <c r="AP56" s="82">
        <v>37</v>
      </c>
      <c r="AQ56" s="84">
        <v>50</v>
      </c>
      <c r="AR56" s="82">
        <v>95</v>
      </c>
      <c r="AS56" s="85">
        <v>1791</v>
      </c>
      <c r="AT56" s="82">
        <v>182</v>
      </c>
      <c r="AU56" s="82">
        <v>173</v>
      </c>
      <c r="AV56" s="82">
        <v>725</v>
      </c>
      <c r="AW56" s="85">
        <v>112</v>
      </c>
      <c r="AX56" s="78"/>
      <c r="AY56" s="78"/>
      <c r="AZ56" s="86">
        <v>3973</v>
      </c>
      <c r="BA56" s="87">
        <v>968</v>
      </c>
      <c r="BB56" s="88">
        <v>470</v>
      </c>
      <c r="BC56" s="88">
        <v>708</v>
      </c>
      <c r="BD56" s="88">
        <v>1399</v>
      </c>
      <c r="BE56" s="89">
        <v>428</v>
      </c>
    </row>
    <row r="57" spans="1:57" x14ac:dyDescent="0.2">
      <c r="A57" s="79" t="s">
        <v>602</v>
      </c>
      <c r="B57" s="80" t="s">
        <v>17</v>
      </c>
      <c r="C57" s="38" t="s">
        <v>17</v>
      </c>
      <c r="D57" s="38" t="s">
        <v>58</v>
      </c>
      <c r="E57" s="38" t="s">
        <v>67</v>
      </c>
      <c r="F57" s="81">
        <v>4230</v>
      </c>
      <c r="G57" s="82">
        <v>94</v>
      </c>
      <c r="H57" s="82">
        <v>96</v>
      </c>
      <c r="I57" s="82">
        <v>80</v>
      </c>
      <c r="J57" s="82">
        <v>61</v>
      </c>
      <c r="K57" s="82">
        <v>71</v>
      </c>
      <c r="L57" s="82">
        <v>64</v>
      </c>
      <c r="M57" s="82">
        <v>61</v>
      </c>
      <c r="N57" s="82">
        <v>66</v>
      </c>
      <c r="O57" s="82">
        <v>79</v>
      </c>
      <c r="P57" s="82">
        <v>110</v>
      </c>
      <c r="Q57" s="82">
        <v>91</v>
      </c>
      <c r="R57" s="82">
        <v>103</v>
      </c>
      <c r="S57" s="82">
        <v>120</v>
      </c>
      <c r="T57" s="82">
        <v>79</v>
      </c>
      <c r="U57" s="82">
        <v>74</v>
      </c>
      <c r="V57" s="82">
        <v>93</v>
      </c>
      <c r="W57" s="82">
        <v>81</v>
      </c>
      <c r="X57" s="82">
        <v>96</v>
      </c>
      <c r="Y57" s="82">
        <v>75</v>
      </c>
      <c r="Z57" s="82">
        <v>58</v>
      </c>
      <c r="AA57" s="82">
        <v>306</v>
      </c>
      <c r="AB57" s="82">
        <v>334</v>
      </c>
      <c r="AC57" s="82">
        <v>302</v>
      </c>
      <c r="AD57" s="82">
        <v>268</v>
      </c>
      <c r="AE57" s="82">
        <v>285</v>
      </c>
      <c r="AF57" s="82">
        <v>255</v>
      </c>
      <c r="AG57" s="82">
        <v>218</v>
      </c>
      <c r="AH57" s="82">
        <v>194</v>
      </c>
      <c r="AI57" s="82">
        <v>127</v>
      </c>
      <c r="AJ57" s="82">
        <v>108</v>
      </c>
      <c r="AK57" s="82">
        <v>71</v>
      </c>
      <c r="AL57" s="82">
        <v>53</v>
      </c>
      <c r="AM57" s="82">
        <v>31</v>
      </c>
      <c r="AN57" s="82">
        <v>26</v>
      </c>
      <c r="AO57" s="83">
        <v>5</v>
      </c>
      <c r="AP57" s="82">
        <v>46</v>
      </c>
      <c r="AQ57" s="84">
        <v>53</v>
      </c>
      <c r="AR57" s="82">
        <v>109</v>
      </c>
      <c r="AS57" s="85">
        <v>1937</v>
      </c>
      <c r="AT57" s="82">
        <v>215</v>
      </c>
      <c r="AU57" s="82">
        <v>183</v>
      </c>
      <c r="AV57" s="82">
        <v>790</v>
      </c>
      <c r="AW57" s="85">
        <v>111</v>
      </c>
      <c r="AX57" s="78"/>
      <c r="AY57" s="78"/>
      <c r="AZ57" s="86">
        <v>4230</v>
      </c>
      <c r="BA57" s="87">
        <v>976</v>
      </c>
      <c r="BB57" s="88">
        <v>543</v>
      </c>
      <c r="BC57" s="88">
        <v>773</v>
      </c>
      <c r="BD57" s="88">
        <v>1522</v>
      </c>
      <c r="BE57" s="89">
        <v>416</v>
      </c>
    </row>
    <row r="58" spans="1:57" x14ac:dyDescent="0.2">
      <c r="A58" s="79" t="s">
        <v>603</v>
      </c>
      <c r="B58" s="80" t="s">
        <v>17</v>
      </c>
      <c r="C58" s="38" t="s">
        <v>17</v>
      </c>
      <c r="D58" s="38" t="s">
        <v>68</v>
      </c>
      <c r="E58" s="38" t="s">
        <v>68</v>
      </c>
      <c r="F58" s="81">
        <v>27730</v>
      </c>
      <c r="G58" s="82">
        <v>465</v>
      </c>
      <c r="H58" s="82">
        <v>506</v>
      </c>
      <c r="I58" s="82">
        <v>531</v>
      </c>
      <c r="J58" s="82">
        <v>487</v>
      </c>
      <c r="K58" s="82">
        <v>481</v>
      </c>
      <c r="L58" s="82">
        <v>520</v>
      </c>
      <c r="M58" s="82">
        <v>505</v>
      </c>
      <c r="N58" s="82">
        <v>535</v>
      </c>
      <c r="O58" s="82">
        <v>548</v>
      </c>
      <c r="P58" s="82">
        <v>553</v>
      </c>
      <c r="Q58" s="82">
        <v>487</v>
      </c>
      <c r="R58" s="82">
        <v>540</v>
      </c>
      <c r="S58" s="82">
        <v>523</v>
      </c>
      <c r="T58" s="82">
        <v>517</v>
      </c>
      <c r="U58" s="82">
        <v>452</v>
      </c>
      <c r="V58" s="82">
        <v>483</v>
      </c>
      <c r="W58" s="82">
        <v>488</v>
      </c>
      <c r="X58" s="82">
        <v>457</v>
      </c>
      <c r="Y58" s="82">
        <v>448</v>
      </c>
      <c r="Z58" s="82">
        <v>390</v>
      </c>
      <c r="AA58" s="82">
        <v>2198</v>
      </c>
      <c r="AB58" s="82">
        <v>2207</v>
      </c>
      <c r="AC58" s="82">
        <v>2043</v>
      </c>
      <c r="AD58" s="82">
        <v>1968</v>
      </c>
      <c r="AE58" s="82">
        <v>1750</v>
      </c>
      <c r="AF58" s="82">
        <v>1595</v>
      </c>
      <c r="AG58" s="82">
        <v>1473</v>
      </c>
      <c r="AH58" s="82">
        <v>1286</v>
      </c>
      <c r="AI58" s="82">
        <v>1017</v>
      </c>
      <c r="AJ58" s="82">
        <v>775</v>
      </c>
      <c r="AK58" s="82">
        <v>526</v>
      </c>
      <c r="AL58" s="82">
        <v>467</v>
      </c>
      <c r="AM58" s="82">
        <v>279</v>
      </c>
      <c r="AN58" s="82">
        <v>230</v>
      </c>
      <c r="AO58" s="83">
        <v>23</v>
      </c>
      <c r="AP58" s="82">
        <v>256</v>
      </c>
      <c r="AQ58" s="84">
        <v>251</v>
      </c>
      <c r="AR58" s="82">
        <v>554</v>
      </c>
      <c r="AS58" s="85">
        <v>13470</v>
      </c>
      <c r="AT58" s="82">
        <v>1246</v>
      </c>
      <c r="AU58" s="82">
        <v>1102</v>
      </c>
      <c r="AV58" s="82">
        <v>5765</v>
      </c>
      <c r="AW58" s="85">
        <v>799</v>
      </c>
      <c r="AX58" s="78"/>
      <c r="AY58" s="78"/>
      <c r="AZ58" s="86">
        <v>27730</v>
      </c>
      <c r="BA58" s="87">
        <v>6158</v>
      </c>
      <c r="BB58" s="88">
        <v>2920</v>
      </c>
      <c r="BC58" s="88">
        <v>5243</v>
      </c>
      <c r="BD58" s="88">
        <v>10115</v>
      </c>
      <c r="BE58" s="89">
        <v>3294</v>
      </c>
    </row>
    <row r="59" spans="1:57" x14ac:dyDescent="0.2">
      <c r="A59" s="79" t="s">
        <v>604</v>
      </c>
      <c r="B59" s="80" t="s">
        <v>17</v>
      </c>
      <c r="C59" s="38" t="s">
        <v>17</v>
      </c>
      <c r="D59" s="38" t="s">
        <v>68</v>
      </c>
      <c r="E59" s="38" t="s">
        <v>69</v>
      </c>
      <c r="F59" s="81">
        <v>8537</v>
      </c>
      <c r="G59" s="82">
        <v>268</v>
      </c>
      <c r="H59" s="82">
        <v>288</v>
      </c>
      <c r="I59" s="82">
        <v>267</v>
      </c>
      <c r="J59" s="82">
        <v>280</v>
      </c>
      <c r="K59" s="82">
        <v>286</v>
      </c>
      <c r="L59" s="82">
        <v>251</v>
      </c>
      <c r="M59" s="82">
        <v>172</v>
      </c>
      <c r="N59" s="82">
        <v>205</v>
      </c>
      <c r="O59" s="82">
        <v>203</v>
      </c>
      <c r="P59" s="82">
        <v>209</v>
      </c>
      <c r="Q59" s="82">
        <v>193</v>
      </c>
      <c r="R59" s="82">
        <v>206</v>
      </c>
      <c r="S59" s="82">
        <v>208</v>
      </c>
      <c r="T59" s="82">
        <v>186</v>
      </c>
      <c r="U59" s="82">
        <v>187</v>
      </c>
      <c r="V59" s="82">
        <v>193</v>
      </c>
      <c r="W59" s="82">
        <v>181</v>
      </c>
      <c r="X59" s="82">
        <v>167</v>
      </c>
      <c r="Y59" s="82">
        <v>153</v>
      </c>
      <c r="Z59" s="82">
        <v>157</v>
      </c>
      <c r="AA59" s="82">
        <v>730</v>
      </c>
      <c r="AB59" s="82">
        <v>650</v>
      </c>
      <c r="AC59" s="82">
        <v>581</v>
      </c>
      <c r="AD59" s="82">
        <v>501</v>
      </c>
      <c r="AE59" s="82">
        <v>456</v>
      </c>
      <c r="AF59" s="82">
        <v>397</v>
      </c>
      <c r="AG59" s="82">
        <v>277</v>
      </c>
      <c r="AH59" s="82">
        <v>234</v>
      </c>
      <c r="AI59" s="82">
        <v>147</v>
      </c>
      <c r="AJ59" s="82">
        <v>118</v>
      </c>
      <c r="AK59" s="82">
        <v>87</v>
      </c>
      <c r="AL59" s="82">
        <v>53</v>
      </c>
      <c r="AM59" s="82">
        <v>25</v>
      </c>
      <c r="AN59" s="82">
        <v>21</v>
      </c>
      <c r="AO59" s="83">
        <v>15</v>
      </c>
      <c r="AP59" s="82">
        <v>136</v>
      </c>
      <c r="AQ59" s="84">
        <v>133</v>
      </c>
      <c r="AR59" s="82">
        <v>294</v>
      </c>
      <c r="AS59" s="85">
        <v>3954</v>
      </c>
      <c r="AT59" s="82">
        <v>461</v>
      </c>
      <c r="AU59" s="82">
        <v>393</v>
      </c>
      <c r="AV59" s="82">
        <v>1505</v>
      </c>
      <c r="AW59" s="85">
        <v>297</v>
      </c>
      <c r="AX59" s="78"/>
      <c r="AY59" s="78"/>
      <c r="AZ59" s="86">
        <v>8537</v>
      </c>
      <c r="BA59" s="87">
        <v>2828</v>
      </c>
      <c r="BB59" s="88">
        <v>1122</v>
      </c>
      <c r="BC59" s="88">
        <v>1690</v>
      </c>
      <c r="BD59" s="88">
        <v>2446</v>
      </c>
      <c r="BE59" s="89">
        <v>451</v>
      </c>
    </row>
    <row r="60" spans="1:57" x14ac:dyDescent="0.2">
      <c r="A60" s="79" t="s">
        <v>605</v>
      </c>
      <c r="B60" s="80" t="s">
        <v>17</v>
      </c>
      <c r="C60" s="38" t="s">
        <v>17</v>
      </c>
      <c r="D60" s="38" t="s">
        <v>68</v>
      </c>
      <c r="E60" s="38" t="s">
        <v>70</v>
      </c>
      <c r="F60" s="81">
        <v>23146</v>
      </c>
      <c r="G60" s="82">
        <v>447</v>
      </c>
      <c r="H60" s="82">
        <v>446</v>
      </c>
      <c r="I60" s="82">
        <v>457</v>
      </c>
      <c r="J60" s="82">
        <v>462</v>
      </c>
      <c r="K60" s="82">
        <v>436</v>
      </c>
      <c r="L60" s="82">
        <v>493</v>
      </c>
      <c r="M60" s="82">
        <v>498</v>
      </c>
      <c r="N60" s="82">
        <v>478</v>
      </c>
      <c r="O60" s="82">
        <v>606</v>
      </c>
      <c r="P60" s="82">
        <v>579</v>
      </c>
      <c r="Q60" s="82">
        <v>522</v>
      </c>
      <c r="R60" s="82">
        <v>558</v>
      </c>
      <c r="S60" s="82">
        <v>544</v>
      </c>
      <c r="T60" s="82">
        <v>537</v>
      </c>
      <c r="U60" s="82">
        <v>505</v>
      </c>
      <c r="V60" s="82">
        <v>608</v>
      </c>
      <c r="W60" s="82">
        <v>556</v>
      </c>
      <c r="X60" s="82">
        <v>503</v>
      </c>
      <c r="Y60" s="82">
        <v>494</v>
      </c>
      <c r="Z60" s="82">
        <v>492</v>
      </c>
      <c r="AA60" s="82">
        <v>2322</v>
      </c>
      <c r="AB60" s="82">
        <v>1843</v>
      </c>
      <c r="AC60" s="82">
        <v>1507</v>
      </c>
      <c r="AD60" s="82">
        <v>1396</v>
      </c>
      <c r="AE60" s="82">
        <v>1305</v>
      </c>
      <c r="AF60" s="82">
        <v>1156</v>
      </c>
      <c r="AG60" s="82">
        <v>879</v>
      </c>
      <c r="AH60" s="82">
        <v>731</v>
      </c>
      <c r="AI60" s="82">
        <v>539</v>
      </c>
      <c r="AJ60" s="82">
        <v>426</v>
      </c>
      <c r="AK60" s="82">
        <v>330</v>
      </c>
      <c r="AL60" s="82">
        <v>227</v>
      </c>
      <c r="AM60" s="82">
        <v>143</v>
      </c>
      <c r="AN60" s="82">
        <v>121</v>
      </c>
      <c r="AO60" s="83">
        <v>38</v>
      </c>
      <c r="AP60" s="82">
        <v>255</v>
      </c>
      <c r="AQ60" s="84">
        <v>230</v>
      </c>
      <c r="AR60" s="82">
        <v>529</v>
      </c>
      <c r="AS60" s="85">
        <v>11544</v>
      </c>
      <c r="AT60" s="82">
        <v>1337</v>
      </c>
      <c r="AU60" s="82">
        <v>1347</v>
      </c>
      <c r="AV60" s="82">
        <v>4767</v>
      </c>
      <c r="AW60" s="85">
        <v>1002</v>
      </c>
      <c r="AX60" s="78"/>
      <c r="AY60" s="78"/>
      <c r="AZ60" s="86">
        <v>23146</v>
      </c>
      <c r="BA60" s="87">
        <v>5982</v>
      </c>
      <c r="BB60" s="88">
        <v>3253</v>
      </c>
      <c r="BC60" s="88">
        <v>5151</v>
      </c>
      <c r="BD60" s="88">
        <v>6974</v>
      </c>
      <c r="BE60" s="89">
        <v>1786</v>
      </c>
    </row>
    <row r="61" spans="1:57" x14ac:dyDescent="0.2">
      <c r="A61" s="79" t="s">
        <v>606</v>
      </c>
      <c r="B61" s="80" t="s">
        <v>17</v>
      </c>
      <c r="C61" s="38" t="s">
        <v>17</v>
      </c>
      <c r="D61" s="38" t="s">
        <v>68</v>
      </c>
      <c r="E61" s="38" t="s">
        <v>71</v>
      </c>
      <c r="F61" s="81">
        <v>49275</v>
      </c>
      <c r="G61" s="82">
        <v>899</v>
      </c>
      <c r="H61" s="82">
        <v>1035</v>
      </c>
      <c r="I61" s="82">
        <v>999</v>
      </c>
      <c r="J61" s="82">
        <v>1127</v>
      </c>
      <c r="K61" s="82">
        <v>1097</v>
      </c>
      <c r="L61" s="82">
        <v>1098</v>
      </c>
      <c r="M61" s="82">
        <v>945</v>
      </c>
      <c r="N61" s="82">
        <v>953</v>
      </c>
      <c r="O61" s="82">
        <v>1031</v>
      </c>
      <c r="P61" s="82">
        <v>1022</v>
      </c>
      <c r="Q61" s="82">
        <v>959</v>
      </c>
      <c r="R61" s="82">
        <v>982</v>
      </c>
      <c r="S61" s="82">
        <v>980</v>
      </c>
      <c r="T61" s="82">
        <v>930</v>
      </c>
      <c r="U61" s="82">
        <v>910</v>
      </c>
      <c r="V61" s="82">
        <v>922</v>
      </c>
      <c r="W61" s="82">
        <v>950</v>
      </c>
      <c r="X61" s="82">
        <v>848</v>
      </c>
      <c r="Y61" s="82">
        <v>844</v>
      </c>
      <c r="Z61" s="82">
        <v>865</v>
      </c>
      <c r="AA61" s="82">
        <v>4468</v>
      </c>
      <c r="AB61" s="82">
        <v>4190</v>
      </c>
      <c r="AC61" s="82">
        <v>3626</v>
      </c>
      <c r="AD61" s="82">
        <v>3557</v>
      </c>
      <c r="AE61" s="82">
        <v>3156</v>
      </c>
      <c r="AF61" s="82">
        <v>2762</v>
      </c>
      <c r="AG61" s="82">
        <v>2211</v>
      </c>
      <c r="AH61" s="82">
        <v>1919</v>
      </c>
      <c r="AI61" s="82">
        <v>1367</v>
      </c>
      <c r="AJ61" s="82">
        <v>969</v>
      </c>
      <c r="AK61" s="82">
        <v>638</v>
      </c>
      <c r="AL61" s="82">
        <v>496</v>
      </c>
      <c r="AM61" s="82">
        <v>298</v>
      </c>
      <c r="AN61" s="82">
        <v>222</v>
      </c>
      <c r="AO61" s="83">
        <v>54</v>
      </c>
      <c r="AP61" s="82">
        <v>467</v>
      </c>
      <c r="AQ61" s="84">
        <v>479</v>
      </c>
      <c r="AR61" s="82">
        <v>1037</v>
      </c>
      <c r="AS61" s="85">
        <v>23795</v>
      </c>
      <c r="AT61" s="82">
        <v>2344</v>
      </c>
      <c r="AU61" s="82">
        <v>2150</v>
      </c>
      <c r="AV61" s="82">
        <v>10695</v>
      </c>
      <c r="AW61" s="85">
        <v>1407</v>
      </c>
      <c r="AX61" s="78"/>
      <c r="AY61" s="78"/>
      <c r="AZ61" s="86">
        <v>49275</v>
      </c>
      <c r="BA61" s="87">
        <v>12147</v>
      </c>
      <c r="BB61" s="88">
        <v>5540</v>
      </c>
      <c r="BC61" s="88">
        <v>10367</v>
      </c>
      <c r="BD61" s="88">
        <v>17231</v>
      </c>
      <c r="BE61" s="89">
        <v>3990</v>
      </c>
    </row>
    <row r="62" spans="1:57" x14ac:dyDescent="0.2">
      <c r="A62" s="79" t="s">
        <v>607</v>
      </c>
      <c r="B62" s="80" t="s">
        <v>17</v>
      </c>
      <c r="C62" s="38" t="s">
        <v>17</v>
      </c>
      <c r="D62" s="38" t="s">
        <v>68</v>
      </c>
      <c r="E62" s="38" t="s">
        <v>72</v>
      </c>
      <c r="F62" s="81">
        <v>17696</v>
      </c>
      <c r="G62" s="82">
        <v>388</v>
      </c>
      <c r="H62" s="82">
        <v>412</v>
      </c>
      <c r="I62" s="82">
        <v>365</v>
      </c>
      <c r="J62" s="82">
        <v>343</v>
      </c>
      <c r="K62" s="82">
        <v>339</v>
      </c>
      <c r="L62" s="82">
        <v>357</v>
      </c>
      <c r="M62" s="82">
        <v>352</v>
      </c>
      <c r="N62" s="82">
        <v>350</v>
      </c>
      <c r="O62" s="82">
        <v>407</v>
      </c>
      <c r="P62" s="82">
        <v>374</v>
      </c>
      <c r="Q62" s="82">
        <v>381</v>
      </c>
      <c r="R62" s="82">
        <v>411</v>
      </c>
      <c r="S62" s="82">
        <v>410</v>
      </c>
      <c r="T62" s="82">
        <v>381</v>
      </c>
      <c r="U62" s="82">
        <v>383</v>
      </c>
      <c r="V62" s="82">
        <v>391</v>
      </c>
      <c r="W62" s="82">
        <v>370</v>
      </c>
      <c r="X62" s="82">
        <v>383</v>
      </c>
      <c r="Y62" s="82">
        <v>326</v>
      </c>
      <c r="Z62" s="82">
        <v>289</v>
      </c>
      <c r="AA62" s="82">
        <v>1643</v>
      </c>
      <c r="AB62" s="82">
        <v>1376</v>
      </c>
      <c r="AC62" s="82">
        <v>1292</v>
      </c>
      <c r="AD62" s="82">
        <v>1155</v>
      </c>
      <c r="AE62" s="82">
        <v>1062</v>
      </c>
      <c r="AF62" s="82">
        <v>904</v>
      </c>
      <c r="AG62" s="82">
        <v>759</v>
      </c>
      <c r="AH62" s="82">
        <v>631</v>
      </c>
      <c r="AI62" s="82">
        <v>465</v>
      </c>
      <c r="AJ62" s="82">
        <v>370</v>
      </c>
      <c r="AK62" s="82">
        <v>223</v>
      </c>
      <c r="AL62" s="82">
        <v>200</v>
      </c>
      <c r="AM62" s="82">
        <v>109</v>
      </c>
      <c r="AN62" s="82">
        <v>95</v>
      </c>
      <c r="AO62" s="83">
        <v>28</v>
      </c>
      <c r="AP62" s="82">
        <v>192</v>
      </c>
      <c r="AQ62" s="84">
        <v>228</v>
      </c>
      <c r="AR62" s="82">
        <v>453</v>
      </c>
      <c r="AS62" s="85">
        <v>8418</v>
      </c>
      <c r="AT62" s="82">
        <v>981</v>
      </c>
      <c r="AU62" s="82">
        <v>846</v>
      </c>
      <c r="AV62" s="82">
        <v>3522</v>
      </c>
      <c r="AW62" s="85">
        <v>493</v>
      </c>
      <c r="AX62" s="78"/>
      <c r="AY62" s="78"/>
      <c r="AZ62" s="86">
        <v>17696</v>
      </c>
      <c r="BA62" s="87">
        <v>4479</v>
      </c>
      <c r="BB62" s="88">
        <v>2318</v>
      </c>
      <c r="BC62" s="88">
        <v>3634</v>
      </c>
      <c r="BD62" s="88">
        <v>5803</v>
      </c>
      <c r="BE62" s="89">
        <v>1462</v>
      </c>
    </row>
    <row r="63" spans="1:57" x14ac:dyDescent="0.2">
      <c r="A63" s="79" t="s">
        <v>608</v>
      </c>
      <c r="B63" s="80" t="s">
        <v>17</v>
      </c>
      <c r="C63" s="38" t="s">
        <v>17</v>
      </c>
      <c r="D63" s="38" t="s">
        <v>68</v>
      </c>
      <c r="E63" s="38" t="s">
        <v>73</v>
      </c>
      <c r="F63" s="81">
        <v>2274</v>
      </c>
      <c r="G63" s="82">
        <v>51</v>
      </c>
      <c r="H63" s="82">
        <v>44</v>
      </c>
      <c r="I63" s="82">
        <v>43</v>
      </c>
      <c r="J63" s="82">
        <v>40</v>
      </c>
      <c r="K63" s="82">
        <v>58</v>
      </c>
      <c r="L63" s="82">
        <v>48</v>
      </c>
      <c r="M63" s="82">
        <v>28</v>
      </c>
      <c r="N63" s="82">
        <v>30</v>
      </c>
      <c r="O63" s="82">
        <v>32</v>
      </c>
      <c r="P63" s="82">
        <v>45</v>
      </c>
      <c r="Q63" s="82">
        <v>44</v>
      </c>
      <c r="R63" s="82">
        <v>42</v>
      </c>
      <c r="S63" s="82">
        <v>38</v>
      </c>
      <c r="T63" s="82">
        <v>31</v>
      </c>
      <c r="U63" s="82">
        <v>37</v>
      </c>
      <c r="V63" s="82">
        <v>33</v>
      </c>
      <c r="W63" s="82">
        <v>35</v>
      </c>
      <c r="X63" s="82">
        <v>34</v>
      </c>
      <c r="Y63" s="82">
        <v>30</v>
      </c>
      <c r="Z63" s="82">
        <v>32</v>
      </c>
      <c r="AA63" s="82">
        <v>162</v>
      </c>
      <c r="AB63" s="82">
        <v>221</v>
      </c>
      <c r="AC63" s="82">
        <v>217</v>
      </c>
      <c r="AD63" s="82">
        <v>208</v>
      </c>
      <c r="AE63" s="82">
        <v>156</v>
      </c>
      <c r="AF63" s="82">
        <v>133</v>
      </c>
      <c r="AG63" s="82">
        <v>118</v>
      </c>
      <c r="AH63" s="82">
        <v>102</v>
      </c>
      <c r="AI63" s="82">
        <v>64</v>
      </c>
      <c r="AJ63" s="82">
        <v>51</v>
      </c>
      <c r="AK63" s="82">
        <v>27</v>
      </c>
      <c r="AL63" s="82">
        <v>19</v>
      </c>
      <c r="AM63" s="82">
        <v>11</v>
      </c>
      <c r="AN63" s="82">
        <v>10</v>
      </c>
      <c r="AO63" s="83">
        <v>2</v>
      </c>
      <c r="AP63" s="82">
        <v>25</v>
      </c>
      <c r="AQ63" s="84">
        <v>19</v>
      </c>
      <c r="AR63" s="82">
        <v>53</v>
      </c>
      <c r="AS63" s="85">
        <v>1088</v>
      </c>
      <c r="AT63" s="82">
        <v>98</v>
      </c>
      <c r="AU63" s="82">
        <v>83</v>
      </c>
      <c r="AV63" s="82">
        <v>531</v>
      </c>
      <c r="AW63" s="85">
        <v>59</v>
      </c>
      <c r="AX63" s="78"/>
      <c r="AY63" s="78"/>
      <c r="AZ63" s="86">
        <v>2274</v>
      </c>
      <c r="BA63" s="87">
        <v>505</v>
      </c>
      <c r="BB63" s="88">
        <v>208</v>
      </c>
      <c r="BC63" s="88">
        <v>445</v>
      </c>
      <c r="BD63" s="88">
        <v>934</v>
      </c>
      <c r="BE63" s="89">
        <v>182</v>
      </c>
    </row>
    <row r="64" spans="1:57" x14ac:dyDescent="0.2">
      <c r="A64" s="79" t="s">
        <v>609</v>
      </c>
      <c r="B64" s="80" t="s">
        <v>17</v>
      </c>
      <c r="C64" s="38" t="s">
        <v>17</v>
      </c>
      <c r="D64" s="38" t="s">
        <v>68</v>
      </c>
      <c r="E64" s="38" t="s">
        <v>74</v>
      </c>
      <c r="F64" s="81">
        <v>3728</v>
      </c>
      <c r="G64" s="82">
        <v>54</v>
      </c>
      <c r="H64" s="82">
        <v>71</v>
      </c>
      <c r="I64" s="82">
        <v>69</v>
      </c>
      <c r="J64" s="82">
        <v>63</v>
      </c>
      <c r="K64" s="82">
        <v>70</v>
      </c>
      <c r="L64" s="82">
        <v>74</v>
      </c>
      <c r="M64" s="82">
        <v>66</v>
      </c>
      <c r="N64" s="82">
        <v>71</v>
      </c>
      <c r="O64" s="82">
        <v>76</v>
      </c>
      <c r="P64" s="82">
        <v>73</v>
      </c>
      <c r="Q64" s="82">
        <v>70</v>
      </c>
      <c r="R64" s="82">
        <v>70</v>
      </c>
      <c r="S64" s="82">
        <v>78</v>
      </c>
      <c r="T64" s="82">
        <v>57</v>
      </c>
      <c r="U64" s="82">
        <v>63</v>
      </c>
      <c r="V64" s="82">
        <v>88</v>
      </c>
      <c r="W64" s="82">
        <v>76</v>
      </c>
      <c r="X64" s="82">
        <v>79</v>
      </c>
      <c r="Y64" s="82">
        <v>59</v>
      </c>
      <c r="Z64" s="82">
        <v>58</v>
      </c>
      <c r="AA64" s="82">
        <v>302</v>
      </c>
      <c r="AB64" s="82">
        <v>316</v>
      </c>
      <c r="AC64" s="82">
        <v>265</v>
      </c>
      <c r="AD64" s="82">
        <v>263</v>
      </c>
      <c r="AE64" s="82">
        <v>248</v>
      </c>
      <c r="AF64" s="82">
        <v>235</v>
      </c>
      <c r="AG64" s="82">
        <v>183</v>
      </c>
      <c r="AH64" s="82">
        <v>147</v>
      </c>
      <c r="AI64" s="82">
        <v>135</v>
      </c>
      <c r="AJ64" s="82">
        <v>103</v>
      </c>
      <c r="AK64" s="82">
        <v>61</v>
      </c>
      <c r="AL64" s="82">
        <v>35</v>
      </c>
      <c r="AM64" s="82">
        <v>28</v>
      </c>
      <c r="AN64" s="82">
        <v>22</v>
      </c>
      <c r="AO64" s="83">
        <v>3</v>
      </c>
      <c r="AP64" s="82">
        <v>32</v>
      </c>
      <c r="AQ64" s="84">
        <v>42</v>
      </c>
      <c r="AR64" s="82">
        <v>79</v>
      </c>
      <c r="AS64" s="85">
        <v>1770</v>
      </c>
      <c r="AT64" s="82">
        <v>170</v>
      </c>
      <c r="AU64" s="82">
        <v>157</v>
      </c>
      <c r="AV64" s="82">
        <v>784</v>
      </c>
      <c r="AW64" s="85">
        <v>97</v>
      </c>
      <c r="AX64" s="78"/>
      <c r="AY64" s="78"/>
      <c r="AZ64" s="86">
        <v>3728</v>
      </c>
      <c r="BA64" s="87">
        <v>827</v>
      </c>
      <c r="BB64" s="88">
        <v>441</v>
      </c>
      <c r="BC64" s="88">
        <v>735</v>
      </c>
      <c r="BD64" s="88">
        <v>1341</v>
      </c>
      <c r="BE64" s="89">
        <v>384</v>
      </c>
    </row>
    <row r="65" spans="1:57" x14ac:dyDescent="0.2">
      <c r="A65" s="79" t="s">
        <v>610</v>
      </c>
      <c r="B65" s="80" t="s">
        <v>17</v>
      </c>
      <c r="C65" s="38" t="s">
        <v>17</v>
      </c>
      <c r="D65" s="38" t="s">
        <v>68</v>
      </c>
      <c r="E65" s="38" t="s">
        <v>75</v>
      </c>
      <c r="F65" s="81">
        <v>2574</v>
      </c>
      <c r="G65" s="82">
        <v>42</v>
      </c>
      <c r="H65" s="82">
        <v>47</v>
      </c>
      <c r="I65" s="82">
        <v>41</v>
      </c>
      <c r="J65" s="82">
        <v>46</v>
      </c>
      <c r="K65" s="82">
        <v>45</v>
      </c>
      <c r="L65" s="82">
        <v>58</v>
      </c>
      <c r="M65" s="82">
        <v>42</v>
      </c>
      <c r="N65" s="82">
        <v>41</v>
      </c>
      <c r="O65" s="82">
        <v>43</v>
      </c>
      <c r="P65" s="82">
        <v>49</v>
      </c>
      <c r="Q65" s="82">
        <v>43</v>
      </c>
      <c r="R65" s="82">
        <v>40</v>
      </c>
      <c r="S65" s="82">
        <v>53</v>
      </c>
      <c r="T65" s="82">
        <v>42</v>
      </c>
      <c r="U65" s="82">
        <v>40</v>
      </c>
      <c r="V65" s="82">
        <v>51</v>
      </c>
      <c r="W65" s="82">
        <v>51</v>
      </c>
      <c r="X65" s="82">
        <v>37</v>
      </c>
      <c r="Y65" s="82">
        <v>45</v>
      </c>
      <c r="Z65" s="82">
        <v>36</v>
      </c>
      <c r="AA65" s="82">
        <v>203</v>
      </c>
      <c r="AB65" s="82">
        <v>213</v>
      </c>
      <c r="AC65" s="82">
        <v>196</v>
      </c>
      <c r="AD65" s="82">
        <v>181</v>
      </c>
      <c r="AE65" s="82">
        <v>183</v>
      </c>
      <c r="AF65" s="82">
        <v>170</v>
      </c>
      <c r="AG65" s="82">
        <v>149</v>
      </c>
      <c r="AH65" s="82">
        <v>110</v>
      </c>
      <c r="AI65" s="82">
        <v>86</v>
      </c>
      <c r="AJ65" s="82">
        <v>62</v>
      </c>
      <c r="AK65" s="82">
        <v>45</v>
      </c>
      <c r="AL65" s="82">
        <v>43</v>
      </c>
      <c r="AM65" s="82">
        <v>26</v>
      </c>
      <c r="AN65" s="82">
        <v>15</v>
      </c>
      <c r="AO65" s="83">
        <v>1</v>
      </c>
      <c r="AP65" s="82">
        <v>27</v>
      </c>
      <c r="AQ65" s="84">
        <v>18</v>
      </c>
      <c r="AR65" s="82">
        <v>48</v>
      </c>
      <c r="AS65" s="85">
        <v>1194</v>
      </c>
      <c r="AT65" s="82">
        <v>109</v>
      </c>
      <c r="AU65" s="82">
        <v>108</v>
      </c>
      <c r="AV65" s="82">
        <v>525</v>
      </c>
      <c r="AW65" s="85">
        <v>58</v>
      </c>
      <c r="AX65" s="78"/>
      <c r="AY65" s="78"/>
      <c r="AZ65" s="86">
        <v>2574</v>
      </c>
      <c r="BA65" s="87">
        <v>537</v>
      </c>
      <c r="BB65" s="88">
        <v>274</v>
      </c>
      <c r="BC65" s="88">
        <v>497</v>
      </c>
      <c r="BD65" s="88">
        <v>989</v>
      </c>
      <c r="BE65" s="89">
        <v>277</v>
      </c>
    </row>
    <row r="66" spans="1:57" x14ac:dyDescent="0.2">
      <c r="A66" s="79" t="s">
        <v>611</v>
      </c>
      <c r="B66" s="80" t="s">
        <v>17</v>
      </c>
      <c r="C66" s="38" t="s">
        <v>17</v>
      </c>
      <c r="D66" s="38" t="s">
        <v>68</v>
      </c>
      <c r="E66" s="38" t="s">
        <v>76</v>
      </c>
      <c r="F66" s="81">
        <v>3802</v>
      </c>
      <c r="G66" s="82">
        <v>41</v>
      </c>
      <c r="H66" s="82">
        <v>63</v>
      </c>
      <c r="I66" s="82">
        <v>53</v>
      </c>
      <c r="J66" s="82">
        <v>63</v>
      </c>
      <c r="K66" s="82">
        <v>56</v>
      </c>
      <c r="L66" s="82">
        <v>58</v>
      </c>
      <c r="M66" s="82">
        <v>60</v>
      </c>
      <c r="N66" s="82">
        <v>70</v>
      </c>
      <c r="O66" s="82">
        <v>65</v>
      </c>
      <c r="P66" s="82">
        <v>63</v>
      </c>
      <c r="Q66" s="82">
        <v>73</v>
      </c>
      <c r="R66" s="82">
        <v>72</v>
      </c>
      <c r="S66" s="82">
        <v>97</v>
      </c>
      <c r="T66" s="82">
        <v>60</v>
      </c>
      <c r="U66" s="82">
        <v>70</v>
      </c>
      <c r="V66" s="82">
        <v>71</v>
      </c>
      <c r="W66" s="82">
        <v>66</v>
      </c>
      <c r="X66" s="82">
        <v>64</v>
      </c>
      <c r="Y66" s="82">
        <v>69</v>
      </c>
      <c r="Z66" s="82">
        <v>50</v>
      </c>
      <c r="AA66" s="82">
        <v>300</v>
      </c>
      <c r="AB66" s="82">
        <v>305</v>
      </c>
      <c r="AC66" s="82">
        <v>280</v>
      </c>
      <c r="AD66" s="82">
        <v>241</v>
      </c>
      <c r="AE66" s="82">
        <v>247</v>
      </c>
      <c r="AF66" s="82">
        <v>245</v>
      </c>
      <c r="AG66" s="82">
        <v>203</v>
      </c>
      <c r="AH66" s="82">
        <v>208</v>
      </c>
      <c r="AI66" s="82">
        <v>175</v>
      </c>
      <c r="AJ66" s="82">
        <v>115</v>
      </c>
      <c r="AK66" s="82">
        <v>64</v>
      </c>
      <c r="AL66" s="82">
        <v>65</v>
      </c>
      <c r="AM66" s="82">
        <v>37</v>
      </c>
      <c r="AN66" s="82">
        <v>33</v>
      </c>
      <c r="AO66" s="83">
        <v>2</v>
      </c>
      <c r="AP66" s="82">
        <v>27</v>
      </c>
      <c r="AQ66" s="84">
        <v>23</v>
      </c>
      <c r="AR66" s="82">
        <v>55</v>
      </c>
      <c r="AS66" s="85">
        <v>1806</v>
      </c>
      <c r="AT66" s="82">
        <v>193</v>
      </c>
      <c r="AU66" s="82">
        <v>164</v>
      </c>
      <c r="AV66" s="82">
        <v>765</v>
      </c>
      <c r="AW66" s="85">
        <v>86</v>
      </c>
      <c r="AX66" s="78"/>
      <c r="AY66" s="78"/>
      <c r="AZ66" s="86">
        <v>3802</v>
      </c>
      <c r="BA66" s="87">
        <v>737</v>
      </c>
      <c r="BB66" s="88">
        <v>428</v>
      </c>
      <c r="BC66" s="88">
        <v>724</v>
      </c>
      <c r="BD66" s="88">
        <v>1424</v>
      </c>
      <c r="BE66" s="89">
        <v>489</v>
      </c>
    </row>
    <row r="67" spans="1:57" x14ac:dyDescent="0.2">
      <c r="A67" s="79" t="s">
        <v>612</v>
      </c>
      <c r="B67" s="80" t="s">
        <v>17</v>
      </c>
      <c r="C67" s="38" t="s">
        <v>17</v>
      </c>
      <c r="D67" s="38" t="s">
        <v>17</v>
      </c>
      <c r="E67" s="38" t="s">
        <v>77</v>
      </c>
      <c r="F67" s="81">
        <v>86897</v>
      </c>
      <c r="G67" s="82">
        <v>1118</v>
      </c>
      <c r="H67" s="82">
        <v>1044</v>
      </c>
      <c r="I67" s="82">
        <v>1162</v>
      </c>
      <c r="J67" s="82">
        <v>1365</v>
      </c>
      <c r="K67" s="82">
        <v>1258</v>
      </c>
      <c r="L67" s="82">
        <v>1348</v>
      </c>
      <c r="M67" s="82">
        <v>1509</v>
      </c>
      <c r="N67" s="82">
        <v>1516</v>
      </c>
      <c r="O67" s="82">
        <v>1596</v>
      </c>
      <c r="P67" s="82">
        <v>1522</v>
      </c>
      <c r="Q67" s="82">
        <v>1533</v>
      </c>
      <c r="R67" s="82">
        <v>1527</v>
      </c>
      <c r="S67" s="82">
        <v>1560</v>
      </c>
      <c r="T67" s="82">
        <v>1546</v>
      </c>
      <c r="U67" s="82">
        <v>1387</v>
      </c>
      <c r="V67" s="82">
        <v>1399</v>
      </c>
      <c r="W67" s="82">
        <v>1397</v>
      </c>
      <c r="X67" s="82">
        <v>1308</v>
      </c>
      <c r="Y67" s="82">
        <v>1258</v>
      </c>
      <c r="Z67" s="82">
        <v>1289</v>
      </c>
      <c r="AA67" s="82">
        <v>6194</v>
      </c>
      <c r="AB67" s="82">
        <v>7233</v>
      </c>
      <c r="AC67" s="82">
        <v>7664</v>
      </c>
      <c r="AD67" s="82">
        <v>6730</v>
      </c>
      <c r="AE67" s="82">
        <v>5914</v>
      </c>
      <c r="AF67" s="82">
        <v>5311</v>
      </c>
      <c r="AG67" s="82">
        <v>5088</v>
      </c>
      <c r="AH67" s="82">
        <v>4384</v>
      </c>
      <c r="AI67" s="82">
        <v>3551</v>
      </c>
      <c r="AJ67" s="82">
        <v>2607</v>
      </c>
      <c r="AK67" s="82">
        <v>1896</v>
      </c>
      <c r="AL67" s="82">
        <v>1256</v>
      </c>
      <c r="AM67" s="82">
        <v>796</v>
      </c>
      <c r="AN67" s="82">
        <v>631</v>
      </c>
      <c r="AO67" s="83">
        <v>86</v>
      </c>
      <c r="AP67" s="82">
        <v>593</v>
      </c>
      <c r="AQ67" s="84">
        <v>588</v>
      </c>
      <c r="AR67" s="82">
        <v>1273</v>
      </c>
      <c r="AS67" s="85">
        <v>43461</v>
      </c>
      <c r="AT67" s="82">
        <v>3653</v>
      </c>
      <c r="AU67" s="82">
        <v>3309</v>
      </c>
      <c r="AV67" s="82">
        <v>19673</v>
      </c>
      <c r="AW67" s="85">
        <v>1950</v>
      </c>
      <c r="AX67" s="78"/>
      <c r="AY67" s="78"/>
      <c r="AZ67" s="86">
        <v>86897</v>
      </c>
      <c r="BA67" s="87">
        <v>16498</v>
      </c>
      <c r="BB67" s="88">
        <v>8597</v>
      </c>
      <c r="BC67" s="88">
        <v>15974</v>
      </c>
      <c r="BD67" s="88">
        <v>35091</v>
      </c>
      <c r="BE67" s="89">
        <v>10737</v>
      </c>
    </row>
    <row r="68" spans="1:57" x14ac:dyDescent="0.2">
      <c r="A68" s="79" t="s">
        <v>613</v>
      </c>
      <c r="B68" s="80" t="s">
        <v>17</v>
      </c>
      <c r="C68" s="38" t="s">
        <v>17</v>
      </c>
      <c r="D68" s="38" t="s">
        <v>17</v>
      </c>
      <c r="E68" s="38" t="s">
        <v>78</v>
      </c>
      <c r="F68" s="81">
        <v>960</v>
      </c>
      <c r="G68" s="82">
        <v>11</v>
      </c>
      <c r="H68" s="82">
        <v>11</v>
      </c>
      <c r="I68" s="82">
        <v>20</v>
      </c>
      <c r="J68" s="82">
        <v>14</v>
      </c>
      <c r="K68" s="82">
        <v>14</v>
      </c>
      <c r="L68" s="82">
        <v>12</v>
      </c>
      <c r="M68" s="82">
        <v>9</v>
      </c>
      <c r="N68" s="82">
        <v>11</v>
      </c>
      <c r="O68" s="82">
        <v>17</v>
      </c>
      <c r="P68" s="82">
        <v>12</v>
      </c>
      <c r="Q68" s="82">
        <v>9</v>
      </c>
      <c r="R68" s="82">
        <v>9</v>
      </c>
      <c r="S68" s="82">
        <v>11</v>
      </c>
      <c r="T68" s="82">
        <v>9</v>
      </c>
      <c r="U68" s="82">
        <v>14</v>
      </c>
      <c r="V68" s="82">
        <v>12</v>
      </c>
      <c r="W68" s="82">
        <v>6</v>
      </c>
      <c r="X68" s="82">
        <v>14</v>
      </c>
      <c r="Y68" s="82">
        <v>9</v>
      </c>
      <c r="Z68" s="82">
        <v>11</v>
      </c>
      <c r="AA68" s="82">
        <v>53</v>
      </c>
      <c r="AB68" s="82">
        <v>74</v>
      </c>
      <c r="AC68" s="82">
        <v>69</v>
      </c>
      <c r="AD68" s="82">
        <v>79</v>
      </c>
      <c r="AE68" s="82">
        <v>87</v>
      </c>
      <c r="AF68" s="82">
        <v>74</v>
      </c>
      <c r="AG68" s="82">
        <v>74</v>
      </c>
      <c r="AH68" s="82">
        <v>66</v>
      </c>
      <c r="AI68" s="82">
        <v>42</v>
      </c>
      <c r="AJ68" s="82">
        <v>36</v>
      </c>
      <c r="AK68" s="82">
        <v>24</v>
      </c>
      <c r="AL68" s="82">
        <v>26</v>
      </c>
      <c r="AM68" s="82">
        <v>13</v>
      </c>
      <c r="AN68" s="82">
        <v>8</v>
      </c>
      <c r="AO68" s="83">
        <v>0</v>
      </c>
      <c r="AP68" s="82">
        <v>9</v>
      </c>
      <c r="AQ68" s="84">
        <v>2</v>
      </c>
      <c r="AR68" s="82">
        <v>11</v>
      </c>
      <c r="AS68" s="85">
        <v>443</v>
      </c>
      <c r="AT68" s="82">
        <v>24</v>
      </c>
      <c r="AU68" s="82">
        <v>20</v>
      </c>
      <c r="AV68" s="82">
        <v>210</v>
      </c>
      <c r="AW68" s="85">
        <v>18</v>
      </c>
      <c r="AX68" s="78"/>
      <c r="AY68" s="78"/>
      <c r="AZ68" s="86">
        <v>960</v>
      </c>
      <c r="BA68" s="87">
        <v>149</v>
      </c>
      <c r="BB68" s="88">
        <v>66</v>
      </c>
      <c r="BC68" s="88">
        <v>147</v>
      </c>
      <c r="BD68" s="88">
        <v>449</v>
      </c>
      <c r="BE68" s="89">
        <v>149</v>
      </c>
    </row>
    <row r="69" spans="1:57" x14ac:dyDescent="0.2">
      <c r="A69" s="79" t="s">
        <v>614</v>
      </c>
      <c r="B69" s="80" t="s">
        <v>17</v>
      </c>
      <c r="C69" s="38" t="s">
        <v>17</v>
      </c>
      <c r="D69" s="38" t="s">
        <v>17</v>
      </c>
      <c r="E69" s="38" t="s">
        <v>79</v>
      </c>
      <c r="F69" s="81">
        <v>3974</v>
      </c>
      <c r="G69" s="82">
        <v>67</v>
      </c>
      <c r="H69" s="82">
        <v>67</v>
      </c>
      <c r="I69" s="82">
        <v>67</v>
      </c>
      <c r="J69" s="82">
        <v>83</v>
      </c>
      <c r="K69" s="82">
        <v>60</v>
      </c>
      <c r="L69" s="82">
        <v>56</v>
      </c>
      <c r="M69" s="82">
        <v>70</v>
      </c>
      <c r="N69" s="82">
        <v>73</v>
      </c>
      <c r="O69" s="82">
        <v>69</v>
      </c>
      <c r="P69" s="82">
        <v>67</v>
      </c>
      <c r="Q69" s="82">
        <v>51</v>
      </c>
      <c r="R69" s="82">
        <v>60</v>
      </c>
      <c r="S69" s="82">
        <v>70</v>
      </c>
      <c r="T69" s="82">
        <v>50</v>
      </c>
      <c r="U69" s="82">
        <v>51</v>
      </c>
      <c r="V69" s="82">
        <v>67</v>
      </c>
      <c r="W69" s="82">
        <v>77</v>
      </c>
      <c r="X69" s="82">
        <v>64</v>
      </c>
      <c r="Y69" s="82">
        <v>60</v>
      </c>
      <c r="Z69" s="82">
        <v>51</v>
      </c>
      <c r="AA69" s="82">
        <v>270</v>
      </c>
      <c r="AB69" s="82">
        <v>333</v>
      </c>
      <c r="AC69" s="82">
        <v>318</v>
      </c>
      <c r="AD69" s="82">
        <v>302</v>
      </c>
      <c r="AE69" s="82">
        <v>291</v>
      </c>
      <c r="AF69" s="82">
        <v>262</v>
      </c>
      <c r="AG69" s="82">
        <v>219</v>
      </c>
      <c r="AH69" s="82">
        <v>213</v>
      </c>
      <c r="AI69" s="82">
        <v>160</v>
      </c>
      <c r="AJ69" s="82">
        <v>118</v>
      </c>
      <c r="AK69" s="82">
        <v>87</v>
      </c>
      <c r="AL69" s="82">
        <v>52</v>
      </c>
      <c r="AM69" s="82">
        <v>32</v>
      </c>
      <c r="AN69" s="82">
        <v>37</v>
      </c>
      <c r="AO69" s="83">
        <v>3</v>
      </c>
      <c r="AP69" s="82">
        <v>38</v>
      </c>
      <c r="AQ69" s="84">
        <v>39</v>
      </c>
      <c r="AR69" s="82">
        <v>84</v>
      </c>
      <c r="AS69" s="85">
        <v>1927</v>
      </c>
      <c r="AT69" s="82">
        <v>139</v>
      </c>
      <c r="AU69" s="82">
        <v>151</v>
      </c>
      <c r="AV69" s="82">
        <v>867</v>
      </c>
      <c r="AW69" s="85">
        <v>114</v>
      </c>
      <c r="AX69" s="78"/>
      <c r="AY69" s="78"/>
      <c r="AZ69" s="86">
        <v>3974</v>
      </c>
      <c r="BA69" s="87">
        <v>790</v>
      </c>
      <c r="BB69" s="88">
        <v>379</v>
      </c>
      <c r="BC69" s="88">
        <v>714</v>
      </c>
      <c r="BD69" s="88">
        <v>1605</v>
      </c>
      <c r="BE69" s="89">
        <v>486</v>
      </c>
    </row>
    <row r="70" spans="1:57" x14ac:dyDescent="0.2">
      <c r="A70" s="79" t="s">
        <v>615</v>
      </c>
      <c r="B70" s="80" t="s">
        <v>17</v>
      </c>
      <c r="C70" s="38" t="s">
        <v>17</v>
      </c>
      <c r="D70" s="38" t="s">
        <v>17</v>
      </c>
      <c r="E70" s="38" t="s">
        <v>80</v>
      </c>
      <c r="F70" s="81">
        <v>11162</v>
      </c>
      <c r="G70" s="82">
        <v>240</v>
      </c>
      <c r="H70" s="82">
        <v>237</v>
      </c>
      <c r="I70" s="82">
        <v>221</v>
      </c>
      <c r="J70" s="82">
        <v>206</v>
      </c>
      <c r="K70" s="82">
        <v>203</v>
      </c>
      <c r="L70" s="82">
        <v>201</v>
      </c>
      <c r="M70" s="82">
        <v>227</v>
      </c>
      <c r="N70" s="82">
        <v>241</v>
      </c>
      <c r="O70" s="82">
        <v>219</v>
      </c>
      <c r="P70" s="82">
        <v>238</v>
      </c>
      <c r="Q70" s="82">
        <v>250</v>
      </c>
      <c r="R70" s="82">
        <v>276</v>
      </c>
      <c r="S70" s="82">
        <v>274</v>
      </c>
      <c r="T70" s="82">
        <v>238</v>
      </c>
      <c r="U70" s="82">
        <v>261</v>
      </c>
      <c r="V70" s="82">
        <v>267</v>
      </c>
      <c r="W70" s="82">
        <v>265</v>
      </c>
      <c r="X70" s="82">
        <v>274</v>
      </c>
      <c r="Y70" s="82">
        <v>200</v>
      </c>
      <c r="Z70" s="82">
        <v>221</v>
      </c>
      <c r="AA70" s="82">
        <v>813</v>
      </c>
      <c r="AB70" s="82">
        <v>884</v>
      </c>
      <c r="AC70" s="82">
        <v>817</v>
      </c>
      <c r="AD70" s="82">
        <v>728</v>
      </c>
      <c r="AE70" s="82">
        <v>621</v>
      </c>
      <c r="AF70" s="82">
        <v>541</v>
      </c>
      <c r="AG70" s="82">
        <v>454</v>
      </c>
      <c r="AH70" s="82">
        <v>466</v>
      </c>
      <c r="AI70" s="82">
        <v>345</v>
      </c>
      <c r="AJ70" s="82">
        <v>254</v>
      </c>
      <c r="AK70" s="82">
        <v>193</v>
      </c>
      <c r="AL70" s="82">
        <v>121</v>
      </c>
      <c r="AM70" s="82">
        <v>98</v>
      </c>
      <c r="AN70" s="82">
        <v>68</v>
      </c>
      <c r="AO70" s="83">
        <v>18</v>
      </c>
      <c r="AP70" s="82">
        <v>118</v>
      </c>
      <c r="AQ70" s="84">
        <v>132</v>
      </c>
      <c r="AR70" s="82">
        <v>270</v>
      </c>
      <c r="AS70" s="85">
        <v>5261</v>
      </c>
      <c r="AT70" s="82">
        <v>644</v>
      </c>
      <c r="AU70" s="82">
        <v>567</v>
      </c>
      <c r="AV70" s="82">
        <v>2036</v>
      </c>
      <c r="AW70" s="85">
        <v>498</v>
      </c>
      <c r="AX70" s="78"/>
      <c r="AY70" s="78"/>
      <c r="AZ70" s="86">
        <v>11162</v>
      </c>
      <c r="BA70" s="87">
        <v>2759</v>
      </c>
      <c r="BB70" s="88">
        <v>1579</v>
      </c>
      <c r="BC70" s="88">
        <v>2118</v>
      </c>
      <c r="BD70" s="88">
        <v>3627</v>
      </c>
      <c r="BE70" s="89">
        <v>1079</v>
      </c>
    </row>
    <row r="71" spans="1:57" x14ac:dyDescent="0.2">
      <c r="A71" s="79" t="s">
        <v>616</v>
      </c>
      <c r="B71" s="80" t="s">
        <v>17</v>
      </c>
      <c r="C71" s="38" t="s">
        <v>17</v>
      </c>
      <c r="D71" s="38" t="s">
        <v>17</v>
      </c>
      <c r="E71" s="38" t="s">
        <v>81</v>
      </c>
      <c r="F71" s="81">
        <v>2574</v>
      </c>
      <c r="G71" s="82">
        <v>56</v>
      </c>
      <c r="H71" s="82">
        <v>69</v>
      </c>
      <c r="I71" s="82">
        <v>58</v>
      </c>
      <c r="J71" s="82">
        <v>52</v>
      </c>
      <c r="K71" s="82">
        <v>66</v>
      </c>
      <c r="L71" s="82">
        <v>61</v>
      </c>
      <c r="M71" s="82">
        <v>59</v>
      </c>
      <c r="N71" s="82">
        <v>57</v>
      </c>
      <c r="O71" s="82">
        <v>58</v>
      </c>
      <c r="P71" s="82">
        <v>63</v>
      </c>
      <c r="Q71" s="82">
        <v>54</v>
      </c>
      <c r="R71" s="82">
        <v>52</v>
      </c>
      <c r="S71" s="82">
        <v>76</v>
      </c>
      <c r="T71" s="82">
        <v>68</v>
      </c>
      <c r="U71" s="82">
        <v>57</v>
      </c>
      <c r="V71" s="82">
        <v>47</v>
      </c>
      <c r="W71" s="82">
        <v>51</v>
      </c>
      <c r="X71" s="82">
        <v>51</v>
      </c>
      <c r="Y71" s="82">
        <v>48</v>
      </c>
      <c r="Z71" s="82">
        <v>43</v>
      </c>
      <c r="AA71" s="82">
        <v>159</v>
      </c>
      <c r="AB71" s="82">
        <v>199</v>
      </c>
      <c r="AC71" s="82">
        <v>203</v>
      </c>
      <c r="AD71" s="82">
        <v>158</v>
      </c>
      <c r="AE71" s="82">
        <v>142</v>
      </c>
      <c r="AF71" s="82">
        <v>112</v>
      </c>
      <c r="AG71" s="82">
        <v>114</v>
      </c>
      <c r="AH71" s="82">
        <v>98</v>
      </c>
      <c r="AI71" s="82">
        <v>74</v>
      </c>
      <c r="AJ71" s="82">
        <v>66</v>
      </c>
      <c r="AK71" s="82">
        <v>35</v>
      </c>
      <c r="AL71" s="82">
        <v>27</v>
      </c>
      <c r="AM71" s="82">
        <v>29</v>
      </c>
      <c r="AN71" s="82">
        <v>12</v>
      </c>
      <c r="AO71" s="83">
        <v>3</v>
      </c>
      <c r="AP71" s="82">
        <v>28</v>
      </c>
      <c r="AQ71" s="84">
        <v>37</v>
      </c>
      <c r="AR71" s="82">
        <v>71</v>
      </c>
      <c r="AS71" s="85">
        <v>1161</v>
      </c>
      <c r="AT71" s="82">
        <v>146</v>
      </c>
      <c r="AU71" s="82">
        <v>111</v>
      </c>
      <c r="AV71" s="82">
        <v>441</v>
      </c>
      <c r="AW71" s="85">
        <v>124</v>
      </c>
      <c r="AX71" s="78"/>
      <c r="AY71" s="78"/>
      <c r="AZ71" s="86">
        <v>2574</v>
      </c>
      <c r="BA71" s="87">
        <v>705</v>
      </c>
      <c r="BB71" s="88">
        <v>350</v>
      </c>
      <c r="BC71" s="88">
        <v>449</v>
      </c>
      <c r="BD71" s="88">
        <v>827</v>
      </c>
      <c r="BE71" s="89">
        <v>243</v>
      </c>
    </row>
    <row r="72" spans="1:57" x14ac:dyDescent="0.2">
      <c r="A72" s="79" t="s">
        <v>617</v>
      </c>
      <c r="B72" s="80" t="s">
        <v>17</v>
      </c>
      <c r="C72" s="38" t="s">
        <v>17</v>
      </c>
      <c r="D72" s="38" t="s">
        <v>17</v>
      </c>
      <c r="E72" s="38" t="s">
        <v>82</v>
      </c>
      <c r="F72" s="81">
        <v>2716</v>
      </c>
      <c r="G72" s="82">
        <v>71</v>
      </c>
      <c r="H72" s="82">
        <v>72</v>
      </c>
      <c r="I72" s="82">
        <v>57</v>
      </c>
      <c r="J72" s="82">
        <v>60</v>
      </c>
      <c r="K72" s="82">
        <v>55</v>
      </c>
      <c r="L72" s="82">
        <v>49</v>
      </c>
      <c r="M72" s="82">
        <v>45</v>
      </c>
      <c r="N72" s="82">
        <v>47</v>
      </c>
      <c r="O72" s="82">
        <v>65</v>
      </c>
      <c r="P72" s="82">
        <v>51</v>
      </c>
      <c r="Q72" s="82">
        <v>53</v>
      </c>
      <c r="R72" s="82">
        <v>80</v>
      </c>
      <c r="S72" s="82">
        <v>53</v>
      </c>
      <c r="T72" s="82">
        <v>65</v>
      </c>
      <c r="U72" s="82">
        <v>56</v>
      </c>
      <c r="V72" s="82">
        <v>55</v>
      </c>
      <c r="W72" s="82">
        <v>65</v>
      </c>
      <c r="X72" s="82">
        <v>54</v>
      </c>
      <c r="Y72" s="82">
        <v>39</v>
      </c>
      <c r="Z72" s="82">
        <v>40</v>
      </c>
      <c r="AA72" s="82">
        <v>200</v>
      </c>
      <c r="AB72" s="82">
        <v>219</v>
      </c>
      <c r="AC72" s="82">
        <v>195</v>
      </c>
      <c r="AD72" s="82">
        <v>172</v>
      </c>
      <c r="AE72" s="82">
        <v>159</v>
      </c>
      <c r="AF72" s="82">
        <v>150</v>
      </c>
      <c r="AG72" s="82">
        <v>123</v>
      </c>
      <c r="AH72" s="82">
        <v>109</v>
      </c>
      <c r="AI72" s="82">
        <v>87</v>
      </c>
      <c r="AJ72" s="82">
        <v>68</v>
      </c>
      <c r="AK72" s="82">
        <v>41</v>
      </c>
      <c r="AL72" s="82">
        <v>30</v>
      </c>
      <c r="AM72" s="82">
        <v>13</v>
      </c>
      <c r="AN72" s="82">
        <v>18</v>
      </c>
      <c r="AO72" s="83">
        <v>2</v>
      </c>
      <c r="AP72" s="82">
        <v>34</v>
      </c>
      <c r="AQ72" s="84">
        <v>29</v>
      </c>
      <c r="AR72" s="82">
        <v>73</v>
      </c>
      <c r="AS72" s="85">
        <v>1197</v>
      </c>
      <c r="AT72" s="82">
        <v>148</v>
      </c>
      <c r="AU72" s="82">
        <v>108</v>
      </c>
      <c r="AV72" s="82">
        <v>470</v>
      </c>
      <c r="AW72" s="85">
        <v>95</v>
      </c>
      <c r="AX72" s="78"/>
      <c r="AY72" s="78"/>
      <c r="AZ72" s="86">
        <v>2716</v>
      </c>
      <c r="BA72" s="87">
        <v>705</v>
      </c>
      <c r="BB72" s="88">
        <v>348</v>
      </c>
      <c r="BC72" s="88">
        <v>498</v>
      </c>
      <c r="BD72" s="88">
        <v>908</v>
      </c>
      <c r="BE72" s="89">
        <v>257</v>
      </c>
    </row>
    <row r="73" spans="1:57" x14ac:dyDescent="0.2">
      <c r="A73" s="79" t="s">
        <v>618</v>
      </c>
      <c r="B73" s="80" t="s">
        <v>17</v>
      </c>
      <c r="C73" s="38" t="s">
        <v>17</v>
      </c>
      <c r="D73" s="38" t="s">
        <v>17</v>
      </c>
      <c r="E73" s="38" t="s">
        <v>83</v>
      </c>
      <c r="F73" s="81">
        <v>5826</v>
      </c>
      <c r="G73" s="82">
        <v>90</v>
      </c>
      <c r="H73" s="82">
        <v>115</v>
      </c>
      <c r="I73" s="82">
        <v>116</v>
      </c>
      <c r="J73" s="82">
        <v>116</v>
      </c>
      <c r="K73" s="82">
        <v>123</v>
      </c>
      <c r="L73" s="82">
        <v>126</v>
      </c>
      <c r="M73" s="82">
        <v>136</v>
      </c>
      <c r="N73" s="82">
        <v>135</v>
      </c>
      <c r="O73" s="82">
        <v>148</v>
      </c>
      <c r="P73" s="82">
        <v>146</v>
      </c>
      <c r="Q73" s="82">
        <v>168</v>
      </c>
      <c r="R73" s="82">
        <v>152</v>
      </c>
      <c r="S73" s="82">
        <v>190</v>
      </c>
      <c r="T73" s="82">
        <v>171</v>
      </c>
      <c r="U73" s="82">
        <v>146</v>
      </c>
      <c r="V73" s="82">
        <v>136</v>
      </c>
      <c r="W73" s="82">
        <v>130</v>
      </c>
      <c r="X73" s="82">
        <v>113</v>
      </c>
      <c r="Y73" s="82">
        <v>99</v>
      </c>
      <c r="Z73" s="82">
        <v>76</v>
      </c>
      <c r="AA73" s="82">
        <v>442</v>
      </c>
      <c r="AB73" s="82">
        <v>422</v>
      </c>
      <c r="AC73" s="82">
        <v>325</v>
      </c>
      <c r="AD73" s="82">
        <v>330</v>
      </c>
      <c r="AE73" s="82">
        <v>325</v>
      </c>
      <c r="AF73" s="82">
        <v>285</v>
      </c>
      <c r="AG73" s="82">
        <v>259</v>
      </c>
      <c r="AH73" s="82">
        <v>223</v>
      </c>
      <c r="AI73" s="82">
        <v>190</v>
      </c>
      <c r="AJ73" s="82">
        <v>136</v>
      </c>
      <c r="AK73" s="82">
        <v>105</v>
      </c>
      <c r="AL73" s="82">
        <v>76</v>
      </c>
      <c r="AM73" s="82">
        <v>38</v>
      </c>
      <c r="AN73" s="82">
        <v>38</v>
      </c>
      <c r="AO73" s="83">
        <v>6</v>
      </c>
      <c r="AP73" s="82">
        <v>53</v>
      </c>
      <c r="AQ73" s="84">
        <v>58</v>
      </c>
      <c r="AR73" s="82">
        <v>122</v>
      </c>
      <c r="AS73" s="85">
        <v>2731</v>
      </c>
      <c r="AT73" s="82">
        <v>415</v>
      </c>
      <c r="AU73" s="82">
        <v>257</v>
      </c>
      <c r="AV73" s="82">
        <v>998</v>
      </c>
      <c r="AW73" s="85">
        <v>247</v>
      </c>
      <c r="AX73" s="78"/>
      <c r="AY73" s="78"/>
      <c r="AZ73" s="86">
        <v>5826</v>
      </c>
      <c r="BA73" s="87">
        <v>1571</v>
      </c>
      <c r="BB73" s="88">
        <v>886</v>
      </c>
      <c r="BC73" s="88">
        <v>1039</v>
      </c>
      <c r="BD73" s="88">
        <v>1747</v>
      </c>
      <c r="BE73" s="89">
        <v>583</v>
      </c>
    </row>
    <row r="74" spans="1:57" x14ac:dyDescent="0.2">
      <c r="A74" s="79" t="s">
        <v>619</v>
      </c>
      <c r="B74" s="80" t="s">
        <v>17</v>
      </c>
      <c r="C74" s="38" t="s">
        <v>17</v>
      </c>
      <c r="D74" s="38" t="s">
        <v>17</v>
      </c>
      <c r="E74" s="38" t="s">
        <v>84</v>
      </c>
      <c r="F74" s="81">
        <v>4377</v>
      </c>
      <c r="G74" s="82">
        <v>59</v>
      </c>
      <c r="H74" s="82">
        <v>64</v>
      </c>
      <c r="I74" s="82">
        <v>72</v>
      </c>
      <c r="J74" s="82">
        <v>61</v>
      </c>
      <c r="K74" s="82">
        <v>51</v>
      </c>
      <c r="L74" s="82">
        <v>78</v>
      </c>
      <c r="M74" s="82">
        <v>61</v>
      </c>
      <c r="N74" s="82">
        <v>49</v>
      </c>
      <c r="O74" s="82">
        <v>74</v>
      </c>
      <c r="P74" s="82">
        <v>63</v>
      </c>
      <c r="Q74" s="82">
        <v>55</v>
      </c>
      <c r="R74" s="82">
        <v>81</v>
      </c>
      <c r="S74" s="82">
        <v>79</v>
      </c>
      <c r="T74" s="82">
        <v>80</v>
      </c>
      <c r="U74" s="82">
        <v>61</v>
      </c>
      <c r="V74" s="82">
        <v>63</v>
      </c>
      <c r="W74" s="82">
        <v>63</v>
      </c>
      <c r="X74" s="82">
        <v>74</v>
      </c>
      <c r="Y74" s="82">
        <v>76</v>
      </c>
      <c r="Z74" s="82">
        <v>64</v>
      </c>
      <c r="AA74" s="82">
        <v>293</v>
      </c>
      <c r="AB74" s="82">
        <v>330</v>
      </c>
      <c r="AC74" s="82">
        <v>342</v>
      </c>
      <c r="AD74" s="82">
        <v>291</v>
      </c>
      <c r="AE74" s="82">
        <v>298</v>
      </c>
      <c r="AF74" s="82">
        <v>264</v>
      </c>
      <c r="AG74" s="82">
        <v>264</v>
      </c>
      <c r="AH74" s="82">
        <v>228</v>
      </c>
      <c r="AI74" s="82">
        <v>216</v>
      </c>
      <c r="AJ74" s="82">
        <v>161</v>
      </c>
      <c r="AK74" s="82">
        <v>138</v>
      </c>
      <c r="AL74" s="82">
        <v>84</v>
      </c>
      <c r="AM74" s="82">
        <v>73</v>
      </c>
      <c r="AN74" s="82">
        <v>67</v>
      </c>
      <c r="AO74" s="83">
        <v>1</v>
      </c>
      <c r="AP74" s="82">
        <v>27</v>
      </c>
      <c r="AQ74" s="84">
        <v>44</v>
      </c>
      <c r="AR74" s="82">
        <v>78</v>
      </c>
      <c r="AS74" s="85">
        <v>2133</v>
      </c>
      <c r="AT74" s="82">
        <v>179</v>
      </c>
      <c r="AU74" s="82">
        <v>175</v>
      </c>
      <c r="AV74" s="82">
        <v>905</v>
      </c>
      <c r="AW74" s="85">
        <v>109</v>
      </c>
      <c r="AX74" s="78"/>
      <c r="AY74" s="78"/>
      <c r="AZ74" s="86">
        <v>4377</v>
      </c>
      <c r="BA74" s="87">
        <v>768</v>
      </c>
      <c r="BB74" s="88">
        <v>420</v>
      </c>
      <c r="BC74" s="88">
        <v>763</v>
      </c>
      <c r="BD74" s="88">
        <v>1687</v>
      </c>
      <c r="BE74" s="89">
        <v>739</v>
      </c>
    </row>
    <row r="75" spans="1:57" x14ac:dyDescent="0.2">
      <c r="A75" s="79" t="s">
        <v>620</v>
      </c>
      <c r="B75" s="80" t="s">
        <v>17</v>
      </c>
      <c r="C75" s="38" t="s">
        <v>17</v>
      </c>
      <c r="D75" s="38" t="s">
        <v>17</v>
      </c>
      <c r="E75" s="38" t="s">
        <v>85</v>
      </c>
      <c r="F75" s="81">
        <v>53140</v>
      </c>
      <c r="G75" s="82">
        <v>971</v>
      </c>
      <c r="H75" s="82">
        <v>1024</v>
      </c>
      <c r="I75" s="82">
        <v>1001</v>
      </c>
      <c r="J75" s="82">
        <v>1055</v>
      </c>
      <c r="K75" s="82">
        <v>966</v>
      </c>
      <c r="L75" s="82">
        <v>1082</v>
      </c>
      <c r="M75" s="82">
        <v>1132</v>
      </c>
      <c r="N75" s="82">
        <v>1109</v>
      </c>
      <c r="O75" s="82">
        <v>1148</v>
      </c>
      <c r="P75" s="82">
        <v>1169</v>
      </c>
      <c r="Q75" s="82">
        <v>1036</v>
      </c>
      <c r="R75" s="82">
        <v>1070</v>
      </c>
      <c r="S75" s="82">
        <v>990</v>
      </c>
      <c r="T75" s="82">
        <v>1029</v>
      </c>
      <c r="U75" s="82">
        <v>849</v>
      </c>
      <c r="V75" s="82">
        <v>939</v>
      </c>
      <c r="W75" s="82">
        <v>955</v>
      </c>
      <c r="X75" s="82">
        <v>1026</v>
      </c>
      <c r="Y75" s="82">
        <v>899</v>
      </c>
      <c r="Z75" s="82">
        <v>908</v>
      </c>
      <c r="AA75" s="82">
        <v>3945</v>
      </c>
      <c r="AB75" s="82">
        <v>4579</v>
      </c>
      <c r="AC75" s="82">
        <v>4271</v>
      </c>
      <c r="AD75" s="82">
        <v>3817</v>
      </c>
      <c r="AE75" s="82">
        <v>3396</v>
      </c>
      <c r="AF75" s="82">
        <v>2979</v>
      </c>
      <c r="AG75" s="82">
        <v>2702</v>
      </c>
      <c r="AH75" s="82">
        <v>2335</v>
      </c>
      <c r="AI75" s="82">
        <v>1670</v>
      </c>
      <c r="AJ75" s="82">
        <v>1182</v>
      </c>
      <c r="AK75" s="82">
        <v>817</v>
      </c>
      <c r="AL75" s="82">
        <v>480</v>
      </c>
      <c r="AM75" s="82">
        <v>333</v>
      </c>
      <c r="AN75" s="82">
        <v>276</v>
      </c>
      <c r="AO75" s="83">
        <v>47</v>
      </c>
      <c r="AP75" s="82">
        <v>497</v>
      </c>
      <c r="AQ75" s="84">
        <v>532</v>
      </c>
      <c r="AR75" s="82">
        <v>1115</v>
      </c>
      <c r="AS75" s="85">
        <v>26724</v>
      </c>
      <c r="AT75" s="82">
        <v>2495</v>
      </c>
      <c r="AU75" s="82">
        <v>2315</v>
      </c>
      <c r="AV75" s="82">
        <v>11840</v>
      </c>
      <c r="AW75" s="85">
        <v>1312</v>
      </c>
      <c r="AX75" s="78"/>
      <c r="AY75" s="78"/>
      <c r="AZ75" s="86">
        <v>53140</v>
      </c>
      <c r="BA75" s="87">
        <v>12763</v>
      </c>
      <c r="BB75" s="88">
        <v>5788</v>
      </c>
      <c r="BC75" s="88">
        <v>10331</v>
      </c>
      <c r="BD75" s="88">
        <v>19500</v>
      </c>
      <c r="BE75" s="89">
        <v>4758</v>
      </c>
    </row>
    <row r="76" spans="1:57" x14ac:dyDescent="0.2">
      <c r="A76" s="79" t="s">
        <v>621</v>
      </c>
      <c r="B76" s="80" t="s">
        <v>17</v>
      </c>
      <c r="C76" s="38" t="s">
        <v>17</v>
      </c>
      <c r="D76" s="38" t="s">
        <v>17</v>
      </c>
      <c r="E76" s="38" t="s">
        <v>86</v>
      </c>
      <c r="F76" s="81">
        <v>46402</v>
      </c>
      <c r="G76" s="82">
        <v>520</v>
      </c>
      <c r="H76" s="82">
        <v>530</v>
      </c>
      <c r="I76" s="82">
        <v>506</v>
      </c>
      <c r="J76" s="82">
        <v>705</v>
      </c>
      <c r="K76" s="82">
        <v>639</v>
      </c>
      <c r="L76" s="82">
        <v>613</v>
      </c>
      <c r="M76" s="82">
        <v>931</v>
      </c>
      <c r="N76" s="82">
        <v>938</v>
      </c>
      <c r="O76" s="82">
        <v>952</v>
      </c>
      <c r="P76" s="82">
        <v>890</v>
      </c>
      <c r="Q76" s="82">
        <v>899</v>
      </c>
      <c r="R76" s="82">
        <v>873</v>
      </c>
      <c r="S76" s="82">
        <v>840</v>
      </c>
      <c r="T76" s="82">
        <v>810</v>
      </c>
      <c r="U76" s="82">
        <v>807</v>
      </c>
      <c r="V76" s="82">
        <v>779</v>
      </c>
      <c r="W76" s="82">
        <v>807</v>
      </c>
      <c r="X76" s="82">
        <v>755</v>
      </c>
      <c r="Y76" s="82">
        <v>741</v>
      </c>
      <c r="Z76" s="82">
        <v>753</v>
      </c>
      <c r="AA76" s="82">
        <v>3520</v>
      </c>
      <c r="AB76" s="82">
        <v>4344</v>
      </c>
      <c r="AC76" s="82">
        <v>4227</v>
      </c>
      <c r="AD76" s="82">
        <v>3720</v>
      </c>
      <c r="AE76" s="82">
        <v>3112</v>
      </c>
      <c r="AF76" s="82">
        <v>2681</v>
      </c>
      <c r="AG76" s="82">
        <v>2533</v>
      </c>
      <c r="AH76" s="82">
        <v>2183</v>
      </c>
      <c r="AI76" s="82">
        <v>1751</v>
      </c>
      <c r="AJ76" s="82">
        <v>1238</v>
      </c>
      <c r="AK76" s="82">
        <v>752</v>
      </c>
      <c r="AL76" s="82">
        <v>493</v>
      </c>
      <c r="AM76" s="82">
        <v>300</v>
      </c>
      <c r="AN76" s="82">
        <v>260</v>
      </c>
      <c r="AO76" s="83">
        <v>30</v>
      </c>
      <c r="AP76" s="82">
        <v>270</v>
      </c>
      <c r="AQ76" s="84">
        <v>279</v>
      </c>
      <c r="AR76" s="82">
        <v>602</v>
      </c>
      <c r="AS76" s="85">
        <v>23566</v>
      </c>
      <c r="AT76" s="82">
        <v>2118</v>
      </c>
      <c r="AU76" s="82">
        <v>1935</v>
      </c>
      <c r="AV76" s="82">
        <v>11128</v>
      </c>
      <c r="AW76" s="85">
        <v>713</v>
      </c>
      <c r="AX76" s="78"/>
      <c r="AY76" s="78"/>
      <c r="AZ76" s="86">
        <v>46402</v>
      </c>
      <c r="BA76" s="87">
        <v>8996</v>
      </c>
      <c r="BB76" s="88">
        <v>4798</v>
      </c>
      <c r="BC76" s="88">
        <v>9358</v>
      </c>
      <c r="BD76" s="88">
        <v>18456</v>
      </c>
      <c r="BE76" s="89">
        <v>4794</v>
      </c>
    </row>
    <row r="77" spans="1:57" x14ac:dyDescent="0.2">
      <c r="A77" s="79" t="s">
        <v>622</v>
      </c>
      <c r="B77" s="80" t="s">
        <v>17</v>
      </c>
      <c r="C77" s="38" t="s">
        <v>17</v>
      </c>
      <c r="D77" s="38" t="s">
        <v>17</v>
      </c>
      <c r="E77" s="38" t="s">
        <v>87</v>
      </c>
      <c r="F77" s="81">
        <v>2129</v>
      </c>
      <c r="G77" s="82">
        <v>88</v>
      </c>
      <c r="H77" s="82">
        <v>84</v>
      </c>
      <c r="I77" s="82">
        <v>56</v>
      </c>
      <c r="J77" s="82">
        <v>69</v>
      </c>
      <c r="K77" s="82">
        <v>66</v>
      </c>
      <c r="L77" s="82">
        <v>65</v>
      </c>
      <c r="M77" s="82">
        <v>38</v>
      </c>
      <c r="N77" s="82">
        <v>37</v>
      </c>
      <c r="O77" s="82">
        <v>50</v>
      </c>
      <c r="P77" s="82">
        <v>48</v>
      </c>
      <c r="Q77" s="82">
        <v>34</v>
      </c>
      <c r="R77" s="82">
        <v>36</v>
      </c>
      <c r="S77" s="82">
        <v>48</v>
      </c>
      <c r="T77" s="82">
        <v>54</v>
      </c>
      <c r="U77" s="82">
        <v>45</v>
      </c>
      <c r="V77" s="82">
        <v>44</v>
      </c>
      <c r="W77" s="82">
        <v>42</v>
      </c>
      <c r="X77" s="82">
        <v>44</v>
      </c>
      <c r="Y77" s="82">
        <v>34</v>
      </c>
      <c r="Z77" s="82">
        <v>34</v>
      </c>
      <c r="AA77" s="82">
        <v>154</v>
      </c>
      <c r="AB77" s="82">
        <v>127</v>
      </c>
      <c r="AC77" s="82">
        <v>142</v>
      </c>
      <c r="AD77" s="82">
        <v>121</v>
      </c>
      <c r="AE77" s="82">
        <v>117</v>
      </c>
      <c r="AF77" s="82">
        <v>95</v>
      </c>
      <c r="AG77" s="82">
        <v>82</v>
      </c>
      <c r="AH77" s="82">
        <v>78</v>
      </c>
      <c r="AI77" s="82">
        <v>61</v>
      </c>
      <c r="AJ77" s="82">
        <v>51</v>
      </c>
      <c r="AK77" s="82">
        <v>34</v>
      </c>
      <c r="AL77" s="82">
        <v>18</v>
      </c>
      <c r="AM77" s="82">
        <v>20</v>
      </c>
      <c r="AN77" s="82">
        <v>13</v>
      </c>
      <c r="AO77" s="83">
        <v>2</v>
      </c>
      <c r="AP77" s="82">
        <v>44</v>
      </c>
      <c r="AQ77" s="84">
        <v>44</v>
      </c>
      <c r="AR77" s="82">
        <v>96</v>
      </c>
      <c r="AS77" s="85">
        <v>999</v>
      </c>
      <c r="AT77" s="82">
        <v>114</v>
      </c>
      <c r="AU77" s="82">
        <v>106</v>
      </c>
      <c r="AV77" s="82">
        <v>330</v>
      </c>
      <c r="AW77" s="85">
        <v>112</v>
      </c>
      <c r="AX77" s="78"/>
      <c r="AY77" s="78"/>
      <c r="AZ77" s="86">
        <v>2129</v>
      </c>
      <c r="BA77" s="87">
        <v>671</v>
      </c>
      <c r="BB77" s="88">
        <v>277</v>
      </c>
      <c r="BC77" s="88">
        <v>349</v>
      </c>
      <c r="BD77" s="88">
        <v>635</v>
      </c>
      <c r="BE77" s="89">
        <v>197</v>
      </c>
    </row>
    <row r="78" spans="1:57" x14ac:dyDescent="0.2">
      <c r="A78" s="79" t="s">
        <v>623</v>
      </c>
      <c r="B78" s="80" t="s">
        <v>17</v>
      </c>
      <c r="C78" s="38" t="s">
        <v>17</v>
      </c>
      <c r="D78" s="38" t="s">
        <v>17</v>
      </c>
      <c r="E78" s="38" t="s">
        <v>88</v>
      </c>
      <c r="F78" s="81">
        <v>1811</v>
      </c>
      <c r="G78" s="82">
        <v>22</v>
      </c>
      <c r="H78" s="82">
        <v>22</v>
      </c>
      <c r="I78" s="82">
        <v>26</v>
      </c>
      <c r="J78" s="82">
        <v>15</v>
      </c>
      <c r="K78" s="82">
        <v>19</v>
      </c>
      <c r="L78" s="82">
        <v>17</v>
      </c>
      <c r="M78" s="82">
        <v>21</v>
      </c>
      <c r="N78" s="82">
        <v>22</v>
      </c>
      <c r="O78" s="82">
        <v>17</v>
      </c>
      <c r="P78" s="82">
        <v>21</v>
      </c>
      <c r="Q78" s="82">
        <v>25</v>
      </c>
      <c r="R78" s="82">
        <v>21</v>
      </c>
      <c r="S78" s="82">
        <v>17</v>
      </c>
      <c r="T78" s="82">
        <v>24</v>
      </c>
      <c r="U78" s="82">
        <v>22</v>
      </c>
      <c r="V78" s="82">
        <v>24</v>
      </c>
      <c r="W78" s="82">
        <v>23</v>
      </c>
      <c r="X78" s="82">
        <v>28</v>
      </c>
      <c r="Y78" s="82">
        <v>25</v>
      </c>
      <c r="Z78" s="82">
        <v>14</v>
      </c>
      <c r="AA78" s="82">
        <v>113</v>
      </c>
      <c r="AB78" s="82">
        <v>162</v>
      </c>
      <c r="AC78" s="82">
        <v>168</v>
      </c>
      <c r="AD78" s="82">
        <v>150</v>
      </c>
      <c r="AE78" s="82">
        <v>152</v>
      </c>
      <c r="AF78" s="82">
        <v>123</v>
      </c>
      <c r="AG78" s="82">
        <v>136</v>
      </c>
      <c r="AH78" s="82">
        <v>100</v>
      </c>
      <c r="AI78" s="82">
        <v>80</v>
      </c>
      <c r="AJ78" s="82">
        <v>72</v>
      </c>
      <c r="AK78" s="82">
        <v>35</v>
      </c>
      <c r="AL78" s="82">
        <v>32</v>
      </c>
      <c r="AM78" s="82">
        <v>26</v>
      </c>
      <c r="AN78" s="82">
        <v>37</v>
      </c>
      <c r="AO78" s="83">
        <v>0</v>
      </c>
      <c r="AP78" s="82">
        <v>12</v>
      </c>
      <c r="AQ78" s="84">
        <v>10</v>
      </c>
      <c r="AR78" s="82">
        <v>24</v>
      </c>
      <c r="AS78" s="85">
        <v>878</v>
      </c>
      <c r="AT78" s="82">
        <v>59</v>
      </c>
      <c r="AU78" s="82">
        <v>58</v>
      </c>
      <c r="AV78" s="82">
        <v>417</v>
      </c>
      <c r="AW78" s="85">
        <v>30</v>
      </c>
      <c r="AX78" s="78"/>
      <c r="AY78" s="78"/>
      <c r="AZ78" s="86">
        <v>1811</v>
      </c>
      <c r="BA78" s="87">
        <v>248</v>
      </c>
      <c r="BB78" s="88">
        <v>138</v>
      </c>
      <c r="BC78" s="88">
        <v>314</v>
      </c>
      <c r="BD78" s="88">
        <v>829</v>
      </c>
      <c r="BE78" s="89">
        <v>282</v>
      </c>
    </row>
    <row r="79" spans="1:57" x14ac:dyDescent="0.2">
      <c r="A79" s="79" t="s">
        <v>624</v>
      </c>
      <c r="B79" s="80" t="s">
        <v>17</v>
      </c>
      <c r="C79" s="38" t="s">
        <v>17</v>
      </c>
      <c r="D79" s="38" t="s">
        <v>17</v>
      </c>
      <c r="E79" s="38" t="s">
        <v>89</v>
      </c>
      <c r="F79" s="81">
        <v>6690</v>
      </c>
      <c r="G79" s="82">
        <v>160</v>
      </c>
      <c r="H79" s="82">
        <v>150</v>
      </c>
      <c r="I79" s="82">
        <v>123</v>
      </c>
      <c r="J79" s="82">
        <v>158</v>
      </c>
      <c r="K79" s="82">
        <v>138</v>
      </c>
      <c r="L79" s="82">
        <v>126</v>
      </c>
      <c r="M79" s="82">
        <v>121</v>
      </c>
      <c r="N79" s="82">
        <v>119</v>
      </c>
      <c r="O79" s="82">
        <v>149</v>
      </c>
      <c r="P79" s="82">
        <v>127</v>
      </c>
      <c r="Q79" s="82">
        <v>141</v>
      </c>
      <c r="R79" s="82">
        <v>151</v>
      </c>
      <c r="S79" s="82">
        <v>135</v>
      </c>
      <c r="T79" s="82">
        <v>120</v>
      </c>
      <c r="U79" s="82">
        <v>113</v>
      </c>
      <c r="V79" s="82">
        <v>139</v>
      </c>
      <c r="W79" s="82">
        <v>140</v>
      </c>
      <c r="X79" s="82">
        <v>123</v>
      </c>
      <c r="Y79" s="82">
        <v>120</v>
      </c>
      <c r="Z79" s="82">
        <v>96</v>
      </c>
      <c r="AA79" s="82">
        <v>510</v>
      </c>
      <c r="AB79" s="82">
        <v>509</v>
      </c>
      <c r="AC79" s="82">
        <v>478</v>
      </c>
      <c r="AD79" s="82">
        <v>479</v>
      </c>
      <c r="AE79" s="82">
        <v>415</v>
      </c>
      <c r="AF79" s="82">
        <v>402</v>
      </c>
      <c r="AG79" s="82">
        <v>325</v>
      </c>
      <c r="AH79" s="82">
        <v>271</v>
      </c>
      <c r="AI79" s="82">
        <v>236</v>
      </c>
      <c r="AJ79" s="82">
        <v>143</v>
      </c>
      <c r="AK79" s="82">
        <v>107</v>
      </c>
      <c r="AL79" s="82">
        <v>78</v>
      </c>
      <c r="AM79" s="82">
        <v>48</v>
      </c>
      <c r="AN79" s="82">
        <v>40</v>
      </c>
      <c r="AO79" s="83">
        <v>10</v>
      </c>
      <c r="AP79" s="82">
        <v>84</v>
      </c>
      <c r="AQ79" s="84">
        <v>76</v>
      </c>
      <c r="AR79" s="82">
        <v>174</v>
      </c>
      <c r="AS79" s="85">
        <v>3141</v>
      </c>
      <c r="AT79" s="82">
        <v>327</v>
      </c>
      <c r="AU79" s="82">
        <v>284</v>
      </c>
      <c r="AV79" s="82">
        <v>1294</v>
      </c>
      <c r="AW79" s="85">
        <v>205</v>
      </c>
      <c r="AX79" s="78"/>
      <c r="AY79" s="78"/>
      <c r="AZ79" s="86">
        <v>6690</v>
      </c>
      <c r="BA79" s="87">
        <v>1663</v>
      </c>
      <c r="BB79" s="88">
        <v>770</v>
      </c>
      <c r="BC79" s="88">
        <v>1235</v>
      </c>
      <c r="BD79" s="88">
        <v>2370</v>
      </c>
      <c r="BE79" s="89">
        <v>652</v>
      </c>
    </row>
    <row r="80" spans="1:57" x14ac:dyDescent="0.2">
      <c r="A80" s="79" t="s">
        <v>625</v>
      </c>
      <c r="B80" s="80" t="s">
        <v>17</v>
      </c>
      <c r="C80" s="38" t="s">
        <v>17</v>
      </c>
      <c r="D80" s="38" t="s">
        <v>17</v>
      </c>
      <c r="E80" s="38" t="s">
        <v>90</v>
      </c>
      <c r="F80" s="81">
        <v>2149</v>
      </c>
      <c r="G80" s="82">
        <v>30</v>
      </c>
      <c r="H80" s="82">
        <v>34</v>
      </c>
      <c r="I80" s="82">
        <v>39</v>
      </c>
      <c r="J80" s="82">
        <v>35</v>
      </c>
      <c r="K80" s="82">
        <v>28</v>
      </c>
      <c r="L80" s="82">
        <v>37</v>
      </c>
      <c r="M80" s="82">
        <v>28</v>
      </c>
      <c r="N80" s="82">
        <v>21</v>
      </c>
      <c r="O80" s="82">
        <v>25</v>
      </c>
      <c r="P80" s="82">
        <v>26</v>
      </c>
      <c r="Q80" s="82">
        <v>28</v>
      </c>
      <c r="R80" s="82">
        <v>38</v>
      </c>
      <c r="S80" s="82">
        <v>33</v>
      </c>
      <c r="T80" s="82">
        <v>25</v>
      </c>
      <c r="U80" s="82">
        <v>32</v>
      </c>
      <c r="V80" s="82">
        <v>25</v>
      </c>
      <c r="W80" s="82">
        <v>28</v>
      </c>
      <c r="X80" s="82">
        <v>30</v>
      </c>
      <c r="Y80" s="82">
        <v>22</v>
      </c>
      <c r="Z80" s="82">
        <v>24</v>
      </c>
      <c r="AA80" s="82">
        <v>127</v>
      </c>
      <c r="AB80" s="82">
        <v>182</v>
      </c>
      <c r="AC80" s="82">
        <v>192</v>
      </c>
      <c r="AD80" s="82">
        <v>171</v>
      </c>
      <c r="AE80" s="82">
        <v>163</v>
      </c>
      <c r="AF80" s="82">
        <v>130</v>
      </c>
      <c r="AG80" s="82">
        <v>155</v>
      </c>
      <c r="AH80" s="82">
        <v>124</v>
      </c>
      <c r="AI80" s="82">
        <v>93</v>
      </c>
      <c r="AJ80" s="82">
        <v>80</v>
      </c>
      <c r="AK80" s="82">
        <v>47</v>
      </c>
      <c r="AL80" s="82">
        <v>38</v>
      </c>
      <c r="AM80" s="82">
        <v>31</v>
      </c>
      <c r="AN80" s="82">
        <v>28</v>
      </c>
      <c r="AO80" s="83">
        <v>5</v>
      </c>
      <c r="AP80" s="82">
        <v>21</v>
      </c>
      <c r="AQ80" s="84">
        <v>22</v>
      </c>
      <c r="AR80" s="82">
        <v>46</v>
      </c>
      <c r="AS80" s="85">
        <v>1026</v>
      </c>
      <c r="AT80" s="82">
        <v>73</v>
      </c>
      <c r="AU80" s="82">
        <v>60</v>
      </c>
      <c r="AV80" s="82">
        <v>473</v>
      </c>
      <c r="AW80" s="85">
        <v>86</v>
      </c>
      <c r="AX80" s="78"/>
      <c r="AY80" s="78"/>
      <c r="AZ80" s="86">
        <v>2149</v>
      </c>
      <c r="BA80" s="87">
        <v>369</v>
      </c>
      <c r="BB80" s="88">
        <v>173</v>
      </c>
      <c r="BC80" s="88">
        <v>355</v>
      </c>
      <c r="BD80" s="88">
        <v>935</v>
      </c>
      <c r="BE80" s="89">
        <v>317</v>
      </c>
    </row>
    <row r="81" spans="1:57" x14ac:dyDescent="0.2">
      <c r="A81" s="79" t="s">
        <v>626</v>
      </c>
      <c r="B81" s="80" t="s">
        <v>17</v>
      </c>
      <c r="C81" s="38" t="s">
        <v>17</v>
      </c>
      <c r="D81" s="38" t="s">
        <v>91</v>
      </c>
      <c r="E81" s="38" t="s">
        <v>91</v>
      </c>
      <c r="F81" s="81">
        <v>31145</v>
      </c>
      <c r="G81" s="82">
        <v>691</v>
      </c>
      <c r="H81" s="82">
        <v>733</v>
      </c>
      <c r="I81" s="82">
        <v>666</v>
      </c>
      <c r="J81" s="82">
        <v>683</v>
      </c>
      <c r="K81" s="82">
        <v>678</v>
      </c>
      <c r="L81" s="82">
        <v>691</v>
      </c>
      <c r="M81" s="82">
        <v>570</v>
      </c>
      <c r="N81" s="82">
        <v>574</v>
      </c>
      <c r="O81" s="82">
        <v>601</v>
      </c>
      <c r="P81" s="82">
        <v>588</v>
      </c>
      <c r="Q81" s="82">
        <v>590</v>
      </c>
      <c r="R81" s="82">
        <v>612</v>
      </c>
      <c r="S81" s="82">
        <v>612</v>
      </c>
      <c r="T81" s="82">
        <v>561</v>
      </c>
      <c r="U81" s="82">
        <v>545</v>
      </c>
      <c r="V81" s="82">
        <v>530</v>
      </c>
      <c r="W81" s="82">
        <v>585</v>
      </c>
      <c r="X81" s="82">
        <v>541</v>
      </c>
      <c r="Y81" s="82">
        <v>501</v>
      </c>
      <c r="Z81" s="82">
        <v>474</v>
      </c>
      <c r="AA81" s="82">
        <v>2293</v>
      </c>
      <c r="AB81" s="82">
        <v>2442</v>
      </c>
      <c r="AC81" s="82">
        <v>2387</v>
      </c>
      <c r="AD81" s="82">
        <v>2062</v>
      </c>
      <c r="AE81" s="82">
        <v>1791</v>
      </c>
      <c r="AF81" s="82">
        <v>1626</v>
      </c>
      <c r="AG81" s="82">
        <v>1612</v>
      </c>
      <c r="AH81" s="82">
        <v>1580</v>
      </c>
      <c r="AI81" s="82">
        <v>1191</v>
      </c>
      <c r="AJ81" s="82">
        <v>868</v>
      </c>
      <c r="AK81" s="82">
        <v>560</v>
      </c>
      <c r="AL81" s="82">
        <v>364</v>
      </c>
      <c r="AM81" s="82">
        <v>193</v>
      </c>
      <c r="AN81" s="82">
        <v>150</v>
      </c>
      <c r="AO81" s="83">
        <v>42</v>
      </c>
      <c r="AP81" s="82">
        <v>306</v>
      </c>
      <c r="AQ81" s="84">
        <v>362</v>
      </c>
      <c r="AR81" s="82">
        <v>731</v>
      </c>
      <c r="AS81" s="85">
        <v>14656</v>
      </c>
      <c r="AT81" s="82">
        <v>1413</v>
      </c>
      <c r="AU81" s="82">
        <v>1258</v>
      </c>
      <c r="AV81" s="82">
        <v>5915</v>
      </c>
      <c r="AW81" s="85">
        <v>843</v>
      </c>
      <c r="AX81" s="78"/>
      <c r="AY81" s="78"/>
      <c r="AZ81" s="86">
        <v>31145</v>
      </c>
      <c r="BA81" s="87">
        <v>7677</v>
      </c>
      <c r="BB81" s="88">
        <v>3374</v>
      </c>
      <c r="BC81" s="88">
        <v>5710</v>
      </c>
      <c r="BD81" s="88">
        <v>11058</v>
      </c>
      <c r="BE81" s="89">
        <v>3326</v>
      </c>
    </row>
    <row r="82" spans="1:57" x14ac:dyDescent="0.2">
      <c r="A82" s="79" t="s">
        <v>627</v>
      </c>
      <c r="B82" s="80" t="s">
        <v>17</v>
      </c>
      <c r="C82" s="38" t="s">
        <v>17</v>
      </c>
      <c r="D82" s="38" t="s">
        <v>91</v>
      </c>
      <c r="E82" s="38" t="s">
        <v>92</v>
      </c>
      <c r="F82" s="81">
        <v>12759</v>
      </c>
      <c r="G82" s="82">
        <v>262</v>
      </c>
      <c r="H82" s="82">
        <v>282</v>
      </c>
      <c r="I82" s="82">
        <v>281</v>
      </c>
      <c r="J82" s="82">
        <v>264</v>
      </c>
      <c r="K82" s="82">
        <v>279</v>
      </c>
      <c r="L82" s="82">
        <v>271</v>
      </c>
      <c r="M82" s="82">
        <v>241</v>
      </c>
      <c r="N82" s="82">
        <v>226</v>
      </c>
      <c r="O82" s="82">
        <v>264</v>
      </c>
      <c r="P82" s="82">
        <v>232</v>
      </c>
      <c r="Q82" s="82">
        <v>274</v>
      </c>
      <c r="R82" s="82">
        <v>252</v>
      </c>
      <c r="S82" s="82">
        <v>248</v>
      </c>
      <c r="T82" s="82">
        <v>243</v>
      </c>
      <c r="U82" s="82">
        <v>233</v>
      </c>
      <c r="V82" s="82">
        <v>237</v>
      </c>
      <c r="W82" s="82">
        <v>250</v>
      </c>
      <c r="X82" s="82">
        <v>242</v>
      </c>
      <c r="Y82" s="82">
        <v>204</v>
      </c>
      <c r="Z82" s="82">
        <v>216</v>
      </c>
      <c r="AA82" s="82">
        <v>1003</v>
      </c>
      <c r="AB82" s="82">
        <v>985</v>
      </c>
      <c r="AC82" s="82">
        <v>883</v>
      </c>
      <c r="AD82" s="82">
        <v>855</v>
      </c>
      <c r="AE82" s="82">
        <v>774</v>
      </c>
      <c r="AF82" s="82">
        <v>691</v>
      </c>
      <c r="AG82" s="82">
        <v>658</v>
      </c>
      <c r="AH82" s="82">
        <v>640</v>
      </c>
      <c r="AI82" s="82">
        <v>436</v>
      </c>
      <c r="AJ82" s="82">
        <v>314</v>
      </c>
      <c r="AK82" s="82">
        <v>213</v>
      </c>
      <c r="AL82" s="82">
        <v>154</v>
      </c>
      <c r="AM82" s="82">
        <v>82</v>
      </c>
      <c r="AN82" s="82">
        <v>70</v>
      </c>
      <c r="AO82" s="83">
        <v>22</v>
      </c>
      <c r="AP82" s="82">
        <v>122</v>
      </c>
      <c r="AQ82" s="84">
        <v>151</v>
      </c>
      <c r="AR82" s="82">
        <v>296</v>
      </c>
      <c r="AS82" s="85">
        <v>5831</v>
      </c>
      <c r="AT82" s="82">
        <v>592</v>
      </c>
      <c r="AU82" s="82">
        <v>572</v>
      </c>
      <c r="AV82" s="82">
        <v>2361</v>
      </c>
      <c r="AW82" s="85">
        <v>323</v>
      </c>
      <c r="AX82" s="78"/>
      <c r="AY82" s="78"/>
      <c r="AZ82" s="86">
        <v>12759</v>
      </c>
      <c r="BA82" s="87">
        <v>3128</v>
      </c>
      <c r="BB82" s="88">
        <v>1453</v>
      </c>
      <c r="BC82" s="88">
        <v>2408</v>
      </c>
      <c r="BD82" s="88">
        <v>4501</v>
      </c>
      <c r="BE82" s="89">
        <v>1269</v>
      </c>
    </row>
    <row r="83" spans="1:57" x14ac:dyDescent="0.2">
      <c r="A83" s="79" t="s">
        <v>628</v>
      </c>
      <c r="B83" s="80" t="s">
        <v>17</v>
      </c>
      <c r="C83" s="38" t="s">
        <v>17</v>
      </c>
      <c r="D83" s="38" t="s">
        <v>91</v>
      </c>
      <c r="E83" s="38" t="s">
        <v>93</v>
      </c>
      <c r="F83" s="81">
        <v>11217</v>
      </c>
      <c r="G83" s="82">
        <v>199</v>
      </c>
      <c r="H83" s="82">
        <v>238</v>
      </c>
      <c r="I83" s="82">
        <v>208</v>
      </c>
      <c r="J83" s="82">
        <v>250</v>
      </c>
      <c r="K83" s="82">
        <v>269</v>
      </c>
      <c r="L83" s="82">
        <v>236</v>
      </c>
      <c r="M83" s="82">
        <v>218</v>
      </c>
      <c r="N83" s="82">
        <v>224</v>
      </c>
      <c r="O83" s="82">
        <v>228</v>
      </c>
      <c r="P83" s="82">
        <v>208</v>
      </c>
      <c r="Q83" s="82">
        <v>248</v>
      </c>
      <c r="R83" s="82">
        <v>229</v>
      </c>
      <c r="S83" s="82">
        <v>237</v>
      </c>
      <c r="T83" s="82">
        <v>224</v>
      </c>
      <c r="U83" s="82">
        <v>209</v>
      </c>
      <c r="V83" s="82">
        <v>222</v>
      </c>
      <c r="W83" s="82">
        <v>229</v>
      </c>
      <c r="X83" s="82">
        <v>235</v>
      </c>
      <c r="Y83" s="82">
        <v>192</v>
      </c>
      <c r="Z83" s="82">
        <v>186</v>
      </c>
      <c r="AA83" s="82">
        <v>888</v>
      </c>
      <c r="AB83" s="82">
        <v>956</v>
      </c>
      <c r="AC83" s="82">
        <v>809</v>
      </c>
      <c r="AD83" s="82">
        <v>781</v>
      </c>
      <c r="AE83" s="82">
        <v>675</v>
      </c>
      <c r="AF83" s="82">
        <v>585</v>
      </c>
      <c r="AG83" s="82">
        <v>589</v>
      </c>
      <c r="AH83" s="82">
        <v>506</v>
      </c>
      <c r="AI83" s="82">
        <v>364</v>
      </c>
      <c r="AJ83" s="82">
        <v>227</v>
      </c>
      <c r="AK83" s="82">
        <v>156</v>
      </c>
      <c r="AL83" s="82">
        <v>111</v>
      </c>
      <c r="AM83" s="82">
        <v>42</v>
      </c>
      <c r="AN83" s="82">
        <v>39</v>
      </c>
      <c r="AO83" s="83">
        <v>15</v>
      </c>
      <c r="AP83" s="82">
        <v>108</v>
      </c>
      <c r="AQ83" s="84">
        <v>107</v>
      </c>
      <c r="AR83" s="82">
        <v>235</v>
      </c>
      <c r="AS83" s="85">
        <v>5198</v>
      </c>
      <c r="AT83" s="82">
        <v>532</v>
      </c>
      <c r="AU83" s="82">
        <v>536</v>
      </c>
      <c r="AV83" s="82">
        <v>2244</v>
      </c>
      <c r="AW83" s="85">
        <v>379</v>
      </c>
      <c r="AX83" s="78"/>
      <c r="AY83" s="78"/>
      <c r="AZ83" s="86">
        <v>11217</v>
      </c>
      <c r="BA83" s="87">
        <v>2755</v>
      </c>
      <c r="BB83" s="88">
        <v>1356</v>
      </c>
      <c r="BC83" s="88">
        <v>2222</v>
      </c>
      <c r="BD83" s="88">
        <v>3945</v>
      </c>
      <c r="BE83" s="89">
        <v>939</v>
      </c>
    </row>
    <row r="84" spans="1:57" x14ac:dyDescent="0.2">
      <c r="A84" s="79" t="s">
        <v>629</v>
      </c>
      <c r="B84" s="80" t="s">
        <v>17</v>
      </c>
      <c r="C84" s="38" t="s">
        <v>17</v>
      </c>
      <c r="D84" s="38" t="s">
        <v>91</v>
      </c>
      <c r="E84" s="38" t="s">
        <v>94</v>
      </c>
      <c r="F84" s="81">
        <v>1491</v>
      </c>
      <c r="G84" s="82">
        <v>60</v>
      </c>
      <c r="H84" s="82">
        <v>62</v>
      </c>
      <c r="I84" s="82">
        <v>40</v>
      </c>
      <c r="J84" s="82">
        <v>44</v>
      </c>
      <c r="K84" s="82">
        <v>37</v>
      </c>
      <c r="L84" s="82">
        <v>40</v>
      </c>
      <c r="M84" s="82">
        <v>18</v>
      </c>
      <c r="N84" s="82">
        <v>24</v>
      </c>
      <c r="O84" s="82">
        <v>23</v>
      </c>
      <c r="P84" s="82">
        <v>19</v>
      </c>
      <c r="Q84" s="82">
        <v>22</v>
      </c>
      <c r="R84" s="82">
        <v>20</v>
      </c>
      <c r="S84" s="82">
        <v>21</v>
      </c>
      <c r="T84" s="82">
        <v>17</v>
      </c>
      <c r="U84" s="82">
        <v>19</v>
      </c>
      <c r="V84" s="82">
        <v>22</v>
      </c>
      <c r="W84" s="82">
        <v>19</v>
      </c>
      <c r="X84" s="82">
        <v>25</v>
      </c>
      <c r="Y84" s="82">
        <v>21</v>
      </c>
      <c r="Z84" s="82">
        <v>17</v>
      </c>
      <c r="AA84" s="82">
        <v>119</v>
      </c>
      <c r="AB84" s="82">
        <v>162</v>
      </c>
      <c r="AC84" s="82">
        <v>153</v>
      </c>
      <c r="AD84" s="82">
        <v>129</v>
      </c>
      <c r="AE84" s="82">
        <v>82</v>
      </c>
      <c r="AF84" s="82">
        <v>70</v>
      </c>
      <c r="AG84" s="82">
        <v>61</v>
      </c>
      <c r="AH84" s="82">
        <v>50</v>
      </c>
      <c r="AI84" s="82">
        <v>38</v>
      </c>
      <c r="AJ84" s="82">
        <v>20</v>
      </c>
      <c r="AK84" s="82">
        <v>17</v>
      </c>
      <c r="AL84" s="82">
        <v>9</v>
      </c>
      <c r="AM84" s="82">
        <v>7</v>
      </c>
      <c r="AN84" s="82">
        <v>4</v>
      </c>
      <c r="AO84" s="83">
        <v>7</v>
      </c>
      <c r="AP84" s="82">
        <v>27</v>
      </c>
      <c r="AQ84" s="84">
        <v>28</v>
      </c>
      <c r="AR84" s="82">
        <v>62</v>
      </c>
      <c r="AS84" s="85">
        <v>587</v>
      </c>
      <c r="AT84" s="82">
        <v>46</v>
      </c>
      <c r="AU84" s="82">
        <v>47</v>
      </c>
      <c r="AV84" s="82">
        <v>259</v>
      </c>
      <c r="AW84" s="85">
        <v>99</v>
      </c>
      <c r="AX84" s="78"/>
      <c r="AY84" s="78"/>
      <c r="AZ84" s="86">
        <v>1491</v>
      </c>
      <c r="BA84" s="87">
        <v>409</v>
      </c>
      <c r="BB84" s="88">
        <v>123</v>
      </c>
      <c r="BC84" s="88">
        <v>319</v>
      </c>
      <c r="BD84" s="88">
        <v>545</v>
      </c>
      <c r="BE84" s="89">
        <v>95</v>
      </c>
    </row>
    <row r="85" spans="1:57" x14ac:dyDescent="0.2">
      <c r="A85" s="79" t="s">
        <v>630</v>
      </c>
      <c r="B85" s="80" t="s">
        <v>17</v>
      </c>
      <c r="C85" s="38" t="s">
        <v>17</v>
      </c>
      <c r="D85" s="38" t="s">
        <v>91</v>
      </c>
      <c r="E85" s="38" t="s">
        <v>95</v>
      </c>
      <c r="F85" s="81">
        <v>15001</v>
      </c>
      <c r="G85" s="82">
        <v>330</v>
      </c>
      <c r="H85" s="82">
        <v>425</v>
      </c>
      <c r="I85" s="82">
        <v>470</v>
      </c>
      <c r="J85" s="82">
        <v>490</v>
      </c>
      <c r="K85" s="82">
        <v>439</v>
      </c>
      <c r="L85" s="82">
        <v>486</v>
      </c>
      <c r="M85" s="82">
        <v>295</v>
      </c>
      <c r="N85" s="82">
        <v>288</v>
      </c>
      <c r="O85" s="82">
        <v>291</v>
      </c>
      <c r="P85" s="82">
        <v>293</v>
      </c>
      <c r="Q85" s="82">
        <v>300</v>
      </c>
      <c r="R85" s="82">
        <v>261</v>
      </c>
      <c r="S85" s="82">
        <v>282</v>
      </c>
      <c r="T85" s="82">
        <v>224</v>
      </c>
      <c r="U85" s="82">
        <v>270</v>
      </c>
      <c r="V85" s="82">
        <v>232</v>
      </c>
      <c r="W85" s="82">
        <v>275</v>
      </c>
      <c r="X85" s="82">
        <v>265</v>
      </c>
      <c r="Y85" s="82">
        <v>228</v>
      </c>
      <c r="Z85" s="82">
        <v>197</v>
      </c>
      <c r="AA85" s="82">
        <v>1023</v>
      </c>
      <c r="AB85" s="82">
        <v>1176</v>
      </c>
      <c r="AC85" s="82">
        <v>1147</v>
      </c>
      <c r="AD85" s="82">
        <v>983</v>
      </c>
      <c r="AE85" s="82">
        <v>786</v>
      </c>
      <c r="AF85" s="82">
        <v>719</v>
      </c>
      <c r="AG85" s="82">
        <v>719</v>
      </c>
      <c r="AH85" s="82">
        <v>700</v>
      </c>
      <c r="AI85" s="82">
        <v>545</v>
      </c>
      <c r="AJ85" s="82">
        <v>345</v>
      </c>
      <c r="AK85" s="82">
        <v>234</v>
      </c>
      <c r="AL85" s="82">
        <v>139</v>
      </c>
      <c r="AM85" s="82">
        <v>85</v>
      </c>
      <c r="AN85" s="82">
        <v>59</v>
      </c>
      <c r="AO85" s="83">
        <v>16</v>
      </c>
      <c r="AP85" s="82">
        <v>156</v>
      </c>
      <c r="AQ85" s="84">
        <v>202</v>
      </c>
      <c r="AR85" s="82">
        <v>390</v>
      </c>
      <c r="AS85" s="85">
        <v>6950</v>
      </c>
      <c r="AT85" s="82">
        <v>642</v>
      </c>
      <c r="AU85" s="82">
        <v>561</v>
      </c>
      <c r="AV85" s="82">
        <v>2743</v>
      </c>
      <c r="AW85" s="85">
        <v>538</v>
      </c>
      <c r="AX85" s="78"/>
      <c r="AY85" s="78"/>
      <c r="AZ85" s="86">
        <v>15001</v>
      </c>
      <c r="BA85" s="87">
        <v>4368</v>
      </c>
      <c r="BB85" s="88">
        <v>1548</v>
      </c>
      <c r="BC85" s="88">
        <v>2624</v>
      </c>
      <c r="BD85" s="88">
        <v>5054</v>
      </c>
      <c r="BE85" s="89">
        <v>1407</v>
      </c>
    </row>
    <row r="86" spans="1:57" x14ac:dyDescent="0.2">
      <c r="A86" s="79" t="s">
        <v>631</v>
      </c>
      <c r="B86" s="80" t="s">
        <v>17</v>
      </c>
      <c r="C86" s="38" t="s">
        <v>17</v>
      </c>
      <c r="D86" s="38" t="s">
        <v>91</v>
      </c>
      <c r="E86" s="38" t="s">
        <v>525</v>
      </c>
      <c r="F86" s="81">
        <v>5848</v>
      </c>
      <c r="G86" s="82">
        <v>58</v>
      </c>
      <c r="H86" s="82">
        <v>24</v>
      </c>
      <c r="I86" s="82">
        <v>13</v>
      </c>
      <c r="J86" s="82">
        <v>11</v>
      </c>
      <c r="K86" s="82">
        <v>18</v>
      </c>
      <c r="L86" s="82">
        <v>15</v>
      </c>
      <c r="M86" s="82">
        <v>127</v>
      </c>
      <c r="N86" s="82">
        <v>126</v>
      </c>
      <c r="O86" s="82">
        <v>126</v>
      </c>
      <c r="P86" s="82">
        <v>131</v>
      </c>
      <c r="Q86" s="82">
        <v>130</v>
      </c>
      <c r="R86" s="82">
        <v>129</v>
      </c>
      <c r="S86" s="82">
        <v>130</v>
      </c>
      <c r="T86" s="82">
        <v>117</v>
      </c>
      <c r="U86" s="82">
        <v>124</v>
      </c>
      <c r="V86" s="82">
        <v>113</v>
      </c>
      <c r="W86" s="82">
        <v>126</v>
      </c>
      <c r="X86" s="82">
        <v>119</v>
      </c>
      <c r="Y86" s="82">
        <v>106</v>
      </c>
      <c r="Z86" s="82">
        <v>99</v>
      </c>
      <c r="AA86" s="82">
        <v>468</v>
      </c>
      <c r="AB86" s="82">
        <v>518</v>
      </c>
      <c r="AC86" s="82">
        <v>512</v>
      </c>
      <c r="AD86" s="82">
        <v>432</v>
      </c>
      <c r="AE86" s="82">
        <v>377</v>
      </c>
      <c r="AF86" s="82">
        <v>336</v>
      </c>
      <c r="AG86" s="82">
        <v>356</v>
      </c>
      <c r="AH86" s="82">
        <v>335</v>
      </c>
      <c r="AI86" s="82">
        <v>240</v>
      </c>
      <c r="AJ86" s="82">
        <v>172</v>
      </c>
      <c r="AK86" s="82">
        <v>120</v>
      </c>
      <c r="AL86" s="82">
        <v>71</v>
      </c>
      <c r="AM86" s="82">
        <v>38</v>
      </c>
      <c r="AN86" s="82">
        <v>31</v>
      </c>
      <c r="AO86" s="83">
        <v>5</v>
      </c>
      <c r="AP86" s="82">
        <v>45</v>
      </c>
      <c r="AQ86" s="84">
        <v>45</v>
      </c>
      <c r="AR86" s="82">
        <v>98</v>
      </c>
      <c r="AS86" s="85">
        <v>2878</v>
      </c>
      <c r="AT86" s="82">
        <v>320</v>
      </c>
      <c r="AU86" s="82">
        <v>284</v>
      </c>
      <c r="AV86" s="82">
        <v>1304</v>
      </c>
      <c r="AW86" s="85">
        <v>188</v>
      </c>
      <c r="AX86" s="78"/>
      <c r="AY86" s="78"/>
      <c r="AZ86" s="86">
        <v>5848</v>
      </c>
      <c r="BA86" s="87">
        <v>908</v>
      </c>
      <c r="BB86" s="88">
        <v>729</v>
      </c>
      <c r="BC86" s="88">
        <v>1191</v>
      </c>
      <c r="BD86" s="88">
        <v>2348</v>
      </c>
      <c r="BE86" s="89">
        <v>672</v>
      </c>
    </row>
    <row r="88" spans="1:57" x14ac:dyDescent="0.2">
      <c r="A88" s="90" t="s">
        <v>632</v>
      </c>
      <c r="B88" s="91"/>
    </row>
    <row r="89" spans="1:57" x14ac:dyDescent="0.2">
      <c r="A89" s="92" t="s">
        <v>633</v>
      </c>
      <c r="B89" s="93"/>
    </row>
    <row r="90" spans="1:57" x14ac:dyDescent="0.2">
      <c r="A90" s="92" t="s">
        <v>634</v>
      </c>
      <c r="B90" s="93"/>
    </row>
    <row r="91" spans="1:57" x14ac:dyDescent="0.2">
      <c r="A91" s="94" t="s">
        <v>635</v>
      </c>
      <c r="B91" s="95"/>
    </row>
  </sheetData>
  <autoFilter ref="A7:BE86" xr:uid="{817BC298-EEFD-4456-89B1-E03AC4F562C1}"/>
  <mergeCells count="5">
    <mergeCell ref="AO6:AQ6"/>
    <mergeCell ref="AR6:AR7"/>
    <mergeCell ref="AS6:AS7"/>
    <mergeCell ref="AT6:AV6"/>
    <mergeCell ref="AW6:AW7"/>
  </mergeCells>
  <conditionalFormatting sqref="G9:AW86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A4E8-A48B-417E-9C02-DA7CD76A1944}">
  <dimension ref="A3:G14"/>
  <sheetViews>
    <sheetView workbookViewId="0">
      <selection activeCell="G23" sqref="G23"/>
    </sheetView>
  </sheetViews>
  <sheetFormatPr baseColWidth="10" defaultRowHeight="14.25" x14ac:dyDescent="0.2"/>
  <cols>
    <col min="1" max="1" width="23.25" customWidth="1"/>
    <col min="2" max="2" width="36.875" customWidth="1"/>
    <col min="6" max="6" width="19.875" customWidth="1"/>
    <col min="7" max="7" width="20.875" customWidth="1"/>
  </cols>
  <sheetData>
    <row r="3" spans="1:7" x14ac:dyDescent="0.2">
      <c r="A3" s="187" t="s">
        <v>981</v>
      </c>
      <c r="B3" t="s">
        <v>983</v>
      </c>
      <c r="F3" s="189" t="s">
        <v>981</v>
      </c>
      <c r="G3" s="189" t="s">
        <v>983</v>
      </c>
    </row>
    <row r="4" spans="1:7" x14ac:dyDescent="0.2">
      <c r="A4" s="188" t="s">
        <v>25</v>
      </c>
      <c r="B4">
        <v>63730</v>
      </c>
      <c r="F4" s="189" t="s">
        <v>17</v>
      </c>
      <c r="G4" s="189">
        <v>230807</v>
      </c>
    </row>
    <row r="5" spans="1:7" x14ac:dyDescent="0.2">
      <c r="A5" s="188" t="s">
        <v>31</v>
      </c>
      <c r="B5">
        <v>45222</v>
      </c>
      <c r="F5" s="189" t="s">
        <v>68</v>
      </c>
      <c r="G5" s="189">
        <v>138762</v>
      </c>
    </row>
    <row r="6" spans="1:7" x14ac:dyDescent="0.2">
      <c r="A6" s="188" t="s">
        <v>28</v>
      </c>
      <c r="B6">
        <v>31381</v>
      </c>
      <c r="F6" s="189" t="s">
        <v>18</v>
      </c>
      <c r="G6" s="189">
        <v>137646</v>
      </c>
    </row>
    <row r="7" spans="1:7" x14ac:dyDescent="0.2">
      <c r="A7" s="188" t="s">
        <v>42</v>
      </c>
      <c r="B7">
        <v>90867</v>
      </c>
      <c r="F7" s="189" t="s">
        <v>42</v>
      </c>
      <c r="G7" s="189">
        <v>90867</v>
      </c>
    </row>
    <row r="8" spans="1:7" x14ac:dyDescent="0.2">
      <c r="A8" s="188" t="s">
        <v>52</v>
      </c>
      <c r="B8">
        <v>78720</v>
      </c>
      <c r="F8" s="189" t="s">
        <v>52</v>
      </c>
      <c r="G8" s="189">
        <v>78720</v>
      </c>
    </row>
    <row r="9" spans="1:7" x14ac:dyDescent="0.2">
      <c r="A9" s="188" t="s">
        <v>18</v>
      </c>
      <c r="B9">
        <v>137646</v>
      </c>
      <c r="F9" s="189" t="s">
        <v>91</v>
      </c>
      <c r="G9" s="189">
        <v>77461</v>
      </c>
    </row>
    <row r="10" spans="1:7" x14ac:dyDescent="0.2">
      <c r="A10" s="188" t="s">
        <v>58</v>
      </c>
      <c r="B10">
        <v>45547</v>
      </c>
      <c r="F10" s="189" t="s">
        <v>25</v>
      </c>
      <c r="G10" s="189">
        <v>63730</v>
      </c>
    </row>
    <row r="11" spans="1:7" x14ac:dyDescent="0.2">
      <c r="A11" s="188" t="s">
        <v>68</v>
      </c>
      <c r="B11">
        <v>138762</v>
      </c>
      <c r="F11" s="189" t="s">
        <v>58</v>
      </c>
      <c r="G11" s="189">
        <v>45547</v>
      </c>
    </row>
    <row r="12" spans="1:7" x14ac:dyDescent="0.2">
      <c r="A12" s="188" t="s">
        <v>17</v>
      </c>
      <c r="B12">
        <v>230807</v>
      </c>
      <c r="F12" s="189" t="s">
        <v>31</v>
      </c>
      <c r="G12" s="189">
        <v>45222</v>
      </c>
    </row>
    <row r="13" spans="1:7" x14ac:dyDescent="0.2">
      <c r="A13" s="188" t="s">
        <v>91</v>
      </c>
      <c r="B13">
        <v>77461</v>
      </c>
      <c r="F13" s="189" t="s">
        <v>28</v>
      </c>
      <c r="G13" s="189">
        <v>31381</v>
      </c>
    </row>
    <row r="14" spans="1:7" x14ac:dyDescent="0.2">
      <c r="A14" s="188" t="s">
        <v>982</v>
      </c>
      <c r="B14">
        <v>940143</v>
      </c>
    </row>
  </sheetData>
  <autoFilter ref="F3:G13" xr:uid="{48BCA4E8-A48B-417E-9C02-DA7CD76A1944}">
    <sortState xmlns:xlrd2="http://schemas.microsoft.com/office/spreadsheetml/2017/richdata2" ref="F4:G13">
      <sortCondition descending="1" ref="G3:G13"/>
    </sortState>
  </autoFilter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0E86-B83F-463E-9E7B-0F0F4AA9ED38}">
  <dimension ref="A1:E79"/>
  <sheetViews>
    <sheetView workbookViewId="0">
      <selection sqref="A1:E79"/>
    </sheetView>
  </sheetViews>
  <sheetFormatPr baseColWidth="10" defaultRowHeight="14.25" x14ac:dyDescent="0.2"/>
  <cols>
    <col min="1" max="5" width="16.375" customWidth="1"/>
  </cols>
  <sheetData>
    <row r="1" spans="1:5" x14ac:dyDescent="0.2">
      <c r="A1" t="s">
        <v>541</v>
      </c>
      <c r="B1" t="s">
        <v>542</v>
      </c>
      <c r="C1" t="s">
        <v>543</v>
      </c>
      <c r="D1" t="s">
        <v>544</v>
      </c>
      <c r="E1" t="s">
        <v>545</v>
      </c>
    </row>
    <row r="2" spans="1:5" x14ac:dyDescent="0.2">
      <c r="A2" t="s">
        <v>17</v>
      </c>
      <c r="B2" t="s">
        <v>17</v>
      </c>
      <c r="C2" t="s">
        <v>18</v>
      </c>
      <c r="D2" t="s">
        <v>18</v>
      </c>
      <c r="E2">
        <v>88748</v>
      </c>
    </row>
    <row r="3" spans="1:5" x14ac:dyDescent="0.2">
      <c r="A3" t="s">
        <v>17</v>
      </c>
      <c r="B3" t="s">
        <v>17</v>
      </c>
      <c r="C3" t="s">
        <v>18</v>
      </c>
      <c r="D3" t="s">
        <v>20</v>
      </c>
      <c r="E3">
        <v>4964</v>
      </c>
    </row>
    <row r="4" spans="1:5" x14ac:dyDescent="0.2">
      <c r="A4" t="s">
        <v>17</v>
      </c>
      <c r="B4" t="s">
        <v>17</v>
      </c>
      <c r="C4" t="s">
        <v>18</v>
      </c>
      <c r="D4" t="s">
        <v>21</v>
      </c>
      <c r="E4">
        <v>1714</v>
      </c>
    </row>
    <row r="5" spans="1:5" x14ac:dyDescent="0.2">
      <c r="A5" t="s">
        <v>17</v>
      </c>
      <c r="B5" t="s">
        <v>17</v>
      </c>
      <c r="C5" t="s">
        <v>18</v>
      </c>
      <c r="D5" t="s">
        <v>22</v>
      </c>
      <c r="E5">
        <v>15895</v>
      </c>
    </row>
    <row r="6" spans="1:5" x14ac:dyDescent="0.2">
      <c r="A6" t="s">
        <v>17</v>
      </c>
      <c r="B6" t="s">
        <v>17</v>
      </c>
      <c r="C6" t="s">
        <v>18</v>
      </c>
      <c r="D6" t="s">
        <v>23</v>
      </c>
      <c r="E6">
        <v>23309</v>
      </c>
    </row>
    <row r="7" spans="1:5" x14ac:dyDescent="0.2">
      <c r="A7" t="s">
        <v>17</v>
      </c>
      <c r="B7" t="s">
        <v>17</v>
      </c>
      <c r="C7" t="s">
        <v>18</v>
      </c>
      <c r="D7" t="s">
        <v>24</v>
      </c>
      <c r="E7">
        <v>3016</v>
      </c>
    </row>
    <row r="8" spans="1:5" x14ac:dyDescent="0.2">
      <c r="A8" t="s">
        <v>17</v>
      </c>
      <c r="B8" t="s">
        <v>17</v>
      </c>
      <c r="C8" t="s">
        <v>25</v>
      </c>
      <c r="D8" t="s">
        <v>25</v>
      </c>
      <c r="E8">
        <v>19524</v>
      </c>
    </row>
    <row r="9" spans="1:5" x14ac:dyDescent="0.2">
      <c r="A9" t="s">
        <v>17</v>
      </c>
      <c r="B9" t="s">
        <v>17</v>
      </c>
      <c r="C9" t="s">
        <v>25</v>
      </c>
      <c r="D9" t="s">
        <v>26</v>
      </c>
      <c r="E9">
        <v>10461</v>
      </c>
    </row>
    <row r="10" spans="1:5" x14ac:dyDescent="0.2">
      <c r="A10" t="s">
        <v>17</v>
      </c>
      <c r="B10" t="s">
        <v>17</v>
      </c>
      <c r="C10" t="s">
        <v>25</v>
      </c>
      <c r="D10" t="s">
        <v>27</v>
      </c>
      <c r="E10">
        <v>15734</v>
      </c>
    </row>
    <row r="11" spans="1:5" x14ac:dyDescent="0.2">
      <c r="A11" t="s">
        <v>17</v>
      </c>
      <c r="B11" t="s">
        <v>17</v>
      </c>
      <c r="C11" t="s">
        <v>25</v>
      </c>
      <c r="D11" t="s">
        <v>28</v>
      </c>
      <c r="E11">
        <v>2768</v>
      </c>
    </row>
    <row r="12" spans="1:5" x14ac:dyDescent="0.2">
      <c r="A12" t="s">
        <v>17</v>
      </c>
      <c r="B12" t="s">
        <v>17</v>
      </c>
      <c r="C12" t="s">
        <v>25</v>
      </c>
      <c r="D12" t="s">
        <v>29</v>
      </c>
      <c r="E12">
        <v>8825</v>
      </c>
    </row>
    <row r="13" spans="1:5" x14ac:dyDescent="0.2">
      <c r="A13" t="s">
        <v>17</v>
      </c>
      <c r="B13" t="s">
        <v>17</v>
      </c>
      <c r="C13" t="s">
        <v>25</v>
      </c>
      <c r="D13" t="s">
        <v>30</v>
      </c>
      <c r="E13">
        <v>6418</v>
      </c>
    </row>
    <row r="14" spans="1:5" x14ac:dyDescent="0.2">
      <c r="A14" t="s">
        <v>17</v>
      </c>
      <c r="B14" t="s">
        <v>17</v>
      </c>
      <c r="C14" t="s">
        <v>31</v>
      </c>
      <c r="D14" t="s">
        <v>32</v>
      </c>
      <c r="E14">
        <v>17906</v>
      </c>
    </row>
    <row r="15" spans="1:5" x14ac:dyDescent="0.2">
      <c r="A15" t="s">
        <v>17</v>
      </c>
      <c r="B15" t="s">
        <v>17</v>
      </c>
      <c r="C15" t="s">
        <v>31</v>
      </c>
      <c r="D15" t="s">
        <v>33</v>
      </c>
      <c r="E15">
        <v>2387</v>
      </c>
    </row>
    <row r="16" spans="1:5" x14ac:dyDescent="0.2">
      <c r="A16" t="s">
        <v>17</v>
      </c>
      <c r="B16" t="s">
        <v>17</v>
      </c>
      <c r="C16" t="s">
        <v>31</v>
      </c>
      <c r="D16" t="s">
        <v>17</v>
      </c>
      <c r="E16">
        <v>13883</v>
      </c>
    </row>
    <row r="17" spans="1:5" x14ac:dyDescent="0.2">
      <c r="A17" t="s">
        <v>17</v>
      </c>
      <c r="B17" t="s">
        <v>17</v>
      </c>
      <c r="C17" t="s">
        <v>31</v>
      </c>
      <c r="D17" t="s">
        <v>34</v>
      </c>
      <c r="E17">
        <v>7672</v>
      </c>
    </row>
    <row r="18" spans="1:5" x14ac:dyDescent="0.2">
      <c r="A18" t="s">
        <v>17</v>
      </c>
      <c r="B18" t="s">
        <v>17</v>
      </c>
      <c r="C18" t="s">
        <v>31</v>
      </c>
      <c r="D18" t="s">
        <v>35</v>
      </c>
      <c r="E18">
        <v>3374</v>
      </c>
    </row>
    <row r="19" spans="1:5" x14ac:dyDescent="0.2">
      <c r="A19" t="s">
        <v>17</v>
      </c>
      <c r="B19" t="s">
        <v>17</v>
      </c>
      <c r="C19" t="s">
        <v>28</v>
      </c>
      <c r="D19" t="s">
        <v>36</v>
      </c>
      <c r="E19">
        <v>15560</v>
      </c>
    </row>
    <row r="20" spans="1:5" x14ac:dyDescent="0.2">
      <c r="A20" t="s">
        <v>17</v>
      </c>
      <c r="B20" t="s">
        <v>17</v>
      </c>
      <c r="C20" t="s">
        <v>28</v>
      </c>
      <c r="D20" t="s">
        <v>37</v>
      </c>
      <c r="E20">
        <v>5813</v>
      </c>
    </row>
    <row r="21" spans="1:5" x14ac:dyDescent="0.2">
      <c r="A21" t="s">
        <v>17</v>
      </c>
      <c r="B21" t="s">
        <v>17</v>
      </c>
      <c r="C21" t="s">
        <v>28</v>
      </c>
      <c r="D21" t="s">
        <v>38</v>
      </c>
      <c r="E21">
        <v>1955</v>
      </c>
    </row>
    <row r="22" spans="1:5" x14ac:dyDescent="0.2">
      <c r="A22" t="s">
        <v>17</v>
      </c>
      <c r="B22" t="s">
        <v>17</v>
      </c>
      <c r="C22" t="s">
        <v>28</v>
      </c>
      <c r="D22" t="s">
        <v>39</v>
      </c>
      <c r="E22">
        <v>4844</v>
      </c>
    </row>
    <row r="23" spans="1:5" x14ac:dyDescent="0.2">
      <c r="A23" t="s">
        <v>17</v>
      </c>
      <c r="B23" t="s">
        <v>17</v>
      </c>
      <c r="C23" t="s">
        <v>28</v>
      </c>
      <c r="D23" t="s">
        <v>40</v>
      </c>
      <c r="E23">
        <v>2357</v>
      </c>
    </row>
    <row r="24" spans="1:5" x14ac:dyDescent="0.2">
      <c r="A24" t="s">
        <v>17</v>
      </c>
      <c r="B24" t="s">
        <v>17</v>
      </c>
      <c r="C24" t="s">
        <v>28</v>
      </c>
      <c r="D24" t="s">
        <v>41</v>
      </c>
      <c r="E24">
        <v>852</v>
      </c>
    </row>
    <row r="25" spans="1:5" x14ac:dyDescent="0.2">
      <c r="A25" t="s">
        <v>17</v>
      </c>
      <c r="B25" t="s">
        <v>17</v>
      </c>
      <c r="C25" t="s">
        <v>42</v>
      </c>
      <c r="D25" t="s">
        <v>42</v>
      </c>
      <c r="E25">
        <v>15935</v>
      </c>
    </row>
    <row r="26" spans="1:5" x14ac:dyDescent="0.2">
      <c r="A26" t="s">
        <v>17</v>
      </c>
      <c r="B26" t="s">
        <v>17</v>
      </c>
      <c r="C26" t="s">
        <v>42</v>
      </c>
      <c r="D26" t="s">
        <v>43</v>
      </c>
      <c r="E26">
        <v>14518</v>
      </c>
    </row>
    <row r="27" spans="1:5" x14ac:dyDescent="0.2">
      <c r="A27" t="s">
        <v>17</v>
      </c>
      <c r="B27" t="s">
        <v>17</v>
      </c>
      <c r="C27" t="s">
        <v>42</v>
      </c>
      <c r="D27" t="s">
        <v>44</v>
      </c>
      <c r="E27">
        <v>7866</v>
      </c>
    </row>
    <row r="28" spans="1:5" x14ac:dyDescent="0.2">
      <c r="A28" t="s">
        <v>17</v>
      </c>
      <c r="B28" t="s">
        <v>17</v>
      </c>
      <c r="C28" t="s">
        <v>42</v>
      </c>
      <c r="D28" t="s">
        <v>281</v>
      </c>
      <c r="E28">
        <v>11570</v>
      </c>
    </row>
    <row r="29" spans="1:5" x14ac:dyDescent="0.2">
      <c r="A29" t="s">
        <v>17</v>
      </c>
      <c r="B29" t="s">
        <v>17</v>
      </c>
      <c r="C29" t="s">
        <v>42</v>
      </c>
      <c r="D29" t="s">
        <v>45</v>
      </c>
      <c r="E29">
        <v>3043</v>
      </c>
    </row>
    <row r="30" spans="1:5" x14ac:dyDescent="0.2">
      <c r="A30" t="s">
        <v>17</v>
      </c>
      <c r="B30" t="s">
        <v>17</v>
      </c>
      <c r="C30" t="s">
        <v>42</v>
      </c>
      <c r="D30" t="s">
        <v>46</v>
      </c>
      <c r="E30">
        <v>9175</v>
      </c>
    </row>
    <row r="31" spans="1:5" x14ac:dyDescent="0.2">
      <c r="A31" t="s">
        <v>17</v>
      </c>
      <c r="B31" t="s">
        <v>17</v>
      </c>
      <c r="C31" t="s">
        <v>42</v>
      </c>
      <c r="D31" t="s">
        <v>47</v>
      </c>
      <c r="E31">
        <v>4017</v>
      </c>
    </row>
    <row r="32" spans="1:5" x14ac:dyDescent="0.2">
      <c r="A32" t="s">
        <v>17</v>
      </c>
      <c r="B32" t="s">
        <v>17</v>
      </c>
      <c r="C32" t="s">
        <v>42</v>
      </c>
      <c r="D32" t="s">
        <v>48</v>
      </c>
      <c r="E32">
        <v>1767</v>
      </c>
    </row>
    <row r="33" spans="1:5" x14ac:dyDescent="0.2">
      <c r="A33" t="s">
        <v>17</v>
      </c>
      <c r="B33" t="s">
        <v>17</v>
      </c>
      <c r="C33" t="s">
        <v>42</v>
      </c>
      <c r="D33" t="s">
        <v>49</v>
      </c>
      <c r="E33">
        <v>1869</v>
      </c>
    </row>
    <row r="34" spans="1:5" x14ac:dyDescent="0.2">
      <c r="A34" t="s">
        <v>17</v>
      </c>
      <c r="B34" t="s">
        <v>17</v>
      </c>
      <c r="C34" t="s">
        <v>42</v>
      </c>
      <c r="D34" t="s">
        <v>50</v>
      </c>
      <c r="E34">
        <v>15011</v>
      </c>
    </row>
    <row r="35" spans="1:5" x14ac:dyDescent="0.2">
      <c r="A35" t="s">
        <v>17</v>
      </c>
      <c r="B35" t="s">
        <v>17</v>
      </c>
      <c r="C35" t="s">
        <v>42</v>
      </c>
      <c r="D35" t="s">
        <v>51</v>
      </c>
      <c r="E35">
        <v>6096</v>
      </c>
    </row>
    <row r="36" spans="1:5" x14ac:dyDescent="0.2">
      <c r="A36" t="s">
        <v>17</v>
      </c>
      <c r="B36" t="s">
        <v>17</v>
      </c>
      <c r="C36" t="s">
        <v>52</v>
      </c>
      <c r="D36" t="s">
        <v>53</v>
      </c>
      <c r="E36">
        <v>36052</v>
      </c>
    </row>
    <row r="37" spans="1:5" x14ac:dyDescent="0.2">
      <c r="A37" t="s">
        <v>17</v>
      </c>
      <c r="B37" t="s">
        <v>17</v>
      </c>
      <c r="C37" t="s">
        <v>52</v>
      </c>
      <c r="D37" t="s">
        <v>54</v>
      </c>
      <c r="E37">
        <v>19017</v>
      </c>
    </row>
    <row r="38" spans="1:5" x14ac:dyDescent="0.2">
      <c r="A38" t="s">
        <v>17</v>
      </c>
      <c r="B38" t="s">
        <v>17</v>
      </c>
      <c r="C38" t="s">
        <v>52</v>
      </c>
      <c r="D38" t="s">
        <v>55</v>
      </c>
      <c r="E38">
        <v>10188</v>
      </c>
    </row>
    <row r="39" spans="1:5" x14ac:dyDescent="0.2">
      <c r="A39" t="s">
        <v>17</v>
      </c>
      <c r="B39" t="s">
        <v>17</v>
      </c>
      <c r="C39" t="s">
        <v>52</v>
      </c>
      <c r="D39" t="s">
        <v>56</v>
      </c>
      <c r="E39">
        <v>7323</v>
      </c>
    </row>
    <row r="40" spans="1:5" x14ac:dyDescent="0.2">
      <c r="A40" t="s">
        <v>17</v>
      </c>
      <c r="B40" t="s">
        <v>17</v>
      </c>
      <c r="C40" t="s">
        <v>52</v>
      </c>
      <c r="D40" t="s">
        <v>57</v>
      </c>
      <c r="E40">
        <v>6140</v>
      </c>
    </row>
    <row r="41" spans="1:5" x14ac:dyDescent="0.2">
      <c r="A41" t="s">
        <v>17</v>
      </c>
      <c r="B41" t="s">
        <v>17</v>
      </c>
      <c r="C41" t="s">
        <v>58</v>
      </c>
      <c r="D41" t="s">
        <v>58</v>
      </c>
      <c r="E41">
        <v>12002</v>
      </c>
    </row>
    <row r="42" spans="1:5" x14ac:dyDescent="0.2">
      <c r="A42" t="s">
        <v>17</v>
      </c>
      <c r="B42" t="s">
        <v>17</v>
      </c>
      <c r="C42" t="s">
        <v>58</v>
      </c>
      <c r="D42" t="s">
        <v>59</v>
      </c>
      <c r="E42">
        <v>3109</v>
      </c>
    </row>
    <row r="43" spans="1:5" x14ac:dyDescent="0.2">
      <c r="A43" t="s">
        <v>17</v>
      </c>
      <c r="B43" t="s">
        <v>17</v>
      </c>
      <c r="C43" t="s">
        <v>58</v>
      </c>
      <c r="D43" t="s">
        <v>60</v>
      </c>
      <c r="E43">
        <v>2253</v>
      </c>
    </row>
    <row r="44" spans="1:5" x14ac:dyDescent="0.2">
      <c r="A44" t="s">
        <v>17</v>
      </c>
      <c r="B44" t="s">
        <v>17</v>
      </c>
      <c r="C44" t="s">
        <v>58</v>
      </c>
      <c r="D44" t="s">
        <v>61</v>
      </c>
      <c r="E44">
        <v>895</v>
      </c>
    </row>
    <row r="45" spans="1:5" x14ac:dyDescent="0.2">
      <c r="A45" t="s">
        <v>17</v>
      </c>
      <c r="B45" t="s">
        <v>17</v>
      </c>
      <c r="C45" t="s">
        <v>58</v>
      </c>
      <c r="D45" t="s">
        <v>62</v>
      </c>
      <c r="E45">
        <v>3086</v>
      </c>
    </row>
    <row r="46" spans="1:5" x14ac:dyDescent="0.2">
      <c r="A46" t="s">
        <v>17</v>
      </c>
      <c r="B46" t="s">
        <v>17</v>
      </c>
      <c r="C46" t="s">
        <v>58</v>
      </c>
      <c r="D46" t="s">
        <v>63</v>
      </c>
      <c r="E46">
        <v>1221</v>
      </c>
    </row>
    <row r="47" spans="1:5" x14ac:dyDescent="0.2">
      <c r="A47" t="s">
        <v>17</v>
      </c>
      <c r="B47" t="s">
        <v>17</v>
      </c>
      <c r="C47" t="s">
        <v>58</v>
      </c>
      <c r="D47" t="s">
        <v>64</v>
      </c>
      <c r="E47">
        <v>3779</v>
      </c>
    </row>
    <row r="48" spans="1:5" x14ac:dyDescent="0.2">
      <c r="A48" t="s">
        <v>17</v>
      </c>
      <c r="B48" t="s">
        <v>17</v>
      </c>
      <c r="C48" t="s">
        <v>58</v>
      </c>
      <c r="D48" t="s">
        <v>65</v>
      </c>
      <c r="E48">
        <v>10999</v>
      </c>
    </row>
    <row r="49" spans="1:5" x14ac:dyDescent="0.2">
      <c r="A49" t="s">
        <v>17</v>
      </c>
      <c r="B49" t="s">
        <v>17</v>
      </c>
      <c r="C49" t="s">
        <v>58</v>
      </c>
      <c r="D49" t="s">
        <v>66</v>
      </c>
      <c r="E49">
        <v>3973</v>
      </c>
    </row>
    <row r="50" spans="1:5" x14ac:dyDescent="0.2">
      <c r="A50" t="s">
        <v>17</v>
      </c>
      <c r="B50" t="s">
        <v>17</v>
      </c>
      <c r="C50" t="s">
        <v>58</v>
      </c>
      <c r="D50" t="s">
        <v>67</v>
      </c>
      <c r="E50">
        <v>4230</v>
      </c>
    </row>
    <row r="51" spans="1:5" x14ac:dyDescent="0.2">
      <c r="A51" t="s">
        <v>17</v>
      </c>
      <c r="B51" t="s">
        <v>17</v>
      </c>
      <c r="C51" t="s">
        <v>68</v>
      </c>
      <c r="D51" t="s">
        <v>68</v>
      </c>
      <c r="E51">
        <v>27730</v>
      </c>
    </row>
    <row r="52" spans="1:5" x14ac:dyDescent="0.2">
      <c r="A52" t="s">
        <v>17</v>
      </c>
      <c r="B52" t="s">
        <v>17</v>
      </c>
      <c r="C52" t="s">
        <v>68</v>
      </c>
      <c r="D52" t="s">
        <v>69</v>
      </c>
      <c r="E52">
        <v>8537</v>
      </c>
    </row>
    <row r="53" spans="1:5" x14ac:dyDescent="0.2">
      <c r="A53" t="s">
        <v>17</v>
      </c>
      <c r="B53" t="s">
        <v>17</v>
      </c>
      <c r="C53" t="s">
        <v>68</v>
      </c>
      <c r="D53" t="s">
        <v>70</v>
      </c>
      <c r="E53">
        <v>23146</v>
      </c>
    </row>
    <row r="54" spans="1:5" x14ac:dyDescent="0.2">
      <c r="A54" t="s">
        <v>17</v>
      </c>
      <c r="B54" t="s">
        <v>17</v>
      </c>
      <c r="C54" t="s">
        <v>68</v>
      </c>
      <c r="D54" t="s">
        <v>71</v>
      </c>
      <c r="E54">
        <v>49275</v>
      </c>
    </row>
    <row r="55" spans="1:5" x14ac:dyDescent="0.2">
      <c r="A55" t="s">
        <v>17</v>
      </c>
      <c r="B55" t="s">
        <v>17</v>
      </c>
      <c r="C55" t="s">
        <v>68</v>
      </c>
      <c r="D55" t="s">
        <v>72</v>
      </c>
      <c r="E55">
        <v>17696</v>
      </c>
    </row>
    <row r="56" spans="1:5" x14ac:dyDescent="0.2">
      <c r="A56" t="s">
        <v>17</v>
      </c>
      <c r="B56" t="s">
        <v>17</v>
      </c>
      <c r="C56" t="s">
        <v>68</v>
      </c>
      <c r="D56" t="s">
        <v>73</v>
      </c>
      <c r="E56">
        <v>2274</v>
      </c>
    </row>
    <row r="57" spans="1:5" x14ac:dyDescent="0.2">
      <c r="A57" t="s">
        <v>17</v>
      </c>
      <c r="B57" t="s">
        <v>17</v>
      </c>
      <c r="C57" t="s">
        <v>68</v>
      </c>
      <c r="D57" t="s">
        <v>74</v>
      </c>
      <c r="E57">
        <v>3728</v>
      </c>
    </row>
    <row r="58" spans="1:5" x14ac:dyDescent="0.2">
      <c r="A58" t="s">
        <v>17</v>
      </c>
      <c r="B58" t="s">
        <v>17</v>
      </c>
      <c r="C58" t="s">
        <v>68</v>
      </c>
      <c r="D58" t="s">
        <v>75</v>
      </c>
      <c r="E58">
        <v>2574</v>
      </c>
    </row>
    <row r="59" spans="1:5" x14ac:dyDescent="0.2">
      <c r="A59" t="s">
        <v>17</v>
      </c>
      <c r="B59" t="s">
        <v>17</v>
      </c>
      <c r="C59" t="s">
        <v>68</v>
      </c>
      <c r="D59" t="s">
        <v>76</v>
      </c>
      <c r="E59">
        <v>3802</v>
      </c>
    </row>
    <row r="60" spans="1:5" x14ac:dyDescent="0.2">
      <c r="A60" t="s">
        <v>17</v>
      </c>
      <c r="B60" t="s">
        <v>17</v>
      </c>
      <c r="C60" t="s">
        <v>17</v>
      </c>
      <c r="D60" t="s">
        <v>77</v>
      </c>
      <c r="E60">
        <v>86897</v>
      </c>
    </row>
    <row r="61" spans="1:5" x14ac:dyDescent="0.2">
      <c r="A61" t="s">
        <v>17</v>
      </c>
      <c r="B61" t="s">
        <v>17</v>
      </c>
      <c r="C61" t="s">
        <v>17</v>
      </c>
      <c r="D61" t="s">
        <v>78</v>
      </c>
      <c r="E61">
        <v>960</v>
      </c>
    </row>
    <row r="62" spans="1:5" x14ac:dyDescent="0.2">
      <c r="A62" t="s">
        <v>17</v>
      </c>
      <c r="B62" t="s">
        <v>17</v>
      </c>
      <c r="C62" t="s">
        <v>17</v>
      </c>
      <c r="D62" t="s">
        <v>79</v>
      </c>
      <c r="E62">
        <v>3974</v>
      </c>
    </row>
    <row r="63" spans="1:5" x14ac:dyDescent="0.2">
      <c r="A63" t="s">
        <v>17</v>
      </c>
      <c r="B63" t="s">
        <v>17</v>
      </c>
      <c r="C63" t="s">
        <v>17</v>
      </c>
      <c r="D63" t="s">
        <v>80</v>
      </c>
      <c r="E63">
        <v>11162</v>
      </c>
    </row>
    <row r="64" spans="1:5" x14ac:dyDescent="0.2">
      <c r="A64" t="s">
        <v>17</v>
      </c>
      <c r="B64" t="s">
        <v>17</v>
      </c>
      <c r="C64" t="s">
        <v>17</v>
      </c>
      <c r="D64" t="s">
        <v>81</v>
      </c>
      <c r="E64">
        <v>2574</v>
      </c>
    </row>
    <row r="65" spans="1:5" x14ac:dyDescent="0.2">
      <c r="A65" t="s">
        <v>17</v>
      </c>
      <c r="B65" t="s">
        <v>17</v>
      </c>
      <c r="C65" t="s">
        <v>17</v>
      </c>
      <c r="D65" t="s">
        <v>82</v>
      </c>
      <c r="E65">
        <v>2716</v>
      </c>
    </row>
    <row r="66" spans="1:5" x14ac:dyDescent="0.2">
      <c r="A66" t="s">
        <v>17</v>
      </c>
      <c r="B66" t="s">
        <v>17</v>
      </c>
      <c r="C66" t="s">
        <v>17</v>
      </c>
      <c r="D66" t="s">
        <v>83</v>
      </c>
      <c r="E66">
        <v>5826</v>
      </c>
    </row>
    <row r="67" spans="1:5" x14ac:dyDescent="0.2">
      <c r="A67" t="s">
        <v>17</v>
      </c>
      <c r="B67" t="s">
        <v>17</v>
      </c>
      <c r="C67" t="s">
        <v>17</v>
      </c>
      <c r="D67" t="s">
        <v>84</v>
      </c>
      <c r="E67">
        <v>4377</v>
      </c>
    </row>
    <row r="68" spans="1:5" x14ac:dyDescent="0.2">
      <c r="A68" t="s">
        <v>17</v>
      </c>
      <c r="B68" t="s">
        <v>17</v>
      </c>
      <c r="C68" t="s">
        <v>17</v>
      </c>
      <c r="D68" t="s">
        <v>85</v>
      </c>
      <c r="E68">
        <v>53140</v>
      </c>
    </row>
    <row r="69" spans="1:5" x14ac:dyDescent="0.2">
      <c r="A69" t="s">
        <v>17</v>
      </c>
      <c r="B69" t="s">
        <v>17</v>
      </c>
      <c r="C69" t="s">
        <v>17</v>
      </c>
      <c r="D69" t="s">
        <v>86</v>
      </c>
      <c r="E69">
        <v>46402</v>
      </c>
    </row>
    <row r="70" spans="1:5" x14ac:dyDescent="0.2">
      <c r="A70" t="s">
        <v>17</v>
      </c>
      <c r="B70" t="s">
        <v>17</v>
      </c>
      <c r="C70" t="s">
        <v>17</v>
      </c>
      <c r="D70" t="s">
        <v>87</v>
      </c>
      <c r="E70">
        <v>2129</v>
      </c>
    </row>
    <row r="71" spans="1:5" x14ac:dyDescent="0.2">
      <c r="A71" t="s">
        <v>17</v>
      </c>
      <c r="B71" t="s">
        <v>17</v>
      </c>
      <c r="C71" t="s">
        <v>17</v>
      </c>
      <c r="D71" t="s">
        <v>88</v>
      </c>
      <c r="E71">
        <v>1811</v>
      </c>
    </row>
    <row r="72" spans="1:5" x14ac:dyDescent="0.2">
      <c r="A72" t="s">
        <v>17</v>
      </c>
      <c r="B72" t="s">
        <v>17</v>
      </c>
      <c r="C72" t="s">
        <v>17</v>
      </c>
      <c r="D72" t="s">
        <v>89</v>
      </c>
      <c r="E72">
        <v>6690</v>
      </c>
    </row>
    <row r="73" spans="1:5" x14ac:dyDescent="0.2">
      <c r="A73" t="s">
        <v>17</v>
      </c>
      <c r="B73" t="s">
        <v>17</v>
      </c>
      <c r="C73" t="s">
        <v>17</v>
      </c>
      <c r="D73" t="s">
        <v>90</v>
      </c>
      <c r="E73">
        <v>2149</v>
      </c>
    </row>
    <row r="74" spans="1:5" x14ac:dyDescent="0.2">
      <c r="A74" t="s">
        <v>17</v>
      </c>
      <c r="B74" t="s">
        <v>17</v>
      </c>
      <c r="C74" t="s">
        <v>91</v>
      </c>
      <c r="D74" t="s">
        <v>91</v>
      </c>
      <c r="E74">
        <v>31145</v>
      </c>
    </row>
    <row r="75" spans="1:5" x14ac:dyDescent="0.2">
      <c r="A75" t="s">
        <v>17</v>
      </c>
      <c r="B75" t="s">
        <v>17</v>
      </c>
      <c r="C75" t="s">
        <v>91</v>
      </c>
      <c r="D75" t="s">
        <v>92</v>
      </c>
      <c r="E75">
        <v>12759</v>
      </c>
    </row>
    <row r="76" spans="1:5" x14ac:dyDescent="0.2">
      <c r="A76" t="s">
        <v>17</v>
      </c>
      <c r="B76" t="s">
        <v>17</v>
      </c>
      <c r="C76" t="s">
        <v>91</v>
      </c>
      <c r="D76" t="s">
        <v>93</v>
      </c>
      <c r="E76">
        <v>11217</v>
      </c>
    </row>
    <row r="77" spans="1:5" x14ac:dyDescent="0.2">
      <c r="A77" t="s">
        <v>17</v>
      </c>
      <c r="B77" t="s">
        <v>17</v>
      </c>
      <c r="C77" t="s">
        <v>91</v>
      </c>
      <c r="D77" t="s">
        <v>94</v>
      </c>
      <c r="E77">
        <v>1491</v>
      </c>
    </row>
    <row r="78" spans="1:5" x14ac:dyDescent="0.2">
      <c r="A78" t="s">
        <v>17</v>
      </c>
      <c r="B78" t="s">
        <v>17</v>
      </c>
      <c r="C78" t="s">
        <v>91</v>
      </c>
      <c r="D78" t="s">
        <v>95</v>
      </c>
      <c r="E78">
        <v>15001</v>
      </c>
    </row>
    <row r="79" spans="1:5" x14ac:dyDescent="0.2">
      <c r="A79" t="s">
        <v>17</v>
      </c>
      <c r="B79" t="s">
        <v>17</v>
      </c>
      <c r="C79" t="s">
        <v>91</v>
      </c>
      <c r="D79" t="s">
        <v>525</v>
      </c>
      <c r="E79">
        <v>5848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88"/>
  <sheetViews>
    <sheetView workbookViewId="0">
      <selection activeCell="J17" sqref="J17"/>
    </sheetView>
  </sheetViews>
  <sheetFormatPr baseColWidth="10" defaultColWidth="14.375" defaultRowHeight="15" customHeight="1" x14ac:dyDescent="0.2"/>
  <cols>
    <col min="1" max="1" width="26.875" customWidth="1"/>
    <col min="2" max="2" width="11.875" customWidth="1"/>
    <col min="3" max="22" width="9.75" customWidth="1"/>
    <col min="23" max="24" width="11" customWidth="1"/>
    <col min="25" max="26" width="11.875" customWidth="1"/>
    <col min="27" max="38" width="11.375" customWidth="1"/>
    <col min="39" max="39" width="17.625" customWidth="1"/>
    <col min="40" max="40" width="11.875" customWidth="1"/>
    <col min="41" max="43" width="11.375" customWidth="1"/>
    <col min="44" max="44" width="16.75" customWidth="1"/>
  </cols>
  <sheetData>
    <row r="1" spans="1:45" s="27" customFormat="1" ht="20.25" x14ac:dyDescent="0.3">
      <c r="A1" s="31" t="s">
        <v>536</v>
      </c>
    </row>
    <row r="2" spans="1:45" s="27" customFormat="1" ht="13.5" thickBot="1" x14ac:dyDescent="0.25">
      <c r="A2" s="32" t="s">
        <v>537</v>
      </c>
    </row>
    <row r="3" spans="1:45" s="27" customFormat="1" ht="13.5" customHeight="1" thickBot="1" x14ac:dyDescent="0.25">
      <c r="A3" s="32"/>
      <c r="B3" s="35"/>
      <c r="C3" s="41" t="s">
        <v>527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44" t="s">
        <v>528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5"/>
      <c r="AJ3" s="46"/>
      <c r="AK3" s="208" t="s">
        <v>96</v>
      </c>
      <c r="AL3" s="209"/>
      <c r="AM3" s="210"/>
      <c r="AN3" s="211" t="s">
        <v>529</v>
      </c>
      <c r="AO3" s="213" t="s">
        <v>530</v>
      </c>
      <c r="AP3" s="215" t="s">
        <v>98</v>
      </c>
      <c r="AQ3" s="215"/>
      <c r="AR3" s="215"/>
      <c r="AS3" s="213" t="s">
        <v>531</v>
      </c>
    </row>
    <row r="4" spans="1:45" s="27" customFormat="1" ht="24.75" thickBot="1" x14ac:dyDescent="0.25">
      <c r="A4" s="36" t="s">
        <v>97</v>
      </c>
      <c r="B4" s="33" t="s">
        <v>126</v>
      </c>
      <c r="C4" s="53" t="s">
        <v>1</v>
      </c>
      <c r="D4" s="54">
        <v>1</v>
      </c>
      <c r="E4" s="55">
        <v>2</v>
      </c>
      <c r="F4" s="55">
        <v>3</v>
      </c>
      <c r="G4" s="56">
        <v>4</v>
      </c>
      <c r="H4" s="55">
        <v>5</v>
      </c>
      <c r="I4" s="55">
        <v>6</v>
      </c>
      <c r="J4" s="54">
        <v>7</v>
      </c>
      <c r="K4" s="55">
        <v>8</v>
      </c>
      <c r="L4" s="56">
        <v>9</v>
      </c>
      <c r="M4" s="55">
        <v>10</v>
      </c>
      <c r="N4" s="54">
        <v>11</v>
      </c>
      <c r="O4" s="55">
        <v>12</v>
      </c>
      <c r="P4" s="55">
        <v>13</v>
      </c>
      <c r="Q4" s="56">
        <v>14</v>
      </c>
      <c r="R4" s="55">
        <v>15</v>
      </c>
      <c r="S4" s="54">
        <v>16</v>
      </c>
      <c r="T4" s="55">
        <v>17</v>
      </c>
      <c r="U4" s="55">
        <v>18</v>
      </c>
      <c r="V4" s="56">
        <v>19</v>
      </c>
      <c r="W4" s="57" t="s">
        <v>2</v>
      </c>
      <c r="X4" s="58" t="s">
        <v>3</v>
      </c>
      <c r="Y4" s="57" t="s">
        <v>4</v>
      </c>
      <c r="Z4" s="58" t="s">
        <v>5</v>
      </c>
      <c r="AA4" s="57" t="s">
        <v>6</v>
      </c>
      <c r="AB4" s="58" t="s">
        <v>7</v>
      </c>
      <c r="AC4" s="57" t="s">
        <v>8</v>
      </c>
      <c r="AD4" s="58" t="s">
        <v>9</v>
      </c>
      <c r="AE4" s="57" t="s">
        <v>10</v>
      </c>
      <c r="AF4" s="58" t="s">
        <v>11</v>
      </c>
      <c r="AG4" s="57" t="s">
        <v>12</v>
      </c>
      <c r="AH4" s="58" t="s">
        <v>13</v>
      </c>
      <c r="AI4" s="59" t="s">
        <v>526</v>
      </c>
      <c r="AJ4" s="59" t="s">
        <v>532</v>
      </c>
      <c r="AK4" s="60" t="s">
        <v>14</v>
      </c>
      <c r="AL4" s="60" t="s">
        <v>15</v>
      </c>
      <c r="AM4" s="60" t="s">
        <v>16</v>
      </c>
      <c r="AN4" s="212"/>
      <c r="AO4" s="214"/>
      <c r="AP4" s="61" t="s">
        <v>533</v>
      </c>
      <c r="AQ4" s="62" t="s">
        <v>534</v>
      </c>
      <c r="AR4" s="47" t="s">
        <v>535</v>
      </c>
      <c r="AS4" s="216"/>
    </row>
    <row r="5" spans="1:45" ht="28.5" customHeight="1" thickBot="1" x14ac:dyDescent="0.25">
      <c r="A5" s="34" t="s">
        <v>99</v>
      </c>
      <c r="B5" s="3">
        <v>940143.18517910119</v>
      </c>
      <c r="C5" s="4">
        <v>16411.003483255616</v>
      </c>
      <c r="D5" s="4">
        <v>17810.004028825773</v>
      </c>
      <c r="E5" s="4">
        <v>17037.003881941499</v>
      </c>
      <c r="F5" s="4">
        <v>17696.003818991099</v>
      </c>
      <c r="G5" s="4">
        <v>17200.003546206019</v>
      </c>
      <c r="H5" s="4">
        <v>17683.00352522255</v>
      </c>
      <c r="I5" s="4">
        <v>17861.003021619334</v>
      </c>
      <c r="J5" s="4">
        <v>18039.003147520136</v>
      </c>
      <c r="K5" s="4">
        <v>19546.003399321748</v>
      </c>
      <c r="L5" s="4">
        <v>19492.00379800763</v>
      </c>
      <c r="M5" s="4">
        <v>19005.003525222553</v>
      </c>
      <c r="N5" s="4">
        <v>19592.003756040696</v>
      </c>
      <c r="O5" s="4">
        <v>19497.003944891905</v>
      </c>
      <c r="P5" s="4">
        <v>18726.004028825773</v>
      </c>
      <c r="Q5" s="4">
        <v>17531.003252437476</v>
      </c>
      <c r="R5" s="4">
        <v>18128.003693090293</v>
      </c>
      <c r="S5" s="4">
        <v>18462.004322594319</v>
      </c>
      <c r="T5" s="4">
        <v>18074.003084569733</v>
      </c>
      <c r="U5" s="4">
        <v>15951.00285375159</v>
      </c>
      <c r="V5" s="4">
        <v>14915.00251801611</v>
      </c>
      <c r="W5" s="4">
        <v>73823.013513353129</v>
      </c>
      <c r="X5" s="4">
        <v>76581.013681220851</v>
      </c>
      <c r="Y5" s="4">
        <v>72065.014016956338</v>
      </c>
      <c r="Z5" s="4">
        <v>66209.012317295463</v>
      </c>
      <c r="AA5" s="4">
        <v>59228.012338278932</v>
      </c>
      <c r="AB5" s="4">
        <v>52254.010974353536</v>
      </c>
      <c r="AC5" s="4">
        <v>46371.009757312422</v>
      </c>
      <c r="AD5" s="4">
        <v>40667.009127808393</v>
      </c>
      <c r="AE5" s="4">
        <v>31179.006127172528</v>
      </c>
      <c r="AF5" s="4">
        <v>23064.004532428997</v>
      </c>
      <c r="AG5" s="4">
        <v>15814.003420305215</v>
      </c>
      <c r="AH5" s="4">
        <v>11116.002329164899</v>
      </c>
      <c r="AI5" s="4">
        <v>7193.0012799915212</v>
      </c>
      <c r="AJ5" s="4">
        <v>5923.0011331072492</v>
      </c>
      <c r="AK5" s="4">
        <v>1048.0002098346756</v>
      </c>
      <c r="AL5" s="4">
        <v>8603.0020983467566</v>
      </c>
      <c r="AM5" s="4">
        <v>9049.0020773632896</v>
      </c>
      <c r="AN5" s="4">
        <v>19269.004511445528</v>
      </c>
      <c r="AO5" s="4">
        <v>453761.08829843154</v>
      </c>
      <c r="AP5" s="4">
        <v>46337.009295676136</v>
      </c>
      <c r="AQ5" s="4">
        <v>41774.007784866466</v>
      </c>
      <c r="AR5" s="4">
        <v>194038.03678401868</v>
      </c>
      <c r="AS5" s="4">
        <v>27225.005980288257</v>
      </c>
    </row>
    <row r="6" spans="1:45" ht="31.5" customHeight="1" x14ac:dyDescent="0.2">
      <c r="A6" s="9" t="s">
        <v>100</v>
      </c>
      <c r="B6" s="5">
        <v>285121.51308139536</v>
      </c>
      <c r="C6" s="10">
        <v>5033.4465323920267</v>
      </c>
      <c r="D6" s="10">
        <v>5554.04952242525</v>
      </c>
      <c r="E6" s="10">
        <v>5353.2405523255811</v>
      </c>
      <c r="F6" s="10">
        <v>5713.2498961794017</v>
      </c>
      <c r="G6" s="10">
        <v>5681.6487749169437</v>
      </c>
      <c r="H6" s="10">
        <v>5860.4530730897013</v>
      </c>
      <c r="I6" s="10">
        <v>5456.0569975083054</v>
      </c>
      <c r="J6" s="10">
        <v>5461.2536337209303</v>
      </c>
      <c r="K6" s="10">
        <v>6105.4549418604647</v>
      </c>
      <c r="L6" s="10">
        <v>6084.2648463455153</v>
      </c>
      <c r="M6" s="10">
        <v>5812.8603612956813</v>
      </c>
      <c r="N6" s="10">
        <v>6039.6637250830563</v>
      </c>
      <c r="O6" s="10">
        <v>6079.6665282392032</v>
      </c>
      <c r="P6" s="10">
        <v>5766.6665282392023</v>
      </c>
      <c r="Q6" s="10">
        <v>5505.2592400332233</v>
      </c>
      <c r="R6" s="10">
        <v>5820.2648463455153</v>
      </c>
      <c r="S6" s="10">
        <v>5724.4614825581393</v>
      </c>
      <c r="T6" s="10">
        <v>5532.6599875415286</v>
      </c>
      <c r="U6" s="10">
        <v>4982.6497093023254</v>
      </c>
      <c r="V6" s="10">
        <v>4817.2480274086392</v>
      </c>
      <c r="W6" s="10">
        <v>24898.657703488374</v>
      </c>
      <c r="X6" s="10">
        <v>23492.430232558138</v>
      </c>
      <c r="Y6" s="10">
        <v>21210.610049833886</v>
      </c>
      <c r="Z6" s="10">
        <v>19707.186877076412</v>
      </c>
      <c r="AA6" s="10">
        <v>17904.359219269103</v>
      </c>
      <c r="AB6" s="10">
        <v>15811.735672757477</v>
      </c>
      <c r="AC6" s="10">
        <v>12831.111191860466</v>
      </c>
      <c r="AD6" s="10">
        <v>11027.896802325582</v>
      </c>
      <c r="AE6" s="10">
        <v>8356.6618563122938</v>
      </c>
      <c r="AF6" s="10">
        <v>6247.0541943521594</v>
      </c>
      <c r="AG6" s="10">
        <v>4329.2349460132891</v>
      </c>
      <c r="AH6" s="10">
        <v>3248.0261627906975</v>
      </c>
      <c r="AI6" s="10">
        <v>2030.218127076412</v>
      </c>
      <c r="AJ6" s="10">
        <v>1641.8108388704318</v>
      </c>
      <c r="AK6" s="10">
        <v>331.00467192691025</v>
      </c>
      <c r="AL6" s="10">
        <v>2730.0299003322257</v>
      </c>
      <c r="AM6" s="10">
        <v>2716.2265365448507</v>
      </c>
      <c r="AN6" s="10">
        <v>5957.060735049834</v>
      </c>
      <c r="AO6" s="10">
        <v>137838.69487126247</v>
      </c>
      <c r="AP6" s="10">
        <v>14372.553052325582</v>
      </c>
      <c r="AQ6" s="10">
        <v>13106.940718438538</v>
      </c>
      <c r="AR6" s="10">
        <v>59787.756333056474</v>
      </c>
      <c r="AS6" s="10">
        <v>7842.4951204318932</v>
      </c>
    </row>
    <row r="7" spans="1:45" ht="31.5" customHeight="1" x14ac:dyDescent="0.2">
      <c r="A7" s="6" t="s">
        <v>18</v>
      </c>
      <c r="B7" s="7">
        <v>134569.82066215749</v>
      </c>
      <c r="C7" s="8">
        <v>2204.6857976784199</v>
      </c>
      <c r="D7" s="8">
        <v>2438.2659084721358</v>
      </c>
      <c r="E7" s="8">
        <v>2334.4202832528354</v>
      </c>
      <c r="F7" s="8">
        <v>2585.1818223857981</v>
      </c>
      <c r="G7" s="8">
        <v>2604.5513770276339</v>
      </c>
      <c r="H7" s="8">
        <v>2677.7501003997791</v>
      </c>
      <c r="I7" s="8">
        <v>2555.9774840949485</v>
      </c>
      <c r="J7" s="8">
        <v>2510.6541815337077</v>
      </c>
      <c r="K7" s="8">
        <v>2832.6182384044109</v>
      </c>
      <c r="L7" s="8">
        <v>2868.579758131546</v>
      </c>
      <c r="M7" s="8">
        <v>2790.9796716960677</v>
      </c>
      <c r="N7" s="8">
        <v>2867.7202786962043</v>
      </c>
      <c r="O7" s="8">
        <v>2893.7377439002034</v>
      </c>
      <c r="P7" s="8">
        <v>2784.8192713311219</v>
      </c>
      <c r="Q7" s="8">
        <v>2629.8993753752029</v>
      </c>
      <c r="R7" s="8">
        <v>2750.842224900256</v>
      </c>
      <c r="S7" s="8">
        <v>2726.5555774586469</v>
      </c>
      <c r="T7" s="8">
        <v>2727.9162511361465</v>
      </c>
      <c r="U7" s="8">
        <v>2316.7112576790278</v>
      </c>
      <c r="V7" s="8">
        <v>2247.3869946204322</v>
      </c>
      <c r="W7" s="8">
        <v>11586.146384709671</v>
      </c>
      <c r="X7" s="8">
        <v>11191.037096329992</v>
      </c>
      <c r="Y7" s="8">
        <v>10285.388185659232</v>
      </c>
      <c r="Z7" s="8">
        <v>9400.1330625271512</v>
      </c>
      <c r="AA7" s="8">
        <v>8578.9640690233937</v>
      </c>
      <c r="AB7" s="8">
        <v>7534.9698627196121</v>
      </c>
      <c r="AC7" s="8">
        <v>6034.7140275971933</v>
      </c>
      <c r="AD7" s="8">
        <v>5192.9480389323653</v>
      </c>
      <c r="AE7" s="8">
        <v>3995.9406769036086</v>
      </c>
      <c r="AF7" s="8">
        <v>2986.5198352125481</v>
      </c>
      <c r="AG7" s="8">
        <v>2134.148987743733</v>
      </c>
      <c r="AH7" s="8">
        <v>1510.9786319762291</v>
      </c>
      <c r="AI7" s="8">
        <v>988.26767190844294</v>
      </c>
      <c r="AJ7" s="8">
        <v>800.4105327397624</v>
      </c>
      <c r="AK7" s="8">
        <v>153.84572566089884</v>
      </c>
      <c r="AL7" s="8">
        <v>1216.1861880950551</v>
      </c>
      <c r="AM7" s="8">
        <v>1196.1171351108701</v>
      </c>
      <c r="AN7" s="8">
        <v>2641.0480870195429</v>
      </c>
      <c r="AO7" s="8">
        <v>65034.770678883506</v>
      </c>
      <c r="AP7" s="8">
        <v>6831.3684877561782</v>
      </c>
      <c r="AQ7" s="8">
        <v>6219.7171624891307</v>
      </c>
      <c r="AR7" s="8">
        <v>28392.088726514947</v>
      </c>
      <c r="AS7" s="8">
        <v>3289.0349576992744</v>
      </c>
    </row>
    <row r="8" spans="1:45" ht="31.5" customHeight="1" x14ac:dyDescent="0.2">
      <c r="A8" s="6" t="s">
        <v>68</v>
      </c>
      <c r="B8" s="7">
        <v>150551.69241923795</v>
      </c>
      <c r="C8" s="8">
        <v>2828.7607347136072</v>
      </c>
      <c r="D8" s="8">
        <v>3115.7836139531137</v>
      </c>
      <c r="E8" s="8">
        <v>3018.8202690727458</v>
      </c>
      <c r="F8" s="8">
        <v>3128.0680737936036</v>
      </c>
      <c r="G8" s="8">
        <v>3077.0973978893098</v>
      </c>
      <c r="H8" s="8">
        <v>3182.7029726899223</v>
      </c>
      <c r="I8" s="8">
        <v>2900.0795134133568</v>
      </c>
      <c r="J8" s="8">
        <v>2950.5994521872226</v>
      </c>
      <c r="K8" s="8">
        <v>3272.8367034560538</v>
      </c>
      <c r="L8" s="8">
        <v>3215.6850882139688</v>
      </c>
      <c r="M8" s="8">
        <v>3021.8806895996131</v>
      </c>
      <c r="N8" s="8">
        <v>3171.943446386852</v>
      </c>
      <c r="O8" s="8">
        <v>3185.9287843389998</v>
      </c>
      <c r="P8" s="8">
        <v>2981.84725690808</v>
      </c>
      <c r="Q8" s="8">
        <v>2875.3598646580199</v>
      </c>
      <c r="R8" s="8">
        <v>3069.4226214452588</v>
      </c>
      <c r="S8" s="8">
        <v>2997.905905099492</v>
      </c>
      <c r="T8" s="8">
        <v>2804.7437364053822</v>
      </c>
      <c r="U8" s="8">
        <v>2665.9384516232976</v>
      </c>
      <c r="V8" s="8">
        <v>2569.8610327882066</v>
      </c>
      <c r="W8" s="8">
        <v>13312.511318778701</v>
      </c>
      <c r="X8" s="8">
        <v>12301.393136228147</v>
      </c>
      <c r="Y8" s="8">
        <v>10925.221864174655</v>
      </c>
      <c r="Z8" s="8">
        <v>10307.053814549263</v>
      </c>
      <c r="AA8" s="8">
        <v>9325.3951502457094</v>
      </c>
      <c r="AB8" s="8">
        <v>8276.7658100378649</v>
      </c>
      <c r="AC8" s="8">
        <v>6796.3971642632723</v>
      </c>
      <c r="AD8" s="8">
        <v>5834.9487633932167</v>
      </c>
      <c r="AE8" s="8">
        <v>4360.7211794086843</v>
      </c>
      <c r="AF8" s="8">
        <v>3260.5343591396113</v>
      </c>
      <c r="AG8" s="8">
        <v>2195.0859582695562</v>
      </c>
      <c r="AH8" s="8">
        <v>1737.0475308144685</v>
      </c>
      <c r="AI8" s="8">
        <v>1041.950455167969</v>
      </c>
      <c r="AJ8" s="8">
        <v>841.40030613066949</v>
      </c>
      <c r="AK8" s="8">
        <v>177.15894626601141</v>
      </c>
      <c r="AL8" s="8">
        <v>1513.8437122371706</v>
      </c>
      <c r="AM8" s="8">
        <v>1520.1094014339806</v>
      </c>
      <c r="AN8" s="8">
        <v>3316.0126480302906</v>
      </c>
      <c r="AO8" s="8">
        <v>72803.924192378952</v>
      </c>
      <c r="AP8" s="8">
        <v>7541.1845645694038</v>
      </c>
      <c r="AQ8" s="8">
        <v>6887.2235559494075</v>
      </c>
      <c r="AR8" s="8">
        <v>31395.66760654153</v>
      </c>
      <c r="AS8" s="8">
        <v>4553.4601627326192</v>
      </c>
    </row>
    <row r="9" spans="1:45" ht="25.5" customHeight="1" x14ac:dyDescent="0.2">
      <c r="A9" s="11" t="s">
        <v>101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5" ht="25.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ht="24.75" customHeight="1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45" ht="24.75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45" ht="24.75" customHeight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45" ht="24.75" customHeight="1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5" ht="24.75" customHeight="1" x14ac:dyDescent="0.2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5" ht="24.75" customHeight="1" x14ac:dyDescent="0.2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7" spans="1:44" ht="24.7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t="12.75" customHeigh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t="12.75" customHeight="1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t="12.75" customHeight="1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t="12.75" customHeight="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t="12.75" customHeight="1" x14ac:dyDescent="0.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t="12.75" customHeight="1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t="12.7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t="12.7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t="12.7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t="12.7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t="12.7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t="12.7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t="12.75" customHeight="1" x14ac:dyDescent="0.2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t="12.75" customHeight="1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t="12.75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t="12.75" customHeight="1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t="12.75" customHeight="1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t="12.75" customHeight="1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t="12.75" customHeight="1" x14ac:dyDescent="0.2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t="12.75" customHeight="1" x14ac:dyDescent="0.2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t="12.75" customHeight="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t="12.75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t="12.75" customHeight="1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ht="12.75" customHeight="1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ht="12.75" customHeight="1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ht="12.75" customHeight="1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ht="12.75" customHeight="1" x14ac:dyDescent="0.2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ht="12.75" customHeight="1" x14ac:dyDescent="0.2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ht="12.75" customHeight="1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ht="12.75" customHeigh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ht="12.75" customHeight="1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ht="12.75" customHeight="1" x14ac:dyDescent="0.2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ht="12.75" customHeight="1" x14ac:dyDescent="0.2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ht="12.75" customHeight="1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ht="12.75" customHeight="1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ht="12.75" customHeight="1" x14ac:dyDescent="0.2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ht="12.75" customHeight="1" x14ac:dyDescent="0.2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ht="12.75" customHeight="1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ht="12.75" customHeight="1" x14ac:dyDescent="0.2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ht="12.75" customHeight="1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ht="12.75" customHeight="1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ht="12.75" customHeight="1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ht="12.75" customHeight="1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ht="12.75" customHeight="1" x14ac:dyDescent="0.2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ht="12.75" customHeight="1" x14ac:dyDescent="0.2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ht="12.75" customHeight="1" x14ac:dyDescent="0.2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ht="12.75" customHeight="1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ht="12.75" customHeight="1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ht="12.75" customHeight="1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ht="12.75" customHeight="1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ht="12.75" customHeight="1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ht="12.75" customHeight="1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ht="12.75" customHeight="1" x14ac:dyDescent="0.2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ht="12.75" customHeight="1" x14ac:dyDescent="0.2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ht="12.75" customHeight="1" x14ac:dyDescent="0.2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ht="12.75" customHeight="1" x14ac:dyDescent="0.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ht="12.75" customHeight="1" x14ac:dyDescent="0.2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ht="12.75" customHeight="1" x14ac:dyDescent="0.2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ht="12.75" customHeight="1" x14ac:dyDescent="0.2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ht="12.75" customHeight="1" x14ac:dyDescent="0.2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ht="12.75" customHeight="1" x14ac:dyDescent="0.2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ht="12.75" customHeight="1" x14ac:dyDescent="0.2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ht="12.75" customHeight="1" x14ac:dyDescent="0.2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1:44" ht="12.75" customHeight="1" x14ac:dyDescent="0.2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1:44" ht="12.75" customHeight="1" x14ac:dyDescent="0.2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1:44" ht="12.75" customHeight="1" x14ac:dyDescent="0.2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1:44" ht="12.75" customHeight="1" x14ac:dyDescent="0.2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1:44" ht="12.75" customHeight="1" x14ac:dyDescent="0.2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1:44" ht="12.75" customHeight="1" x14ac:dyDescent="0.2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1:44" ht="12.75" customHeight="1" x14ac:dyDescent="0.2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1:44" ht="12.75" customHeight="1" x14ac:dyDescent="0.2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</sheetData>
  <mergeCells count="5">
    <mergeCell ref="AO3:AO4"/>
    <mergeCell ref="AK3:AM3"/>
    <mergeCell ref="AN3:AN4"/>
    <mergeCell ref="AP3:AR3"/>
    <mergeCell ref="AS3:AS4"/>
  </mergeCells>
  <printOptions horizontalCentered="1" verticalCentered="1"/>
  <pageMargins left="0" right="0" top="0.78740157480314965" bottom="0.78740157480314965" header="0" footer="0"/>
  <pageSetup paperSize="9"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47"/>
  <sheetViews>
    <sheetView tabSelected="1" workbookViewId="0">
      <selection activeCell="AX17" sqref="AX17"/>
    </sheetView>
  </sheetViews>
  <sheetFormatPr baseColWidth="10" defaultColWidth="14.375" defaultRowHeight="15" customHeight="1" x14ac:dyDescent="0.2"/>
  <cols>
    <col min="1" max="1" width="22.625" customWidth="1"/>
    <col min="2" max="2" width="12.75" customWidth="1"/>
    <col min="3" max="11" width="9.75" customWidth="1"/>
    <col min="12" max="22" width="8.75" customWidth="1"/>
    <col min="23" max="24" width="10.375" customWidth="1"/>
    <col min="25" max="25" width="9.75" customWidth="1"/>
    <col min="26" max="26" width="9.875" customWidth="1"/>
    <col min="27" max="45" width="11.375" customWidth="1"/>
    <col min="47" max="47" width="17.5" bestFit="1" customWidth="1"/>
  </cols>
  <sheetData>
    <row r="1" spans="1:50" s="27" customFormat="1" ht="20.25" x14ac:dyDescent="0.3">
      <c r="A1" s="31" t="s">
        <v>536</v>
      </c>
    </row>
    <row r="2" spans="1:50" s="27" customFormat="1" ht="13.5" thickBot="1" x14ac:dyDescent="0.25">
      <c r="A2" s="32" t="s">
        <v>537</v>
      </c>
    </row>
    <row r="3" spans="1:50" s="27" customFormat="1" ht="13.5" customHeight="1" thickBot="1" x14ac:dyDescent="0.25">
      <c r="A3" s="32"/>
      <c r="B3" s="35"/>
      <c r="C3" s="41" t="s">
        <v>527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44" t="s">
        <v>528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5"/>
      <c r="AJ3" s="46"/>
      <c r="AK3" s="208" t="s">
        <v>96</v>
      </c>
      <c r="AL3" s="209"/>
      <c r="AM3" s="210"/>
      <c r="AN3" s="211" t="s">
        <v>529</v>
      </c>
      <c r="AO3" s="213" t="s">
        <v>530</v>
      </c>
      <c r="AP3" s="215" t="s">
        <v>98</v>
      </c>
      <c r="AQ3" s="215"/>
      <c r="AR3" s="215"/>
      <c r="AS3" s="213" t="s">
        <v>531</v>
      </c>
    </row>
    <row r="4" spans="1:50" s="27" customFormat="1" ht="24.75" thickBot="1" x14ac:dyDescent="0.25">
      <c r="A4" s="36" t="s">
        <v>97</v>
      </c>
      <c r="B4" s="33" t="s">
        <v>126</v>
      </c>
      <c r="C4" s="53" t="s">
        <v>1</v>
      </c>
      <c r="D4" s="54">
        <v>1</v>
      </c>
      <c r="E4" s="55">
        <v>2</v>
      </c>
      <c r="F4" s="55">
        <v>3</v>
      </c>
      <c r="G4" s="56">
        <v>4</v>
      </c>
      <c r="H4" s="55">
        <v>5</v>
      </c>
      <c r="I4" s="55">
        <v>6</v>
      </c>
      <c r="J4" s="54">
        <v>7</v>
      </c>
      <c r="K4" s="55">
        <v>8</v>
      </c>
      <c r="L4" s="56">
        <v>9</v>
      </c>
      <c r="M4" s="55">
        <v>10</v>
      </c>
      <c r="N4" s="54">
        <v>11</v>
      </c>
      <c r="O4" s="55">
        <v>12</v>
      </c>
      <c r="P4" s="55">
        <v>13</v>
      </c>
      <c r="Q4" s="56">
        <v>14</v>
      </c>
      <c r="R4" s="55">
        <v>15</v>
      </c>
      <c r="S4" s="54">
        <v>16</v>
      </c>
      <c r="T4" s="55">
        <v>17</v>
      </c>
      <c r="U4" s="55">
        <v>18</v>
      </c>
      <c r="V4" s="56">
        <v>19</v>
      </c>
      <c r="W4" s="57" t="s">
        <v>2</v>
      </c>
      <c r="X4" s="58" t="s">
        <v>3</v>
      </c>
      <c r="Y4" s="57" t="s">
        <v>4</v>
      </c>
      <c r="Z4" s="58" t="s">
        <v>5</v>
      </c>
      <c r="AA4" s="57" t="s">
        <v>6</v>
      </c>
      <c r="AB4" s="58" t="s">
        <v>7</v>
      </c>
      <c r="AC4" s="57" t="s">
        <v>8</v>
      </c>
      <c r="AD4" s="58" t="s">
        <v>9</v>
      </c>
      <c r="AE4" s="57" t="s">
        <v>10</v>
      </c>
      <c r="AF4" s="58" t="s">
        <v>11</v>
      </c>
      <c r="AG4" s="57" t="s">
        <v>12</v>
      </c>
      <c r="AH4" s="58" t="s">
        <v>13</v>
      </c>
      <c r="AI4" s="59" t="s">
        <v>526</v>
      </c>
      <c r="AJ4" s="59" t="s">
        <v>532</v>
      </c>
      <c r="AK4" s="60" t="s">
        <v>14</v>
      </c>
      <c r="AL4" s="60" t="s">
        <v>15</v>
      </c>
      <c r="AM4" s="60" t="s">
        <v>16</v>
      </c>
      <c r="AN4" s="212"/>
      <c r="AO4" s="214"/>
      <c r="AP4" s="61" t="s">
        <v>533</v>
      </c>
      <c r="AQ4" s="62" t="s">
        <v>534</v>
      </c>
      <c r="AR4" s="47" t="s">
        <v>535</v>
      </c>
      <c r="AS4" s="216"/>
      <c r="AT4" s="27" t="s">
        <v>991</v>
      </c>
      <c r="AU4" s="196">
        <v>0.63300000000000001</v>
      </c>
      <c r="AV4" s="27">
        <v>0.4</v>
      </c>
    </row>
    <row r="5" spans="1:50" ht="23.25" customHeight="1" thickBot="1" x14ac:dyDescent="0.25">
      <c r="A5" s="15" t="s">
        <v>99</v>
      </c>
      <c r="B5" s="150">
        <v>940143.18517910119</v>
      </c>
      <c r="C5" s="16">
        <v>16411.003483255619</v>
      </c>
      <c r="D5" s="16">
        <v>17810.004028825773</v>
      </c>
      <c r="E5" s="16">
        <v>17037.003881941499</v>
      </c>
      <c r="F5" s="16">
        <v>17696.003818991099</v>
      </c>
      <c r="G5" s="16">
        <v>17200.003546206019</v>
      </c>
      <c r="H5" s="16">
        <v>17683.00352522255</v>
      </c>
      <c r="I5" s="16">
        <v>17861.00302161933</v>
      </c>
      <c r="J5" s="16">
        <v>18039.003147520136</v>
      </c>
      <c r="K5" s="16">
        <v>19546.003399321744</v>
      </c>
      <c r="L5" s="16">
        <v>19492.00379800763</v>
      </c>
      <c r="M5" s="16">
        <v>19005.003525222553</v>
      </c>
      <c r="N5" s="16">
        <v>19592.003756040696</v>
      </c>
      <c r="O5" s="16">
        <v>19497.003944891905</v>
      </c>
      <c r="P5" s="16">
        <v>18726.004028825773</v>
      </c>
      <c r="Q5" s="16">
        <v>17531.003252437473</v>
      </c>
      <c r="R5" s="16">
        <v>18128.003693090293</v>
      </c>
      <c r="S5" s="16">
        <v>18462.004322594319</v>
      </c>
      <c r="T5" s="16">
        <v>18074.003084569733</v>
      </c>
      <c r="U5" s="16">
        <v>15951.00285375159</v>
      </c>
      <c r="V5" s="16">
        <v>14915.00251801611</v>
      </c>
      <c r="W5" s="16">
        <v>73823.013513353115</v>
      </c>
      <c r="X5" s="16">
        <v>76581.013681220866</v>
      </c>
      <c r="Y5" s="16">
        <v>72065.014016956338</v>
      </c>
      <c r="Z5" s="16">
        <v>66209.012317295477</v>
      </c>
      <c r="AA5" s="16">
        <v>59228.012338278932</v>
      </c>
      <c r="AB5" s="16">
        <v>52254.010974353536</v>
      </c>
      <c r="AC5" s="16">
        <v>46371.009757312422</v>
      </c>
      <c r="AD5" s="16">
        <v>40667.009127808393</v>
      </c>
      <c r="AE5" s="16">
        <v>31179.006127172528</v>
      </c>
      <c r="AF5" s="16">
        <v>23064.004532428997</v>
      </c>
      <c r="AG5" s="16">
        <v>15814.003420305213</v>
      </c>
      <c r="AH5" s="16">
        <v>11116.002329164899</v>
      </c>
      <c r="AI5" s="16">
        <v>7193.0012799915212</v>
      </c>
      <c r="AJ5" s="16">
        <v>5923.0011331072492</v>
      </c>
      <c r="AK5" s="16">
        <v>1048.0002098346756</v>
      </c>
      <c r="AL5" s="16">
        <v>8603.0020983467566</v>
      </c>
      <c r="AM5" s="16">
        <v>9049.0020773632896</v>
      </c>
      <c r="AN5" s="16">
        <v>19269.004511445528</v>
      </c>
      <c r="AO5" s="16">
        <v>453761.08829843148</v>
      </c>
      <c r="AP5" s="16">
        <v>46337.009295676136</v>
      </c>
      <c r="AQ5" s="16">
        <v>41774.007784866466</v>
      </c>
      <c r="AR5" s="16">
        <v>194038.03678401865</v>
      </c>
      <c r="AS5" s="16">
        <v>27225.005980288257</v>
      </c>
      <c r="AT5" s="194">
        <f>+AQ5+AR5</f>
        <v>235812.04456888512</v>
      </c>
      <c r="AU5" s="195">
        <f>+AT5*$AU$4</f>
        <v>149269.02421210427</v>
      </c>
      <c r="AV5" s="197">
        <f>+AU5*$AV$4</f>
        <v>59707.609684841707</v>
      </c>
      <c r="AW5">
        <f>+IFERROR(ROUND(AO5*100/B5,2),0)</f>
        <v>48.27</v>
      </c>
      <c r="AX5">
        <f t="shared" ref="AX5:AX6" si="0">100-AW5</f>
        <v>51.73</v>
      </c>
    </row>
    <row r="6" spans="1:50" ht="23.25" customHeight="1" x14ac:dyDescent="0.2">
      <c r="A6" s="17" t="s">
        <v>102</v>
      </c>
      <c r="B6" s="152">
        <v>230254.40972684877</v>
      </c>
      <c r="C6" s="18">
        <v>3496.2871419053963</v>
      </c>
      <c r="D6" s="18">
        <v>3516.2871419053963</v>
      </c>
      <c r="E6" s="18">
        <v>3516.0666222518321</v>
      </c>
      <c r="F6" s="18">
        <v>3989.4230512991339</v>
      </c>
      <c r="G6" s="18">
        <v>3680.2025316455697</v>
      </c>
      <c r="H6" s="18">
        <v>3865.8127914723518</v>
      </c>
      <c r="I6" s="18">
        <v>4380.5922718187885</v>
      </c>
      <c r="J6" s="18">
        <v>4368.2871419053963</v>
      </c>
      <c r="K6" s="18">
        <v>4581.8127914723518</v>
      </c>
      <c r="L6" s="18">
        <v>4436.5922718187885</v>
      </c>
      <c r="M6" s="18">
        <v>4328.3717521652234</v>
      </c>
      <c r="N6" s="18">
        <v>4419.5922718187876</v>
      </c>
      <c r="O6" s="18">
        <v>4370.8127914723518</v>
      </c>
      <c r="P6" s="18">
        <v>4281.6768820786147</v>
      </c>
      <c r="Q6" s="18">
        <v>3894.2871419053963</v>
      </c>
      <c r="R6" s="18">
        <v>3988.6768820786142</v>
      </c>
      <c r="S6" s="18">
        <v>4041.9820119920055</v>
      </c>
      <c r="T6" s="18">
        <v>3949.45636242505</v>
      </c>
      <c r="U6" s="18">
        <v>3622.3717521652234</v>
      </c>
      <c r="V6" s="18">
        <v>3619.7281812125248</v>
      </c>
      <c r="W6" s="18">
        <v>16758.52031978681</v>
      </c>
      <c r="X6" s="18">
        <v>19547.568954030648</v>
      </c>
      <c r="Y6" s="18">
        <v>19359.738174550301</v>
      </c>
      <c r="Z6" s="18">
        <v>17202.23051299134</v>
      </c>
      <c r="AA6" s="18">
        <v>15145.620253164558</v>
      </c>
      <c r="AB6" s="18">
        <v>13371.469020652898</v>
      </c>
      <c r="AC6" s="18">
        <v>12486.502331778815</v>
      </c>
      <c r="AD6" s="18">
        <v>10847.487008660893</v>
      </c>
      <c r="AE6" s="18">
        <v>8531.5896069287137</v>
      </c>
      <c r="AF6" s="18">
        <v>6190.0306462358431</v>
      </c>
      <c r="AG6" s="18">
        <v>4300.3204530313124</v>
      </c>
      <c r="AH6" s="18">
        <v>2801.2358427714857</v>
      </c>
      <c r="AI6" s="18">
        <v>1842.0666222518321</v>
      </c>
      <c r="AJ6" s="18">
        <v>1521.7101932045305</v>
      </c>
      <c r="AK6" s="18">
        <v>213</v>
      </c>
      <c r="AL6" s="18">
        <v>1824.3384410393071</v>
      </c>
      <c r="AM6" s="18">
        <v>1888.9487008660892</v>
      </c>
      <c r="AN6" s="18">
        <v>4031.6768820786142</v>
      </c>
      <c r="AO6" s="18">
        <v>114380.09593604264</v>
      </c>
      <c r="AP6" s="18">
        <v>10515.997335109927</v>
      </c>
      <c r="AQ6" s="18">
        <v>9438.3024650233183</v>
      </c>
      <c r="AR6" s="18">
        <v>50954.760826115926</v>
      </c>
      <c r="AS6" s="18">
        <v>5603.8461025982679</v>
      </c>
      <c r="AT6" s="194">
        <f t="shared" ref="AT6:AT26" si="1">+AQ6+AR6</f>
        <v>60393.063291139246</v>
      </c>
      <c r="AU6" s="195">
        <f t="shared" ref="AU6:AU26" si="2">+AT6*$AU$4</f>
        <v>38228.809063291141</v>
      </c>
      <c r="AV6" s="197">
        <f t="shared" ref="AV6:AV26" si="3">+AU6*$AV$4</f>
        <v>15291.523625316457</v>
      </c>
      <c r="AW6">
        <f t="shared" ref="AW6:AW45" si="4">+IFERROR(ROUND(AO6*100/B6,2),0)</f>
        <v>49.68</v>
      </c>
      <c r="AX6">
        <f t="shared" si="0"/>
        <v>50.32</v>
      </c>
    </row>
    <row r="7" spans="1:50" ht="23.25" customHeight="1" x14ac:dyDescent="0.2">
      <c r="A7" s="21" t="s">
        <v>103</v>
      </c>
      <c r="B7" s="152">
        <v>134569.82066215749</v>
      </c>
      <c r="C7" s="18">
        <v>2204.6857976784199</v>
      </c>
      <c r="D7" s="18">
        <v>2438.2659084721358</v>
      </c>
      <c r="E7" s="18">
        <v>2334.4202832528354</v>
      </c>
      <c r="F7" s="18">
        <v>2585.1818223857981</v>
      </c>
      <c r="G7" s="18">
        <v>2604.5513770276339</v>
      </c>
      <c r="H7" s="18">
        <v>2677.7501003997791</v>
      </c>
      <c r="I7" s="18">
        <v>2555.9774840949485</v>
      </c>
      <c r="J7" s="18">
        <v>2510.6541815337077</v>
      </c>
      <c r="K7" s="18">
        <v>2832.6182384044109</v>
      </c>
      <c r="L7" s="18">
        <v>2868.579758131546</v>
      </c>
      <c r="M7" s="18">
        <v>2790.9796716960677</v>
      </c>
      <c r="N7" s="18">
        <v>2867.7202786962043</v>
      </c>
      <c r="O7" s="18">
        <v>2893.7377439002034</v>
      </c>
      <c r="P7" s="18">
        <v>2784.8192713311219</v>
      </c>
      <c r="Q7" s="18">
        <v>2629.8993753752029</v>
      </c>
      <c r="R7" s="18">
        <v>2750.842224900256</v>
      </c>
      <c r="S7" s="18">
        <v>2726.5555774586469</v>
      </c>
      <c r="T7" s="18">
        <v>2727.9162511361465</v>
      </c>
      <c r="U7" s="18">
        <v>2316.7112576790278</v>
      </c>
      <c r="V7" s="18">
        <v>2247.3869946204322</v>
      </c>
      <c r="W7" s="18">
        <v>11586.146384709671</v>
      </c>
      <c r="X7" s="18">
        <v>11191.037096329992</v>
      </c>
      <c r="Y7" s="18">
        <v>10285.388185659232</v>
      </c>
      <c r="Z7" s="18">
        <v>9400.1330625271512</v>
      </c>
      <c r="AA7" s="18">
        <v>8578.9640690233937</v>
      </c>
      <c r="AB7" s="18">
        <v>7534.9698627196121</v>
      </c>
      <c r="AC7" s="18">
        <v>6034.7140275971933</v>
      </c>
      <c r="AD7" s="18">
        <v>5192.9480389323653</v>
      </c>
      <c r="AE7" s="18">
        <v>3995.9406769036086</v>
      </c>
      <c r="AF7" s="18">
        <v>2986.5198352125481</v>
      </c>
      <c r="AG7" s="18">
        <v>2134.148987743733</v>
      </c>
      <c r="AH7" s="18">
        <v>1510.9786319762291</v>
      </c>
      <c r="AI7" s="18">
        <v>988.26767190844294</v>
      </c>
      <c r="AJ7" s="18">
        <v>800.4105327397624</v>
      </c>
      <c r="AK7" s="18">
        <v>153.84572566089884</v>
      </c>
      <c r="AL7" s="18">
        <v>1216.1861880950551</v>
      </c>
      <c r="AM7" s="18">
        <v>1196.1171351108701</v>
      </c>
      <c r="AN7" s="18">
        <v>2641.0480870195429</v>
      </c>
      <c r="AO7" s="18">
        <v>65034.770678883506</v>
      </c>
      <c r="AP7" s="18">
        <v>6831.3684877561782</v>
      </c>
      <c r="AQ7" s="18">
        <v>6219.7171624891307</v>
      </c>
      <c r="AR7" s="18">
        <v>28392.088726514947</v>
      </c>
      <c r="AS7" s="18">
        <v>3289.0349576992744</v>
      </c>
      <c r="AT7" s="194">
        <f t="shared" si="1"/>
        <v>34611.805889004077</v>
      </c>
      <c r="AU7" s="195">
        <f t="shared" si="2"/>
        <v>21909.27312773958</v>
      </c>
      <c r="AV7" s="197">
        <f t="shared" si="3"/>
        <v>8763.7092510958319</v>
      </c>
      <c r="AW7">
        <f t="shared" si="4"/>
        <v>48.33</v>
      </c>
      <c r="AX7">
        <f>100-AW7</f>
        <v>51.67</v>
      </c>
    </row>
    <row r="8" spans="1:50" ht="23.25" customHeight="1" x14ac:dyDescent="0.2">
      <c r="A8" s="19" t="s">
        <v>104</v>
      </c>
      <c r="B8" s="151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194">
        <f t="shared" si="1"/>
        <v>0</v>
      </c>
      <c r="AU8" s="195">
        <f t="shared" si="2"/>
        <v>0</v>
      </c>
      <c r="AV8" s="197">
        <f t="shared" si="3"/>
        <v>0</v>
      </c>
      <c r="AW8">
        <f t="shared" si="4"/>
        <v>0</v>
      </c>
      <c r="AX8">
        <f t="shared" ref="AX8:AX45" si="5">100-AW8</f>
        <v>100</v>
      </c>
    </row>
    <row r="9" spans="1:50" ht="23.25" customHeight="1" x14ac:dyDescent="0.2">
      <c r="A9" s="19" t="s">
        <v>105</v>
      </c>
      <c r="B9" s="7">
        <v>59055.581064463731</v>
      </c>
      <c r="C9" s="20">
        <v>872.21628335155492</v>
      </c>
      <c r="D9" s="20">
        <v>1021.3893674923371</v>
      </c>
      <c r="E9" s="20">
        <v>971.46819723569877</v>
      </c>
      <c r="F9" s="20">
        <v>1088.6461843451182</v>
      </c>
      <c r="G9" s="20">
        <v>1049.4257713201403</v>
      </c>
      <c r="H9" s="20">
        <v>1132.1778498880731</v>
      </c>
      <c r="I9" s="20">
        <v>1161.7236108130971</v>
      </c>
      <c r="J9" s="20">
        <v>1090.3578630318443</v>
      </c>
      <c r="K9" s="20">
        <v>1311.1941634692705</v>
      </c>
      <c r="L9" s="20">
        <v>1245.6535357048645</v>
      </c>
      <c r="M9" s="20">
        <v>1251.2593130032083</v>
      </c>
      <c r="N9" s="20">
        <v>1257.2346707449674</v>
      </c>
      <c r="O9" s="20">
        <v>1277.3356465590539</v>
      </c>
      <c r="P9" s="20">
        <v>1206.6033884682288</v>
      </c>
      <c r="Q9" s="20">
        <v>1144.0980130376452</v>
      </c>
      <c r="R9" s="20">
        <v>1150.7113708714805</v>
      </c>
      <c r="S9" s="20">
        <v>1127.8435623722335</v>
      </c>
      <c r="T9" s="20">
        <v>1166.9673250041087</v>
      </c>
      <c r="U9" s="20">
        <v>992.18113120956582</v>
      </c>
      <c r="V9" s="20">
        <v>1005.9877492358555</v>
      </c>
      <c r="W9" s="20">
        <v>4933.9719796814043</v>
      </c>
      <c r="X9" s="20">
        <v>4910.338968363033</v>
      </c>
      <c r="Y9" s="20">
        <v>4596.3613148359682</v>
      </c>
      <c r="Z9" s="20">
        <v>4191.4873362792696</v>
      </c>
      <c r="AA9" s="20">
        <v>3817.5563076899298</v>
      </c>
      <c r="AB9" s="20">
        <v>3402.8344043104998</v>
      </c>
      <c r="AC9" s="20">
        <v>2725.2398778533448</v>
      </c>
      <c r="AD9" s="20">
        <v>2337.6234200958988</v>
      </c>
      <c r="AE9" s="20">
        <v>1829.8412963581534</v>
      </c>
      <c r="AF9" s="20">
        <v>1359.52334043015</v>
      </c>
      <c r="AG9" s="20">
        <v>971.75965188222438</v>
      </c>
      <c r="AH9" s="20">
        <v>661.36311078960682</v>
      </c>
      <c r="AI9" s="20">
        <v>430.53616514062043</v>
      </c>
      <c r="AJ9" s="20">
        <v>362.66889359527505</v>
      </c>
      <c r="AK9" s="20">
        <v>56.09133225181985</v>
      </c>
      <c r="AL9" s="20">
        <v>485.50173493319863</v>
      </c>
      <c r="AM9" s="20">
        <v>487.16734362419754</v>
      </c>
      <c r="AN9" s="20">
        <v>1073.1479156955336</v>
      </c>
      <c r="AO9" s="20">
        <v>28871.789559051827</v>
      </c>
      <c r="AP9" s="20">
        <v>3016.4709117393431</v>
      </c>
      <c r="AQ9" s="20">
        <v>2692.1450602950376</v>
      </c>
      <c r="AR9" s="20">
        <v>12700.644592153942</v>
      </c>
      <c r="AS9" s="20">
        <v>1279.4399406870575</v>
      </c>
      <c r="AT9" s="194">
        <f t="shared" si="1"/>
        <v>15392.789652448979</v>
      </c>
      <c r="AU9" s="195">
        <f t="shared" si="2"/>
        <v>9743.6358500002043</v>
      </c>
      <c r="AV9" s="197">
        <f t="shared" si="3"/>
        <v>3897.4543400000821</v>
      </c>
      <c r="AW9">
        <f t="shared" si="4"/>
        <v>48.89</v>
      </c>
      <c r="AX9">
        <f t="shared" si="5"/>
        <v>51.11</v>
      </c>
    </row>
    <row r="10" spans="1:50" ht="23.25" customHeight="1" x14ac:dyDescent="0.2">
      <c r="A10" s="19" t="s">
        <v>106</v>
      </c>
      <c r="B10" s="7">
        <v>7196.8585451348354</v>
      </c>
      <c r="C10" s="20">
        <v>114.15195966032142</v>
      </c>
      <c r="D10" s="20">
        <v>139.35285628858955</v>
      </c>
      <c r="E10" s="20">
        <v>154.44886229992153</v>
      </c>
      <c r="F10" s="20">
        <v>145.74199757599851</v>
      </c>
      <c r="G10" s="20">
        <v>161.09529978389475</v>
      </c>
      <c r="H10" s="20">
        <v>157.71831080455507</v>
      </c>
      <c r="I10" s="20">
        <v>126.99639828643109</v>
      </c>
      <c r="J10" s="20">
        <v>125.68048390333855</v>
      </c>
      <c r="K10" s="20">
        <v>120.13885235873603</v>
      </c>
      <c r="L10" s="20">
        <v>145.0602269490048</v>
      </c>
      <c r="M10" s="20">
        <v>126.81803913128658</v>
      </c>
      <c r="N10" s="20">
        <v>147.81678334344556</v>
      </c>
      <c r="O10" s="20">
        <v>124.74047292362802</v>
      </c>
      <c r="P10" s="20">
        <v>133.83297187956745</v>
      </c>
      <c r="Q10" s="20">
        <v>117.5230761275495</v>
      </c>
      <c r="R10" s="20">
        <v>131.30226322907819</v>
      </c>
      <c r="S10" s="20">
        <v>141.14935485067502</v>
      </c>
      <c r="T10" s="20">
        <v>124.46666102273193</v>
      </c>
      <c r="U10" s="20">
        <v>106.33230121848796</v>
      </c>
      <c r="V10" s="20">
        <v>106.86702514182659</v>
      </c>
      <c r="W10" s="20">
        <v>593.47915261964908</v>
      </c>
      <c r="X10" s="20">
        <v>602.02368663050584</v>
      </c>
      <c r="Y10" s="20">
        <v>560.12184981867233</v>
      </c>
      <c r="Z10" s="20">
        <v>514.83350689743111</v>
      </c>
      <c r="AA10" s="20">
        <v>460.74354589105872</v>
      </c>
      <c r="AB10" s="20">
        <v>399.08579690336472</v>
      </c>
      <c r="AC10" s="20">
        <v>359.03372880153557</v>
      </c>
      <c r="AD10" s="20">
        <v>326.76845252607791</v>
      </c>
      <c r="AE10" s="20">
        <v>242.7106688684639</v>
      </c>
      <c r="AF10" s="20">
        <v>174.67309215753818</v>
      </c>
      <c r="AG10" s="20">
        <v>114.22771367684139</v>
      </c>
      <c r="AH10" s="20">
        <v>92.917687342381882</v>
      </c>
      <c r="AI10" s="20">
        <v>59.281840165630221</v>
      </c>
      <c r="AJ10" s="20">
        <v>45.723626056616517</v>
      </c>
      <c r="AK10" s="20">
        <v>8.3521979576999605</v>
      </c>
      <c r="AL10" s="20">
        <v>62.834607583388362</v>
      </c>
      <c r="AM10" s="20">
        <v>70.294412875873803</v>
      </c>
      <c r="AN10" s="20">
        <v>144.92677480918866</v>
      </c>
      <c r="AO10" s="20">
        <v>3482.4494999649005</v>
      </c>
      <c r="AP10" s="20">
        <v>316.14206588921923</v>
      </c>
      <c r="AQ10" s="20">
        <v>306.14723046038847</v>
      </c>
      <c r="AR10" s="20">
        <v>1541.3984237711254</v>
      </c>
      <c r="AS10" s="20">
        <v>244.15923179827249</v>
      </c>
      <c r="AT10" s="194">
        <f t="shared" si="1"/>
        <v>1847.5456542315139</v>
      </c>
      <c r="AU10" s="195">
        <f t="shared" si="2"/>
        <v>1169.4963991285483</v>
      </c>
      <c r="AV10" s="197">
        <f t="shared" si="3"/>
        <v>467.79855965141934</v>
      </c>
      <c r="AW10">
        <f t="shared" si="4"/>
        <v>48.39</v>
      </c>
      <c r="AX10">
        <f t="shared" si="5"/>
        <v>51.61</v>
      </c>
    </row>
    <row r="11" spans="1:50" ht="23.25" customHeight="1" x14ac:dyDescent="0.2">
      <c r="A11" s="19" t="s">
        <v>107</v>
      </c>
      <c r="B11" s="7">
        <v>5112.2172091524326</v>
      </c>
      <c r="C11" s="20">
        <v>99.381888495004816</v>
      </c>
      <c r="D11" s="20">
        <v>96.487270383499833</v>
      </c>
      <c r="E11" s="20">
        <v>91.9845310989365</v>
      </c>
      <c r="F11" s="20">
        <v>111.60360941024814</v>
      </c>
      <c r="G11" s="20">
        <v>117.39284563325813</v>
      </c>
      <c r="H11" s="20">
        <v>119.00096680631646</v>
      </c>
      <c r="I11" s="20">
        <v>90.376409925878193</v>
      </c>
      <c r="J11" s="20">
        <v>99.381888495004816</v>
      </c>
      <c r="K11" s="20">
        <v>108.70899129874314</v>
      </c>
      <c r="L11" s="20">
        <v>107.42249436029647</v>
      </c>
      <c r="M11" s="20">
        <v>102.91975507573315</v>
      </c>
      <c r="N11" s="20">
        <v>111.92523364485982</v>
      </c>
      <c r="O11" s="20">
        <v>115.46310022558812</v>
      </c>
      <c r="P11" s="20">
        <v>106.77924589107315</v>
      </c>
      <c r="Q11" s="20">
        <v>101.95488237189817</v>
      </c>
      <c r="R11" s="20">
        <v>119.32259104092813</v>
      </c>
      <c r="S11" s="20">
        <v>114.17660328714146</v>
      </c>
      <c r="T11" s="20">
        <v>115.7847244601998</v>
      </c>
      <c r="U11" s="20">
        <v>94.879149210441511</v>
      </c>
      <c r="V11" s="20">
        <v>85.230422172091522</v>
      </c>
      <c r="W11" s="20">
        <v>459.27940702545925</v>
      </c>
      <c r="X11" s="20">
        <v>418.11150499516589</v>
      </c>
      <c r="Y11" s="20">
        <v>357.64614888817277</v>
      </c>
      <c r="Z11" s="20">
        <v>344.78117950370608</v>
      </c>
      <c r="AA11" s="20">
        <v>312.94038027715112</v>
      </c>
      <c r="AB11" s="20">
        <v>266.30486625845958</v>
      </c>
      <c r="AC11" s="20">
        <v>213.880116016758</v>
      </c>
      <c r="AD11" s="20">
        <v>184.61231066709635</v>
      </c>
      <c r="AE11" s="20">
        <v>131.22268772155977</v>
      </c>
      <c r="AF11" s="20">
        <v>109.67386400257816</v>
      </c>
      <c r="AG11" s="20">
        <v>78.47631324524653</v>
      </c>
      <c r="AH11" s="20">
        <v>56.284241057041569</v>
      </c>
      <c r="AI11" s="20">
        <v>37.308411214953267</v>
      </c>
      <c r="AJ11" s="20">
        <v>31.519174991943277</v>
      </c>
      <c r="AK11" s="20">
        <v>7.3973573960683208</v>
      </c>
      <c r="AL11" s="20">
        <v>47.278762487914918</v>
      </c>
      <c r="AM11" s="20">
        <v>51.781501772478244</v>
      </c>
      <c r="AN11" s="20">
        <v>107.74411859490814</v>
      </c>
      <c r="AO11" s="20">
        <v>2431.4792136641954</v>
      </c>
      <c r="AP11" s="20">
        <v>262.12375120850788</v>
      </c>
      <c r="AQ11" s="20">
        <v>247.97228488559455</v>
      </c>
      <c r="AR11" s="20">
        <v>1024.6948114727682</v>
      </c>
      <c r="AS11" s="20">
        <v>108.38736706413148</v>
      </c>
      <c r="AT11" s="194">
        <f t="shared" si="1"/>
        <v>1272.6670963583626</v>
      </c>
      <c r="AU11" s="195">
        <f t="shared" si="2"/>
        <v>805.59827199484357</v>
      </c>
      <c r="AV11" s="197">
        <f t="shared" si="3"/>
        <v>322.23930879793744</v>
      </c>
      <c r="AW11">
        <f t="shared" si="4"/>
        <v>47.56</v>
      </c>
      <c r="AX11">
        <f t="shared" si="5"/>
        <v>52.44</v>
      </c>
    </row>
    <row r="12" spans="1:50" ht="23.25" customHeight="1" x14ac:dyDescent="0.2">
      <c r="A12" s="19" t="s">
        <v>108</v>
      </c>
      <c r="B12" s="7">
        <v>8713.513081395351</v>
      </c>
      <c r="C12" s="20">
        <v>149.44653239202657</v>
      </c>
      <c r="D12" s="20">
        <v>159.04952242524917</v>
      </c>
      <c r="E12" s="20">
        <v>130.2405523255814</v>
      </c>
      <c r="F12" s="20">
        <v>160.24989617940199</v>
      </c>
      <c r="G12" s="20">
        <v>156.64877491694352</v>
      </c>
      <c r="H12" s="20">
        <v>170.45307308970101</v>
      </c>
      <c r="I12" s="20">
        <v>183.05699750830567</v>
      </c>
      <c r="J12" s="20">
        <v>172.25363372093022</v>
      </c>
      <c r="K12" s="20">
        <v>176.45494186046511</v>
      </c>
      <c r="L12" s="20">
        <v>208.26484634551497</v>
      </c>
      <c r="M12" s="20">
        <v>193.86036129568106</v>
      </c>
      <c r="N12" s="20">
        <v>204.66372508305645</v>
      </c>
      <c r="O12" s="20">
        <v>213.66652823920265</v>
      </c>
      <c r="P12" s="20">
        <v>213.66652823920265</v>
      </c>
      <c r="Q12" s="20">
        <v>190.2592400332226</v>
      </c>
      <c r="R12" s="20">
        <v>208.26484634551497</v>
      </c>
      <c r="S12" s="20">
        <v>197.46148255813955</v>
      </c>
      <c r="T12" s="20">
        <v>192.65998754152827</v>
      </c>
      <c r="U12" s="20">
        <v>159.64970930232556</v>
      </c>
      <c r="V12" s="20">
        <v>154.24802740863788</v>
      </c>
      <c r="W12" s="20">
        <v>827.65770348837202</v>
      </c>
      <c r="X12" s="20">
        <v>739.43023255813955</v>
      </c>
      <c r="Y12" s="20">
        <v>674.61004983388716</v>
      </c>
      <c r="Z12" s="20">
        <v>600.18687707641197</v>
      </c>
      <c r="AA12" s="20">
        <v>511.35921926910294</v>
      </c>
      <c r="AB12" s="20">
        <v>435.73567275747507</v>
      </c>
      <c r="AC12" s="20">
        <v>357.11119186046517</v>
      </c>
      <c r="AD12" s="20">
        <v>310.89680232558146</v>
      </c>
      <c r="AE12" s="20">
        <v>198.66185631229234</v>
      </c>
      <c r="AF12" s="20">
        <v>174.05419435215944</v>
      </c>
      <c r="AG12" s="20">
        <v>112.23494601328903</v>
      </c>
      <c r="AH12" s="20">
        <v>84.026162790697683</v>
      </c>
      <c r="AI12" s="20">
        <v>58.21812707641196</v>
      </c>
      <c r="AJ12" s="20">
        <v>34.810838870431894</v>
      </c>
      <c r="AK12" s="20">
        <v>15.004671926910298</v>
      </c>
      <c r="AL12" s="20">
        <v>96.029900332225921</v>
      </c>
      <c r="AM12" s="20">
        <v>85.226536544850504</v>
      </c>
      <c r="AN12" s="20">
        <v>195.06073504983388</v>
      </c>
      <c r="AO12" s="20">
        <v>4158.694871262458</v>
      </c>
      <c r="AP12" s="20">
        <v>491.55305232558135</v>
      </c>
      <c r="AQ12" s="20">
        <v>451.94071843853823</v>
      </c>
      <c r="AR12" s="20">
        <v>1786.7563330564785</v>
      </c>
      <c r="AS12" s="20">
        <v>305.49512043189367</v>
      </c>
      <c r="AT12" s="194">
        <f t="shared" si="1"/>
        <v>2238.6970514950167</v>
      </c>
      <c r="AU12" s="195">
        <f t="shared" si="2"/>
        <v>1417.0952335963457</v>
      </c>
      <c r="AV12" s="197">
        <f t="shared" si="3"/>
        <v>566.83809343853829</v>
      </c>
      <c r="AW12">
        <f t="shared" si="4"/>
        <v>47.73</v>
      </c>
      <c r="AX12">
        <f t="shared" si="5"/>
        <v>52.27</v>
      </c>
    </row>
    <row r="13" spans="1:50" ht="23.25" customHeight="1" x14ac:dyDescent="0.2">
      <c r="A13" s="19" t="s">
        <v>109</v>
      </c>
      <c r="B13" s="7">
        <v>10162.537109712166</v>
      </c>
      <c r="C13" s="20">
        <v>163.32823882795685</v>
      </c>
      <c r="D13" s="20">
        <v>188.52715471107479</v>
      </c>
      <c r="E13" s="20">
        <v>174.48769147552682</v>
      </c>
      <c r="F13" s="20">
        <v>189.5797723584721</v>
      </c>
      <c r="G13" s="20">
        <v>181.74820177003375</v>
      </c>
      <c r="H13" s="20">
        <v>211.81397382928037</v>
      </c>
      <c r="I13" s="20">
        <v>183.67923030003107</v>
      </c>
      <c r="J13" s="20">
        <v>175.90187706436802</v>
      </c>
      <c r="K13" s="20">
        <v>203.71709383020107</v>
      </c>
      <c r="L13" s="20">
        <v>205.74500235927772</v>
      </c>
      <c r="M13" s="20">
        <v>192.46973794754348</v>
      </c>
      <c r="N13" s="20">
        <v>205.11394735933527</v>
      </c>
      <c r="O13" s="20">
        <v>212.52973265355445</v>
      </c>
      <c r="P13" s="20">
        <v>202.99395794731331</v>
      </c>
      <c r="Q13" s="20">
        <v>196.42449735875982</v>
      </c>
      <c r="R13" s="20">
        <v>196.06870677055161</v>
      </c>
      <c r="S13" s="20">
        <v>194.33081677043651</v>
      </c>
      <c r="T13" s="20">
        <v>205.08186118240093</v>
      </c>
      <c r="U13" s="20">
        <v>173.98400294621999</v>
      </c>
      <c r="V13" s="20">
        <v>169.7555788286474</v>
      </c>
      <c r="W13" s="20">
        <v>870.77949384861495</v>
      </c>
      <c r="X13" s="20">
        <v>852.28318237792178</v>
      </c>
      <c r="Y13" s="20">
        <v>803.59693178810244</v>
      </c>
      <c r="Z13" s="20">
        <v>738.39543796250484</v>
      </c>
      <c r="AA13" s="20">
        <v>645.13972678413188</v>
      </c>
      <c r="AB13" s="20">
        <v>569.05244501732057</v>
      </c>
      <c r="AC13" s="20">
        <v>464.99627119034199</v>
      </c>
      <c r="AD13" s="20">
        <v>392.04951030601558</v>
      </c>
      <c r="AE13" s="20">
        <v>323.6885638328481</v>
      </c>
      <c r="AF13" s="20">
        <v>231.59550471280113</v>
      </c>
      <c r="AG13" s="20">
        <v>172.64874382847475</v>
      </c>
      <c r="AH13" s="20">
        <v>127.04301941512929</v>
      </c>
      <c r="AI13" s="20">
        <v>81.10043617866063</v>
      </c>
      <c r="AJ13" s="20">
        <v>62.886766178315362</v>
      </c>
      <c r="AK13" s="20">
        <v>13.764198823813743</v>
      </c>
      <c r="AL13" s="20">
        <v>92.703582649526425</v>
      </c>
      <c r="AM13" s="20">
        <v>83.864635002474373</v>
      </c>
      <c r="AN13" s="20">
        <v>194.72767029957075</v>
      </c>
      <c r="AO13" s="20">
        <v>4885.5139542645393</v>
      </c>
      <c r="AP13" s="20">
        <v>496.02515795652022</v>
      </c>
      <c r="AQ13" s="20">
        <v>453.64785766074738</v>
      </c>
      <c r="AR13" s="20">
        <v>2143.6473397705172</v>
      </c>
      <c r="AS13" s="20">
        <v>255.85183735945034</v>
      </c>
      <c r="AT13" s="194">
        <f t="shared" si="1"/>
        <v>2597.2951974312646</v>
      </c>
      <c r="AU13" s="195">
        <f t="shared" si="2"/>
        <v>1644.0878599739906</v>
      </c>
      <c r="AV13" s="197">
        <f t="shared" si="3"/>
        <v>657.63514398959626</v>
      </c>
      <c r="AW13">
        <f t="shared" si="4"/>
        <v>48.07</v>
      </c>
      <c r="AX13">
        <f t="shared" si="5"/>
        <v>51.93</v>
      </c>
    </row>
    <row r="14" spans="1:50" ht="23.25" customHeight="1" x14ac:dyDescent="0.2">
      <c r="A14" s="19" t="s">
        <v>110</v>
      </c>
      <c r="B14" s="7">
        <v>25023</v>
      </c>
      <c r="C14" s="20">
        <v>475</v>
      </c>
      <c r="D14" s="20">
        <v>484</v>
      </c>
      <c r="E14" s="20">
        <v>478.99999999999994</v>
      </c>
      <c r="F14" s="20">
        <v>499.99999999999994</v>
      </c>
      <c r="G14" s="20">
        <v>543.99999999999989</v>
      </c>
      <c r="H14" s="20">
        <v>475.99999999999994</v>
      </c>
      <c r="I14" s="20">
        <v>449.99999999999994</v>
      </c>
      <c r="J14" s="20">
        <v>480.99999999999994</v>
      </c>
      <c r="K14" s="20">
        <v>492.99999999999994</v>
      </c>
      <c r="L14" s="20">
        <v>550</v>
      </c>
      <c r="M14" s="20">
        <v>524.99999999999989</v>
      </c>
      <c r="N14" s="20">
        <v>524</v>
      </c>
      <c r="O14" s="20">
        <v>523</v>
      </c>
      <c r="P14" s="20">
        <v>521.99999999999989</v>
      </c>
      <c r="Q14" s="20">
        <v>499.99999999999994</v>
      </c>
      <c r="R14" s="20">
        <v>531</v>
      </c>
      <c r="S14" s="20">
        <v>550.99999999999989</v>
      </c>
      <c r="T14" s="20">
        <v>513</v>
      </c>
      <c r="U14" s="20">
        <v>447.99999999999994</v>
      </c>
      <c r="V14" s="20">
        <v>399.99999999999994</v>
      </c>
      <c r="W14" s="20">
        <v>2225.9999999999995</v>
      </c>
      <c r="X14" s="20">
        <v>2077</v>
      </c>
      <c r="Y14" s="20">
        <v>1867.9999999999998</v>
      </c>
      <c r="Z14" s="20">
        <v>1674.9999999999998</v>
      </c>
      <c r="AA14" s="20">
        <v>1616.9999999999998</v>
      </c>
      <c r="AB14" s="20">
        <v>1404</v>
      </c>
      <c r="AC14" s="20">
        <v>1065.9999999999998</v>
      </c>
      <c r="AD14" s="20">
        <v>910.99999999999989</v>
      </c>
      <c r="AE14" s="20">
        <v>724</v>
      </c>
      <c r="AF14" s="20">
        <v>507.99999999999994</v>
      </c>
      <c r="AG14" s="20">
        <v>378</v>
      </c>
      <c r="AH14" s="20">
        <v>274.99999999999994</v>
      </c>
      <c r="AI14" s="20">
        <v>180.99999999999997</v>
      </c>
      <c r="AJ14" s="20">
        <v>144</v>
      </c>
      <c r="AK14" s="20">
        <v>29.999999999999996</v>
      </c>
      <c r="AL14" s="20">
        <v>263</v>
      </c>
      <c r="AM14" s="20">
        <v>240</v>
      </c>
      <c r="AN14" s="20">
        <v>546</v>
      </c>
      <c r="AO14" s="20">
        <v>11896.999999999998</v>
      </c>
      <c r="AP14" s="20">
        <v>1260.9999999999998</v>
      </c>
      <c r="AQ14" s="20">
        <v>1158.9999999999998</v>
      </c>
      <c r="AR14" s="20">
        <v>5186.9999999999991</v>
      </c>
      <c r="AS14" s="20">
        <v>682</v>
      </c>
      <c r="AT14" s="194">
        <f t="shared" si="1"/>
        <v>6345.9999999999991</v>
      </c>
      <c r="AU14" s="195">
        <f t="shared" si="2"/>
        <v>4017.0179999999996</v>
      </c>
      <c r="AV14" s="197">
        <f t="shared" si="3"/>
        <v>1606.8072</v>
      </c>
      <c r="AW14">
        <f t="shared" si="4"/>
        <v>47.54</v>
      </c>
      <c r="AX14">
        <f t="shared" si="5"/>
        <v>52.46</v>
      </c>
    </row>
    <row r="15" spans="1:50" ht="23.25" customHeight="1" x14ac:dyDescent="0.2">
      <c r="A15" s="19" t="s">
        <v>111</v>
      </c>
      <c r="B15" s="7">
        <v>9915.6231296901624</v>
      </c>
      <c r="C15" s="20">
        <v>192.76046222549607</v>
      </c>
      <c r="D15" s="20">
        <v>187.14607983057869</v>
      </c>
      <c r="E15" s="20">
        <v>178.41259610515166</v>
      </c>
      <c r="F15" s="20">
        <v>216.46563233736939</v>
      </c>
      <c r="G15" s="20">
        <v>227.69439712720407</v>
      </c>
      <c r="H15" s="20">
        <v>230.81349845771376</v>
      </c>
      <c r="I15" s="20">
        <v>175.29349477464206</v>
      </c>
      <c r="J15" s="20">
        <v>192.76046222549607</v>
      </c>
      <c r="K15" s="20">
        <v>210.851249942452</v>
      </c>
      <c r="L15" s="20">
        <v>208.35596887804431</v>
      </c>
      <c r="M15" s="20">
        <v>199.62248515261729</v>
      </c>
      <c r="N15" s="20">
        <v>217.0894526034713</v>
      </c>
      <c r="O15" s="20">
        <v>223.95147553059252</v>
      </c>
      <c r="P15" s="20">
        <v>207.10832834584039</v>
      </c>
      <c r="Q15" s="20">
        <v>197.75102435431151</v>
      </c>
      <c r="R15" s="20">
        <v>231.43731872381562</v>
      </c>
      <c r="S15" s="20">
        <v>221.4561944661848</v>
      </c>
      <c r="T15" s="20">
        <v>224.57529579669446</v>
      </c>
      <c r="U15" s="20">
        <v>184.02697850006908</v>
      </c>
      <c r="V15" s="20">
        <v>165.31237051701117</v>
      </c>
      <c r="W15" s="20">
        <v>890.81533999355452</v>
      </c>
      <c r="X15" s="20">
        <v>810.96634593250758</v>
      </c>
      <c r="Y15" s="20">
        <v>693.68813590534501</v>
      </c>
      <c r="Z15" s="20">
        <v>668.73532526126792</v>
      </c>
      <c r="AA15" s="20">
        <v>606.97711891717688</v>
      </c>
      <c r="AB15" s="20">
        <v>516.52318033239726</v>
      </c>
      <c r="AC15" s="20">
        <v>414.84047695778276</v>
      </c>
      <c r="AD15" s="20">
        <v>358.07283274250722</v>
      </c>
      <c r="AE15" s="20">
        <v>254.51866856958702</v>
      </c>
      <c r="AF15" s="20">
        <v>212.72271074075778</v>
      </c>
      <c r="AG15" s="20">
        <v>152.21214492887066</v>
      </c>
      <c r="AH15" s="20">
        <v>109.16854656783757</v>
      </c>
      <c r="AI15" s="20">
        <v>72.363150867823748</v>
      </c>
      <c r="AJ15" s="20">
        <v>61.134386077989035</v>
      </c>
      <c r="AK15" s="20">
        <v>14.347866120344367</v>
      </c>
      <c r="AL15" s="20">
        <v>91.701579116983567</v>
      </c>
      <c r="AM15" s="20">
        <v>100.43506284241057</v>
      </c>
      <c r="AN15" s="20">
        <v>208.9797891441462</v>
      </c>
      <c r="AO15" s="20">
        <v>4716.0812117305832</v>
      </c>
      <c r="AP15" s="20">
        <v>508.41351687307207</v>
      </c>
      <c r="AQ15" s="20">
        <v>480.9654251645872</v>
      </c>
      <c r="AR15" s="20">
        <v>1987.4913678007458</v>
      </c>
      <c r="AS15" s="20">
        <v>210.22742967635008</v>
      </c>
      <c r="AT15" s="194">
        <f t="shared" si="1"/>
        <v>2468.4567929653331</v>
      </c>
      <c r="AU15" s="195">
        <f t="shared" si="2"/>
        <v>1562.5331499470558</v>
      </c>
      <c r="AV15" s="197">
        <f t="shared" si="3"/>
        <v>625.01325997882236</v>
      </c>
      <c r="AW15">
        <f t="shared" si="4"/>
        <v>47.56</v>
      </c>
      <c r="AX15">
        <f t="shared" si="5"/>
        <v>52.44</v>
      </c>
    </row>
    <row r="16" spans="1:50" ht="23.25" customHeight="1" x14ac:dyDescent="0.2">
      <c r="A16" s="19" t="s">
        <v>112</v>
      </c>
      <c r="B16" s="7">
        <v>9390.4905226087867</v>
      </c>
      <c r="C16" s="20">
        <v>138.40043272605908</v>
      </c>
      <c r="D16" s="20">
        <v>162.31365734080629</v>
      </c>
      <c r="E16" s="20">
        <v>154.37785271201852</v>
      </c>
      <c r="F16" s="20">
        <v>172.89473017919002</v>
      </c>
      <c r="G16" s="20">
        <v>166.54608647615979</v>
      </c>
      <c r="H16" s="20">
        <v>179.7724275241394</v>
      </c>
      <c r="I16" s="20">
        <v>184.85134248656362</v>
      </c>
      <c r="J16" s="20">
        <v>173.31797309272537</v>
      </c>
      <c r="K16" s="20">
        <v>208.55294564454314</v>
      </c>
      <c r="L16" s="20">
        <v>198.07768353454327</v>
      </c>
      <c r="M16" s="20">
        <v>199.02998008999782</v>
      </c>
      <c r="N16" s="20">
        <v>199.87646591706851</v>
      </c>
      <c r="O16" s="20">
        <v>203.05078776858358</v>
      </c>
      <c r="P16" s="20">
        <v>191.83485055989686</v>
      </c>
      <c r="Q16" s="20">
        <v>181.88864209181617</v>
      </c>
      <c r="R16" s="20">
        <v>182.73512791888689</v>
      </c>
      <c r="S16" s="20">
        <v>179.13756315383642</v>
      </c>
      <c r="T16" s="20">
        <v>185.3803961284828</v>
      </c>
      <c r="U16" s="20">
        <v>157.65798529191744</v>
      </c>
      <c r="V16" s="20">
        <v>159.98582131636186</v>
      </c>
      <c r="W16" s="20">
        <v>784.16330805261759</v>
      </c>
      <c r="X16" s="20">
        <v>780.88317547271868</v>
      </c>
      <c r="Y16" s="20">
        <v>731.36375458908276</v>
      </c>
      <c r="Z16" s="20">
        <v>666.71339954655832</v>
      </c>
      <c r="AA16" s="20">
        <v>607.24777019484179</v>
      </c>
      <c r="AB16" s="20">
        <v>541.43349714009503</v>
      </c>
      <c r="AC16" s="20">
        <v>433.61236491696491</v>
      </c>
      <c r="AD16" s="20">
        <v>371.92471026918787</v>
      </c>
      <c r="AE16" s="20">
        <v>291.29693524070382</v>
      </c>
      <c r="AF16" s="20">
        <v>216.27712881656325</v>
      </c>
      <c r="AG16" s="20">
        <v>154.58947416878618</v>
      </c>
      <c r="AH16" s="20">
        <v>105.17586401353419</v>
      </c>
      <c r="AI16" s="20">
        <v>68.45954126434269</v>
      </c>
      <c r="AJ16" s="20">
        <v>57.66684696919129</v>
      </c>
      <c r="AK16" s="20">
        <v>8.888101184242327</v>
      </c>
      <c r="AL16" s="20">
        <v>77.136020991817333</v>
      </c>
      <c r="AM16" s="20">
        <v>77.347642448585006</v>
      </c>
      <c r="AN16" s="20">
        <v>170.46108342636177</v>
      </c>
      <c r="AO16" s="20">
        <v>4591.7623689450002</v>
      </c>
      <c r="AP16" s="20">
        <v>479.64003176393419</v>
      </c>
      <c r="AQ16" s="20">
        <v>427.89858558423771</v>
      </c>
      <c r="AR16" s="20">
        <v>2020.4558584893716</v>
      </c>
      <c r="AS16" s="20">
        <v>203.47403068211895</v>
      </c>
      <c r="AT16" s="194">
        <f t="shared" si="1"/>
        <v>2448.3544440736096</v>
      </c>
      <c r="AU16" s="195">
        <f t="shared" si="2"/>
        <v>1549.8083630985948</v>
      </c>
      <c r="AV16" s="197">
        <f t="shared" si="3"/>
        <v>619.92334523943794</v>
      </c>
      <c r="AW16">
        <f t="shared" si="4"/>
        <v>48.9</v>
      </c>
      <c r="AX16">
        <f t="shared" si="5"/>
        <v>51.1</v>
      </c>
    </row>
    <row r="17" spans="1:50" ht="23.25" customHeight="1" x14ac:dyDescent="0.2">
      <c r="A17" s="21" t="s">
        <v>113</v>
      </c>
      <c r="B17" s="18">
        <v>150551.69241923795</v>
      </c>
      <c r="C17" s="18">
        <v>2828.7607347136072</v>
      </c>
      <c r="D17" s="18">
        <v>3115.7836139531137</v>
      </c>
      <c r="E17" s="18">
        <v>3018.8202690727458</v>
      </c>
      <c r="F17" s="18">
        <v>3128.0680737936036</v>
      </c>
      <c r="G17" s="18">
        <v>3077.0973978893098</v>
      </c>
      <c r="H17" s="18">
        <v>3182.7029726899223</v>
      </c>
      <c r="I17" s="18">
        <v>2900.0795134133568</v>
      </c>
      <c r="J17" s="18">
        <v>2950.5994521872226</v>
      </c>
      <c r="K17" s="18">
        <v>3272.8367034560538</v>
      </c>
      <c r="L17" s="18">
        <v>3215.6850882139688</v>
      </c>
      <c r="M17" s="18">
        <v>3021.8806895996131</v>
      </c>
      <c r="N17" s="18">
        <v>3171.943446386852</v>
      </c>
      <c r="O17" s="18">
        <v>3185.9287843389998</v>
      </c>
      <c r="P17" s="18">
        <v>2981.84725690808</v>
      </c>
      <c r="Q17" s="18">
        <v>2875.3598646580199</v>
      </c>
      <c r="R17" s="18">
        <v>3069.4226214452588</v>
      </c>
      <c r="S17" s="18">
        <v>2997.905905099492</v>
      </c>
      <c r="T17" s="18">
        <v>2804.7437364053822</v>
      </c>
      <c r="U17" s="18">
        <v>2665.9384516232976</v>
      </c>
      <c r="V17" s="18">
        <v>2569.8610327882066</v>
      </c>
      <c r="W17" s="18">
        <v>13312.511318778701</v>
      </c>
      <c r="X17" s="18">
        <v>12301.393136228147</v>
      </c>
      <c r="Y17" s="18">
        <v>10925.221864174655</v>
      </c>
      <c r="Z17" s="18">
        <v>10307.053814549263</v>
      </c>
      <c r="AA17" s="18">
        <v>9325.3951502457094</v>
      </c>
      <c r="AB17" s="18">
        <v>8276.7658100378649</v>
      </c>
      <c r="AC17" s="18">
        <v>6796.3971642632723</v>
      </c>
      <c r="AD17" s="18">
        <v>5834.9487633932167</v>
      </c>
      <c r="AE17" s="18">
        <v>4360.7211794086843</v>
      </c>
      <c r="AF17" s="18">
        <v>3260.5343591396113</v>
      </c>
      <c r="AG17" s="18">
        <v>2195.0859582695562</v>
      </c>
      <c r="AH17" s="18">
        <v>1737.0475308144685</v>
      </c>
      <c r="AI17" s="18">
        <v>1041.950455167969</v>
      </c>
      <c r="AJ17" s="18">
        <v>841.40030613066949</v>
      </c>
      <c r="AK17" s="18">
        <v>177.15894626601141</v>
      </c>
      <c r="AL17" s="18">
        <v>1513.8437122371706</v>
      </c>
      <c r="AM17" s="18">
        <v>1520.1094014339806</v>
      </c>
      <c r="AN17" s="18">
        <v>3316.0126480302906</v>
      </c>
      <c r="AO17" s="18">
        <v>72803.924192378952</v>
      </c>
      <c r="AP17" s="18">
        <v>7541.1845645694038</v>
      </c>
      <c r="AQ17" s="18">
        <v>6887.2235559494075</v>
      </c>
      <c r="AR17" s="18">
        <v>31395.66760654153</v>
      </c>
      <c r="AS17" s="18">
        <v>4553.4601627326192</v>
      </c>
      <c r="AT17" s="194">
        <f t="shared" si="1"/>
        <v>38282.891162490938</v>
      </c>
      <c r="AU17" s="195">
        <f t="shared" si="2"/>
        <v>24233.070105856765</v>
      </c>
      <c r="AV17" s="197">
        <f t="shared" si="3"/>
        <v>9693.2280423427055</v>
      </c>
      <c r="AW17">
        <f t="shared" si="4"/>
        <v>48.36</v>
      </c>
      <c r="AX17">
        <f t="shared" si="5"/>
        <v>51.64</v>
      </c>
    </row>
    <row r="18" spans="1:50" ht="23.25" customHeight="1" x14ac:dyDescent="0.2">
      <c r="A18" s="19" t="s">
        <v>114</v>
      </c>
      <c r="B18" s="7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194">
        <f t="shared" si="1"/>
        <v>0</v>
      </c>
      <c r="AU18" s="195">
        <f t="shared" si="2"/>
        <v>0</v>
      </c>
      <c r="AV18" s="197">
        <f t="shared" si="3"/>
        <v>0</v>
      </c>
      <c r="AW18">
        <f t="shared" si="4"/>
        <v>0</v>
      </c>
      <c r="AX18">
        <f t="shared" si="5"/>
        <v>100</v>
      </c>
    </row>
    <row r="19" spans="1:50" ht="23.25" customHeight="1" x14ac:dyDescent="0.2">
      <c r="A19" s="19" t="s">
        <v>968</v>
      </c>
      <c r="B19" s="7">
        <v>32578</v>
      </c>
      <c r="C19" s="20">
        <v>558</v>
      </c>
      <c r="D19" s="20">
        <v>597</v>
      </c>
      <c r="E19" s="20">
        <v>615</v>
      </c>
      <c r="F19" s="20">
        <v>573</v>
      </c>
      <c r="G19" s="20">
        <v>584</v>
      </c>
      <c r="H19" s="20">
        <v>626</v>
      </c>
      <c r="I19" s="20">
        <v>575</v>
      </c>
      <c r="J19" s="20">
        <v>606</v>
      </c>
      <c r="K19" s="20">
        <v>623</v>
      </c>
      <c r="L19" s="20">
        <v>647</v>
      </c>
      <c r="M19" s="20">
        <v>574</v>
      </c>
      <c r="N19" s="20">
        <v>621.99999999999989</v>
      </c>
      <c r="O19" s="20">
        <v>614</v>
      </c>
      <c r="P19" s="20">
        <v>590</v>
      </c>
      <c r="Q19" s="20">
        <v>529</v>
      </c>
      <c r="R19" s="20">
        <v>566.99999999999989</v>
      </c>
      <c r="S19" s="20">
        <v>573.99999999999989</v>
      </c>
      <c r="T19" s="20">
        <v>528</v>
      </c>
      <c r="U19" s="20">
        <v>523</v>
      </c>
      <c r="V19" s="20">
        <v>458</v>
      </c>
      <c r="W19" s="20">
        <v>2563</v>
      </c>
      <c r="X19" s="20">
        <v>2641</v>
      </c>
      <c r="Y19" s="20">
        <v>2456</v>
      </c>
      <c r="Z19" s="20">
        <v>2357</v>
      </c>
      <c r="AA19" s="20">
        <v>2089</v>
      </c>
      <c r="AB19" s="20">
        <v>1898</v>
      </c>
      <c r="AC19" s="20">
        <v>1740</v>
      </c>
      <c r="AD19" s="20">
        <v>1498.0000000000002</v>
      </c>
      <c r="AE19" s="20">
        <v>1167</v>
      </c>
      <c r="AF19" s="20">
        <v>888</v>
      </c>
      <c r="AG19" s="20">
        <v>598</v>
      </c>
      <c r="AH19" s="20">
        <v>529</v>
      </c>
      <c r="AI19" s="20">
        <v>316</v>
      </c>
      <c r="AJ19" s="20">
        <v>255</v>
      </c>
      <c r="AK19" s="20">
        <v>26.000000000000004</v>
      </c>
      <c r="AL19" s="20">
        <v>308.00000000000006</v>
      </c>
      <c r="AM19" s="20">
        <v>288</v>
      </c>
      <c r="AN19" s="20">
        <v>655</v>
      </c>
      <c r="AO19" s="20">
        <v>15751.999999999998</v>
      </c>
      <c r="AP19" s="20">
        <v>1453</v>
      </c>
      <c r="AQ19" s="20">
        <v>1293</v>
      </c>
      <c r="AR19" s="20">
        <v>6821.0000000000009</v>
      </c>
      <c r="AS19" s="20">
        <v>915.99999999999989</v>
      </c>
      <c r="AT19" s="194">
        <f t="shared" si="1"/>
        <v>8114.0000000000009</v>
      </c>
      <c r="AU19" s="195">
        <f t="shared" si="2"/>
        <v>5136.1620000000003</v>
      </c>
      <c r="AV19" s="197">
        <f t="shared" si="3"/>
        <v>2054.4648000000002</v>
      </c>
      <c r="AW19">
        <f t="shared" si="4"/>
        <v>48.35</v>
      </c>
      <c r="AX19">
        <f t="shared" si="5"/>
        <v>51.65</v>
      </c>
    </row>
    <row r="20" spans="1:50" ht="23.25" customHeight="1" x14ac:dyDescent="0.2">
      <c r="A20" s="19" t="s">
        <v>115</v>
      </c>
      <c r="B20" s="7">
        <v>23146</v>
      </c>
      <c r="C20" s="20">
        <v>447</v>
      </c>
      <c r="D20" s="20">
        <v>446</v>
      </c>
      <c r="E20" s="20">
        <v>457</v>
      </c>
      <c r="F20" s="20">
        <v>462.00000000000006</v>
      </c>
      <c r="G20" s="20">
        <v>436.00000000000006</v>
      </c>
      <c r="H20" s="20">
        <v>493</v>
      </c>
      <c r="I20" s="20">
        <v>498</v>
      </c>
      <c r="J20" s="20">
        <v>477.99999999999994</v>
      </c>
      <c r="K20" s="20">
        <v>606.00000000000011</v>
      </c>
      <c r="L20" s="20">
        <v>579</v>
      </c>
      <c r="M20" s="20">
        <v>522</v>
      </c>
      <c r="N20" s="20">
        <v>558</v>
      </c>
      <c r="O20" s="20">
        <v>544</v>
      </c>
      <c r="P20" s="20">
        <v>537</v>
      </c>
      <c r="Q20" s="20">
        <v>505.00000000000011</v>
      </c>
      <c r="R20" s="20">
        <v>608</v>
      </c>
      <c r="S20" s="20">
        <v>555.99999999999989</v>
      </c>
      <c r="T20" s="20">
        <v>503.00000000000006</v>
      </c>
      <c r="U20" s="20">
        <v>494</v>
      </c>
      <c r="V20" s="20">
        <v>491.99999999999994</v>
      </c>
      <c r="W20" s="20">
        <v>2322.0000000000005</v>
      </c>
      <c r="X20" s="20">
        <v>1842.9999999999998</v>
      </c>
      <c r="Y20" s="20">
        <v>1507</v>
      </c>
      <c r="Z20" s="20">
        <v>1395.9999999999998</v>
      </c>
      <c r="AA20" s="20">
        <v>1304.9999999999998</v>
      </c>
      <c r="AB20" s="20">
        <v>1156.0000000000002</v>
      </c>
      <c r="AC20" s="20">
        <v>878.99999999999989</v>
      </c>
      <c r="AD20" s="20">
        <v>731.00000000000011</v>
      </c>
      <c r="AE20" s="20">
        <v>539</v>
      </c>
      <c r="AF20" s="20">
        <v>426.00000000000006</v>
      </c>
      <c r="AG20" s="20">
        <v>330.00000000000006</v>
      </c>
      <c r="AH20" s="20">
        <v>227</v>
      </c>
      <c r="AI20" s="20">
        <v>143</v>
      </c>
      <c r="AJ20" s="20">
        <v>120.99999999999999</v>
      </c>
      <c r="AK20" s="20">
        <v>38</v>
      </c>
      <c r="AL20" s="20">
        <v>254.99999999999997</v>
      </c>
      <c r="AM20" s="20">
        <v>230</v>
      </c>
      <c r="AN20" s="20">
        <v>528.99999999999989</v>
      </c>
      <c r="AO20" s="20">
        <v>11544.000000000002</v>
      </c>
      <c r="AP20" s="20">
        <v>1337</v>
      </c>
      <c r="AQ20" s="20">
        <v>1347</v>
      </c>
      <c r="AR20" s="20">
        <v>4767</v>
      </c>
      <c r="AS20" s="20">
        <v>1002</v>
      </c>
      <c r="AT20" s="194">
        <f t="shared" si="1"/>
        <v>6114</v>
      </c>
      <c r="AU20" s="195">
        <f t="shared" si="2"/>
        <v>3870.1620000000003</v>
      </c>
      <c r="AV20" s="197">
        <f t="shared" si="3"/>
        <v>1548.0648000000001</v>
      </c>
      <c r="AW20">
        <f t="shared" si="4"/>
        <v>49.87</v>
      </c>
      <c r="AX20">
        <f t="shared" si="5"/>
        <v>50.13</v>
      </c>
    </row>
    <row r="21" spans="1:50" ht="23.25" customHeight="1" x14ac:dyDescent="0.2">
      <c r="A21" s="19" t="s">
        <v>116</v>
      </c>
      <c r="B21" s="7">
        <v>7278.7489383250286</v>
      </c>
      <c r="C21" s="20">
        <v>92.241578529421915</v>
      </c>
      <c r="D21" s="20">
        <v>123.09524576768595</v>
      </c>
      <c r="E21" s="20">
        <v>110.15708186118241</v>
      </c>
      <c r="F21" s="20">
        <v>127.01279764302402</v>
      </c>
      <c r="G21" s="20">
        <v>117.66226651782117</v>
      </c>
      <c r="H21" s="20">
        <v>124.55920636199376</v>
      </c>
      <c r="I21" s="20">
        <v>128.43963126215601</v>
      </c>
      <c r="J21" s="20">
        <v>134.16949971803751</v>
      </c>
      <c r="K21" s="20">
        <v>142.2149474629133</v>
      </c>
      <c r="L21" s="20">
        <v>136.33657110632862</v>
      </c>
      <c r="M21" s="20">
        <v>146.68915077510906</v>
      </c>
      <c r="N21" s="20">
        <v>146.00255492513608</v>
      </c>
      <c r="O21" s="20">
        <v>172.17782048773751</v>
      </c>
      <c r="P21" s="20">
        <v>131.02521549987915</v>
      </c>
      <c r="Q21" s="20">
        <v>137.34271673706138</v>
      </c>
      <c r="R21" s="20">
        <v>138.65612088708843</v>
      </c>
      <c r="S21" s="20">
        <v>132.32415324947345</v>
      </c>
      <c r="T21" s="20">
        <v>132.63550885592292</v>
      </c>
      <c r="U21" s="20">
        <v>127.3715229425372</v>
      </c>
      <c r="V21" s="20">
        <v>109.23338435511158</v>
      </c>
      <c r="W21" s="20">
        <v>590.32976948130408</v>
      </c>
      <c r="X21" s="20">
        <v>594.11532839994925</v>
      </c>
      <c r="Y21" s="20">
        <v>550.78118562336726</v>
      </c>
      <c r="Z21" s="20">
        <v>487.84494366505157</v>
      </c>
      <c r="AA21" s="20">
        <v>471.82830212565165</v>
      </c>
      <c r="AB21" s="20">
        <v>445.46112946104887</v>
      </c>
      <c r="AC21" s="20">
        <v>363.54127585135399</v>
      </c>
      <c r="AD21" s="20">
        <v>345.70194841813304</v>
      </c>
      <c r="AE21" s="20">
        <v>282.85020312805699</v>
      </c>
      <c r="AF21" s="20">
        <v>195.07476033191008</v>
      </c>
      <c r="AG21" s="20">
        <v>121.23543289868917</v>
      </c>
      <c r="AH21" s="20">
        <v>103.94046564086038</v>
      </c>
      <c r="AI21" s="20">
        <v>62.346560633437292</v>
      </c>
      <c r="AJ21" s="20">
        <v>54.350657720592466</v>
      </c>
      <c r="AK21" s="20">
        <v>5.290743575283976</v>
      </c>
      <c r="AL21" s="20">
        <v>55.558953171214512</v>
      </c>
      <c r="AM21" s="20">
        <v>51.637304208721275</v>
      </c>
      <c r="AN21" s="20">
        <v>118.11176071169626</v>
      </c>
      <c r="AO21" s="20">
        <v>3506.0608118217074</v>
      </c>
      <c r="AP21" s="20">
        <v>370.58262650907454</v>
      </c>
      <c r="AQ21" s="20">
        <v>322.42579783867143</v>
      </c>
      <c r="AR21" s="20">
        <v>1513.0565305958039</v>
      </c>
      <c r="AS21" s="20">
        <v>161.33452256275103</v>
      </c>
      <c r="AT21" s="194">
        <f t="shared" si="1"/>
        <v>1835.4823284344752</v>
      </c>
      <c r="AU21" s="195">
        <f t="shared" si="2"/>
        <v>1161.8603138990229</v>
      </c>
      <c r="AV21" s="197">
        <f t="shared" si="3"/>
        <v>464.74412555960919</v>
      </c>
      <c r="AW21">
        <f t="shared" si="4"/>
        <v>48.17</v>
      </c>
      <c r="AX21">
        <f t="shared" si="5"/>
        <v>51.83</v>
      </c>
    </row>
    <row r="22" spans="1:50" ht="23.25" customHeight="1" x14ac:dyDescent="0.2">
      <c r="A22" s="19" t="s">
        <v>117</v>
      </c>
      <c r="B22" s="7">
        <v>32751.321113290836</v>
      </c>
      <c r="C22" s="20">
        <v>597.53298185385006</v>
      </c>
      <c r="D22" s="20">
        <v>687.92729279058358</v>
      </c>
      <c r="E22" s="20">
        <v>663.99938695438937</v>
      </c>
      <c r="F22" s="20">
        <v>749.07638548308</v>
      </c>
      <c r="G22" s="20">
        <v>729.13646395291812</v>
      </c>
      <c r="H22" s="20">
        <v>729.80112800392351</v>
      </c>
      <c r="I22" s="20">
        <v>628.10752820009805</v>
      </c>
      <c r="J22" s="20">
        <v>633.42484060814115</v>
      </c>
      <c r="K22" s="20">
        <v>685.26863658656202</v>
      </c>
      <c r="L22" s="20">
        <v>679.28666012751353</v>
      </c>
      <c r="M22" s="20">
        <v>637.4128249141736</v>
      </c>
      <c r="N22" s="20">
        <v>652.70009808729753</v>
      </c>
      <c r="O22" s="20">
        <v>651.37076998528687</v>
      </c>
      <c r="P22" s="20">
        <v>618.1375674350171</v>
      </c>
      <c r="Q22" s="20">
        <v>604.84428641490922</v>
      </c>
      <c r="R22" s="20">
        <v>612.820255026974</v>
      </c>
      <c r="S22" s="20">
        <v>631.43084845512499</v>
      </c>
      <c r="T22" s="20">
        <v>563.63511525257479</v>
      </c>
      <c r="U22" s="20">
        <v>560.97645904855324</v>
      </c>
      <c r="V22" s="20">
        <v>574.93440411966651</v>
      </c>
      <c r="W22" s="20">
        <v>2969.718979892104</v>
      </c>
      <c r="X22" s="20">
        <v>2784.9423737126044</v>
      </c>
      <c r="Y22" s="20">
        <v>2410.0718489455612</v>
      </c>
      <c r="Z22" s="20">
        <v>2364.2100294261891</v>
      </c>
      <c r="AA22" s="20">
        <v>2097.6797449730257</v>
      </c>
      <c r="AB22" s="20">
        <v>1835.8021088769005</v>
      </c>
      <c r="AC22" s="20">
        <v>1469.572216772928</v>
      </c>
      <c r="AD22" s="20">
        <v>1275.4903138793525</v>
      </c>
      <c r="AE22" s="20">
        <v>908.59575772437483</v>
      </c>
      <c r="AF22" s="20">
        <v>644.05946542422748</v>
      </c>
      <c r="AG22" s="20">
        <v>424.05566454144179</v>
      </c>
      <c r="AH22" s="20">
        <v>329.67336929867577</v>
      </c>
      <c r="AI22" s="20">
        <v>198.06988719960762</v>
      </c>
      <c r="AJ22" s="20">
        <v>147.55541932319764</v>
      </c>
      <c r="AK22" s="20">
        <v>35.89185875429132</v>
      </c>
      <c r="AL22" s="20">
        <v>310.39811181951939</v>
      </c>
      <c r="AM22" s="20">
        <v>318.37408043158405</v>
      </c>
      <c r="AN22" s="20">
        <v>689.25662089259436</v>
      </c>
      <c r="AO22" s="20">
        <v>15815.681093673367</v>
      </c>
      <c r="AP22" s="20">
        <v>1557.9725355566457</v>
      </c>
      <c r="AQ22" s="20">
        <v>1429.0277096615985</v>
      </c>
      <c r="AR22" s="20">
        <v>7108.5820255026974</v>
      </c>
      <c r="AS22" s="20">
        <v>935.18231976459049</v>
      </c>
      <c r="AT22" s="194">
        <f t="shared" si="1"/>
        <v>8537.6097351642966</v>
      </c>
      <c r="AU22" s="195">
        <f t="shared" si="2"/>
        <v>5404.306962359</v>
      </c>
      <c r="AV22" s="197">
        <f t="shared" si="3"/>
        <v>2161.7227849435999</v>
      </c>
      <c r="AW22">
        <f t="shared" si="4"/>
        <v>48.29</v>
      </c>
      <c r="AX22">
        <f t="shared" si="5"/>
        <v>51.71</v>
      </c>
    </row>
    <row r="23" spans="1:50" ht="23.25" customHeight="1" x14ac:dyDescent="0.2">
      <c r="A23" s="19" t="s">
        <v>118</v>
      </c>
      <c r="B23" s="7">
        <v>3847.4696542422762</v>
      </c>
      <c r="C23" s="20">
        <v>70.195336766388749</v>
      </c>
      <c r="D23" s="20">
        <v>80.814431093673363</v>
      </c>
      <c r="E23" s="20">
        <v>78.00349435998038</v>
      </c>
      <c r="F23" s="20">
        <v>87.997936079777659</v>
      </c>
      <c r="G23" s="20">
        <v>85.655488801700187</v>
      </c>
      <c r="H23" s="20">
        <v>85.733570377636084</v>
      </c>
      <c r="I23" s="20">
        <v>73.787089259440904</v>
      </c>
      <c r="J23" s="20">
        <v>74.411741866928224</v>
      </c>
      <c r="K23" s="20">
        <v>80.502104789929703</v>
      </c>
      <c r="L23" s="20">
        <v>79.799370606506457</v>
      </c>
      <c r="M23" s="20">
        <v>74.880231322543736</v>
      </c>
      <c r="N23" s="20">
        <v>76.676107569069799</v>
      </c>
      <c r="O23" s="20">
        <v>76.519944417197962</v>
      </c>
      <c r="P23" s="20">
        <v>72.615865620402147</v>
      </c>
      <c r="Q23" s="20">
        <v>71.054234101683818</v>
      </c>
      <c r="R23" s="20">
        <v>71.991213012914827</v>
      </c>
      <c r="S23" s="20">
        <v>74.17749713912049</v>
      </c>
      <c r="T23" s="20">
        <v>66.213176393657022</v>
      </c>
      <c r="U23" s="20">
        <v>65.900850089913348</v>
      </c>
      <c r="V23" s="20">
        <v>67.540563184567603</v>
      </c>
      <c r="W23" s="20">
        <v>348.86848128167401</v>
      </c>
      <c r="X23" s="20">
        <v>327.16180317148923</v>
      </c>
      <c r="Y23" s="20">
        <v>283.12379434363248</v>
      </c>
      <c r="Z23" s="20">
        <v>277.73616560405424</v>
      </c>
      <c r="AA23" s="20">
        <v>246.42545365375179</v>
      </c>
      <c r="AB23" s="20">
        <v>215.66131273500082</v>
      </c>
      <c r="AC23" s="20">
        <v>172.63836439431094</v>
      </c>
      <c r="AD23" s="20">
        <v>149.83854422102337</v>
      </c>
      <c r="AE23" s="20">
        <v>106.73751430439756</v>
      </c>
      <c r="AF23" s="20">
        <v>75.661047081902879</v>
      </c>
      <c r="AG23" s="20">
        <v>49.816045447114597</v>
      </c>
      <c r="AH23" s="20">
        <v>38.728461664214478</v>
      </c>
      <c r="AI23" s="20">
        <v>23.268309628903058</v>
      </c>
      <c r="AJ23" s="20">
        <v>17.334109857773417</v>
      </c>
      <c r="AK23" s="20">
        <v>4.2164051005394798</v>
      </c>
      <c r="AL23" s="20">
        <v>36.464095962072911</v>
      </c>
      <c r="AM23" s="20">
        <v>37.401074873303905</v>
      </c>
      <c r="AN23" s="20">
        <v>80.9705942455452</v>
      </c>
      <c r="AO23" s="20">
        <v>1857.9510993951283</v>
      </c>
      <c r="AP23" s="20">
        <v>183.02321399378781</v>
      </c>
      <c r="AQ23" s="20">
        <v>167.87538826222001</v>
      </c>
      <c r="AR23" s="20">
        <v>835.08245463462481</v>
      </c>
      <c r="AS23" s="20">
        <v>109.86077734183422</v>
      </c>
      <c r="AT23" s="194">
        <f t="shared" si="1"/>
        <v>1002.9578428968448</v>
      </c>
      <c r="AU23" s="195">
        <f t="shared" si="2"/>
        <v>634.87231455370272</v>
      </c>
      <c r="AV23" s="197">
        <f t="shared" si="3"/>
        <v>253.94892582148111</v>
      </c>
      <c r="AW23">
        <f t="shared" si="4"/>
        <v>48.29</v>
      </c>
      <c r="AX23">
        <f t="shared" si="5"/>
        <v>51.71</v>
      </c>
    </row>
    <row r="24" spans="1:50" ht="23.25" customHeight="1" x14ac:dyDescent="0.2">
      <c r="A24" s="19" t="s">
        <v>119</v>
      </c>
      <c r="B24" s="7">
        <v>5598.1314060144332</v>
      </c>
      <c r="C24" s="20">
        <v>81.562670472200807</v>
      </c>
      <c r="D24" s="20">
        <v>103.32502790852909</v>
      </c>
      <c r="E24" s="20">
        <v>99.744599555765276</v>
      </c>
      <c r="F24" s="20">
        <v>97.432265712214146</v>
      </c>
      <c r="G24" s="20">
        <v>103.16792303000311</v>
      </c>
      <c r="H24" s="20">
        <v>109.80197028460945</v>
      </c>
      <c r="I24" s="20">
        <v>102.8134444303783</v>
      </c>
      <c r="J24" s="20">
        <v>105.51655522436157</v>
      </c>
      <c r="K24" s="20">
        <v>117.53365711063287</v>
      </c>
      <c r="L24" s="20">
        <v>112.44749168498464</v>
      </c>
      <c r="M24" s="20">
        <v>109.6371430873163</v>
      </c>
      <c r="N24" s="20">
        <v>109.8057221116111</v>
      </c>
      <c r="O24" s="20">
        <v>118.43789345271662</v>
      </c>
      <c r="P24" s="20">
        <v>95.204221380810452</v>
      </c>
      <c r="Q24" s="20">
        <v>99.223417845346475</v>
      </c>
      <c r="R24" s="20">
        <v>124.39199686964128</v>
      </c>
      <c r="S24" s="20">
        <v>111.67553601638835</v>
      </c>
      <c r="T24" s="20">
        <v>115.91880632056254</v>
      </c>
      <c r="U24" s="20">
        <v>90.397843274907657</v>
      </c>
      <c r="V24" s="20">
        <v>89.861435591718376</v>
      </c>
      <c r="W24" s="20">
        <v>458.16739363110111</v>
      </c>
      <c r="X24" s="20">
        <v>471.51414991195867</v>
      </c>
      <c r="Y24" s="20">
        <v>410.65227699071249</v>
      </c>
      <c r="Z24" s="20">
        <v>395.77705401019671</v>
      </c>
      <c r="AA24" s="20">
        <v>368.93437755348651</v>
      </c>
      <c r="AB24" s="20">
        <v>342.82735841456542</v>
      </c>
      <c r="AC24" s="20">
        <v>269.35460519501447</v>
      </c>
      <c r="AD24" s="20">
        <v>221.06940879953049</v>
      </c>
      <c r="AE24" s="20">
        <v>193.01225673545019</v>
      </c>
      <c r="AF24" s="20">
        <v>146.07194070732297</v>
      </c>
      <c r="AG24" s="20">
        <v>91.786744311838987</v>
      </c>
      <c r="AH24" s="20">
        <v>55.945943768629668</v>
      </c>
      <c r="AI24" s="20">
        <v>41.633828589842452</v>
      </c>
      <c r="AJ24" s="20">
        <v>33.484446030083667</v>
      </c>
      <c r="AK24" s="20">
        <v>4.7700797550954643</v>
      </c>
      <c r="AL24" s="20">
        <v>47.361763588864214</v>
      </c>
      <c r="AM24" s="20">
        <v>57.403908344937918</v>
      </c>
      <c r="AN24" s="20">
        <v>112.94760101736659</v>
      </c>
      <c r="AO24" s="20">
        <v>2684.4569172871761</v>
      </c>
      <c r="AP24" s="20">
        <v>265.52108964104457</v>
      </c>
      <c r="AQ24" s="20">
        <v>242.21669678102452</v>
      </c>
      <c r="AR24" s="20">
        <v>1186.3770586136654</v>
      </c>
      <c r="AS24" s="20">
        <v>137.52218296486404</v>
      </c>
      <c r="AT24" s="194">
        <f t="shared" si="1"/>
        <v>1428.5937553946899</v>
      </c>
      <c r="AU24" s="195">
        <f t="shared" si="2"/>
        <v>904.29984716483875</v>
      </c>
      <c r="AV24" s="197">
        <f t="shared" si="3"/>
        <v>361.71993886593555</v>
      </c>
      <c r="AW24">
        <f t="shared" si="4"/>
        <v>47.95</v>
      </c>
      <c r="AX24">
        <f t="shared" si="5"/>
        <v>52.05</v>
      </c>
    </row>
    <row r="25" spans="1:50" ht="23.25" customHeight="1" x14ac:dyDescent="0.2">
      <c r="A25" s="19" t="s">
        <v>120</v>
      </c>
      <c r="B25" s="7">
        <v>17696</v>
      </c>
      <c r="C25" s="20">
        <v>388</v>
      </c>
      <c r="D25" s="20">
        <v>412.00000000000006</v>
      </c>
      <c r="E25" s="20">
        <v>365</v>
      </c>
      <c r="F25" s="20">
        <v>343</v>
      </c>
      <c r="G25" s="20">
        <v>338.99999999999994</v>
      </c>
      <c r="H25" s="20">
        <v>357</v>
      </c>
      <c r="I25" s="20">
        <v>352</v>
      </c>
      <c r="J25" s="20">
        <v>349.99999999999994</v>
      </c>
      <c r="K25" s="20">
        <v>406.99999999999994</v>
      </c>
      <c r="L25" s="20">
        <v>373.99999999999994</v>
      </c>
      <c r="M25" s="20">
        <v>381</v>
      </c>
      <c r="N25" s="20">
        <v>411</v>
      </c>
      <c r="O25" s="20">
        <v>410.00000000000006</v>
      </c>
      <c r="P25" s="20">
        <v>381</v>
      </c>
      <c r="Q25" s="20">
        <v>383.00000000000006</v>
      </c>
      <c r="R25" s="20">
        <v>391.00000000000006</v>
      </c>
      <c r="S25" s="20">
        <v>369.99999999999994</v>
      </c>
      <c r="T25" s="20">
        <v>383.00000000000006</v>
      </c>
      <c r="U25" s="20">
        <v>325.99999999999994</v>
      </c>
      <c r="V25" s="20">
        <v>289</v>
      </c>
      <c r="W25" s="20">
        <v>1643</v>
      </c>
      <c r="X25" s="20">
        <v>1376</v>
      </c>
      <c r="Y25" s="20">
        <v>1292</v>
      </c>
      <c r="Z25" s="20">
        <v>1155.0000000000002</v>
      </c>
      <c r="AA25" s="20">
        <v>1061.9999999999998</v>
      </c>
      <c r="AB25" s="20">
        <v>904</v>
      </c>
      <c r="AC25" s="20">
        <v>759</v>
      </c>
      <c r="AD25" s="20">
        <v>631.00000000000011</v>
      </c>
      <c r="AE25" s="20">
        <v>465.00000000000006</v>
      </c>
      <c r="AF25" s="20">
        <v>369.99999999999994</v>
      </c>
      <c r="AG25" s="20">
        <v>222.99999999999997</v>
      </c>
      <c r="AH25" s="20">
        <v>200.00000000000003</v>
      </c>
      <c r="AI25" s="20">
        <v>109</v>
      </c>
      <c r="AJ25" s="20">
        <v>94.999999999999986</v>
      </c>
      <c r="AK25" s="20">
        <v>28</v>
      </c>
      <c r="AL25" s="20">
        <v>191.99999999999997</v>
      </c>
      <c r="AM25" s="20">
        <v>228.00000000000003</v>
      </c>
      <c r="AN25" s="20">
        <v>453.00000000000006</v>
      </c>
      <c r="AO25" s="20">
        <v>8418</v>
      </c>
      <c r="AP25" s="20">
        <v>981</v>
      </c>
      <c r="AQ25" s="20">
        <v>845.99999999999989</v>
      </c>
      <c r="AR25" s="20">
        <v>3522</v>
      </c>
      <c r="AS25" s="20">
        <v>492.99999999999994</v>
      </c>
      <c r="AT25" s="194">
        <f t="shared" si="1"/>
        <v>4368</v>
      </c>
      <c r="AU25" s="195">
        <f t="shared" si="2"/>
        <v>2764.944</v>
      </c>
      <c r="AV25" s="197">
        <f t="shared" si="3"/>
        <v>1105.9775999999999</v>
      </c>
      <c r="AW25">
        <f t="shared" si="4"/>
        <v>47.57</v>
      </c>
      <c r="AX25">
        <f t="shared" si="5"/>
        <v>52.43</v>
      </c>
    </row>
    <row r="26" spans="1:50" ht="23.25" customHeight="1" x14ac:dyDescent="0.2">
      <c r="A26" s="19" t="s">
        <v>121</v>
      </c>
      <c r="B26" s="7">
        <v>27656.021307365332</v>
      </c>
      <c r="C26" s="20">
        <v>594.22816709174538</v>
      </c>
      <c r="D26" s="20">
        <v>665.62161639264161</v>
      </c>
      <c r="E26" s="20">
        <v>629.91570634142886</v>
      </c>
      <c r="F26" s="20">
        <v>688.54868887550765</v>
      </c>
      <c r="G26" s="20">
        <v>682.47525558686709</v>
      </c>
      <c r="H26" s="20">
        <v>656.80709766175903</v>
      </c>
      <c r="I26" s="20">
        <v>541.93182026128363</v>
      </c>
      <c r="J26" s="20">
        <v>569.07681476975449</v>
      </c>
      <c r="K26" s="20">
        <v>611.31735750601626</v>
      </c>
      <c r="L26" s="20">
        <v>607.81499468863603</v>
      </c>
      <c r="M26" s="20">
        <v>576.26133950047063</v>
      </c>
      <c r="N26" s="20">
        <v>595.75896369373777</v>
      </c>
      <c r="O26" s="20">
        <v>599.42235599606045</v>
      </c>
      <c r="P26" s="20">
        <v>556.86438697197138</v>
      </c>
      <c r="Q26" s="20">
        <v>545.89520955901889</v>
      </c>
      <c r="R26" s="20">
        <v>555.56303564864038</v>
      </c>
      <c r="S26" s="20">
        <v>548.29787023938502</v>
      </c>
      <c r="T26" s="20">
        <v>512.34112958266428</v>
      </c>
      <c r="U26" s="20">
        <v>478.29177626738669</v>
      </c>
      <c r="V26" s="20">
        <v>489.29124553714189</v>
      </c>
      <c r="W26" s="20">
        <v>2417.4266944925162</v>
      </c>
      <c r="X26" s="20">
        <v>2263.6594810321467</v>
      </c>
      <c r="Y26" s="20">
        <v>2015.5927582713819</v>
      </c>
      <c r="Z26" s="20">
        <v>1873.485621843771</v>
      </c>
      <c r="AA26" s="20">
        <v>1684.527271939794</v>
      </c>
      <c r="AB26" s="20">
        <v>1479.0139005503479</v>
      </c>
      <c r="AC26" s="20">
        <v>1143.290702049665</v>
      </c>
      <c r="AD26" s="20">
        <v>982.84854807517729</v>
      </c>
      <c r="AE26" s="20">
        <v>698.52544751640494</v>
      </c>
      <c r="AF26" s="20">
        <v>515.66714559424815</v>
      </c>
      <c r="AG26" s="20">
        <v>357.19207107047151</v>
      </c>
      <c r="AH26" s="20">
        <v>252.75929044208837</v>
      </c>
      <c r="AI26" s="20">
        <v>148.63186911617862</v>
      </c>
      <c r="AJ26" s="20">
        <v>117.67567319902226</v>
      </c>
      <c r="AK26" s="20">
        <v>34.989859080801196</v>
      </c>
      <c r="AL26" s="20">
        <v>309.0607876954997</v>
      </c>
      <c r="AM26" s="20">
        <v>309.29303357543324</v>
      </c>
      <c r="AN26" s="20">
        <v>677.72607116308836</v>
      </c>
      <c r="AO26" s="20">
        <v>13225.774270201575</v>
      </c>
      <c r="AP26" s="20">
        <v>1393.0850988688508</v>
      </c>
      <c r="AQ26" s="20">
        <v>1239.677963405893</v>
      </c>
      <c r="AR26" s="20">
        <v>5642.5695371947368</v>
      </c>
      <c r="AS26" s="20">
        <v>798.56036009857928</v>
      </c>
      <c r="AT26" s="194">
        <f t="shared" si="1"/>
        <v>6882.2475006006298</v>
      </c>
      <c r="AU26" s="195">
        <f t="shared" si="2"/>
        <v>4356.4626678801988</v>
      </c>
      <c r="AV26" s="197">
        <f t="shared" si="3"/>
        <v>1742.5850671520795</v>
      </c>
      <c r="AW26">
        <f t="shared" si="4"/>
        <v>47.82</v>
      </c>
      <c r="AX26">
        <f t="shared" si="5"/>
        <v>52.18</v>
      </c>
    </row>
    <row r="27" spans="1:50" ht="11.25" customHeight="1" x14ac:dyDescent="0.2">
      <c r="A27" s="22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W27">
        <f t="shared" si="4"/>
        <v>0</v>
      </c>
      <c r="AX27">
        <f t="shared" si="5"/>
        <v>100</v>
      </c>
    </row>
    <row r="28" spans="1:50" ht="11.25" customHeight="1" x14ac:dyDescent="0.2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W28">
        <f t="shared" si="4"/>
        <v>0</v>
      </c>
      <c r="AX28">
        <f t="shared" si="5"/>
        <v>100</v>
      </c>
    </row>
    <row r="29" spans="1:50" ht="11.25" customHeight="1" x14ac:dyDescent="0.25">
      <c r="A29" s="22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9"/>
      <c r="AW29">
        <f t="shared" si="4"/>
        <v>0</v>
      </c>
      <c r="AX29">
        <f t="shared" si="5"/>
        <v>100</v>
      </c>
    </row>
    <row r="30" spans="1:50" s="25" customFormat="1" ht="12.75" x14ac:dyDescent="0.2">
      <c r="E30" s="26"/>
      <c r="AW30" s="25">
        <f t="shared" si="4"/>
        <v>0</v>
      </c>
      <c r="AX30" s="25">
        <f t="shared" si="5"/>
        <v>100</v>
      </c>
    </row>
    <row r="31" spans="1:50" ht="11.25" customHeight="1" x14ac:dyDescent="0.2">
      <c r="A31" s="2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W31">
        <f t="shared" si="4"/>
        <v>0</v>
      </c>
      <c r="AX31">
        <f t="shared" si="5"/>
        <v>100</v>
      </c>
    </row>
    <row r="32" spans="1:50" ht="11.25" customHeight="1" x14ac:dyDescent="0.2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W32">
        <f t="shared" si="4"/>
        <v>0</v>
      </c>
      <c r="AX32">
        <f t="shared" si="5"/>
        <v>100</v>
      </c>
    </row>
    <row r="33" spans="1:50" ht="11.25" customHeight="1" x14ac:dyDescent="0.2">
      <c r="A33" s="2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W33">
        <f t="shared" si="4"/>
        <v>0</v>
      </c>
      <c r="AX33">
        <f t="shared" si="5"/>
        <v>100</v>
      </c>
    </row>
    <row r="34" spans="1:50" ht="11.25" customHeight="1" x14ac:dyDescent="0.2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W34">
        <f t="shared" si="4"/>
        <v>0</v>
      </c>
      <c r="AX34">
        <f t="shared" si="5"/>
        <v>100</v>
      </c>
    </row>
    <row r="35" spans="1:50" ht="11.25" customHeight="1" x14ac:dyDescent="0.2">
      <c r="A35" s="2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W35">
        <f t="shared" si="4"/>
        <v>0</v>
      </c>
      <c r="AX35">
        <f t="shared" si="5"/>
        <v>100</v>
      </c>
    </row>
    <row r="36" spans="1:50" ht="11.25" customHeight="1" x14ac:dyDescent="0.2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W36">
        <f t="shared" si="4"/>
        <v>0</v>
      </c>
      <c r="AX36">
        <f t="shared" si="5"/>
        <v>100</v>
      </c>
    </row>
    <row r="37" spans="1:50" ht="11.25" customHeight="1" x14ac:dyDescent="0.2">
      <c r="A37" s="2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W37">
        <f t="shared" si="4"/>
        <v>0</v>
      </c>
      <c r="AX37">
        <f t="shared" si="5"/>
        <v>100</v>
      </c>
    </row>
    <row r="38" spans="1:50" ht="11.25" customHeight="1" x14ac:dyDescent="0.2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W38">
        <f t="shared" si="4"/>
        <v>0</v>
      </c>
      <c r="AX38">
        <f t="shared" si="5"/>
        <v>100</v>
      </c>
    </row>
    <row r="39" spans="1:50" ht="11.25" customHeight="1" x14ac:dyDescent="0.2">
      <c r="A39" s="2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W39">
        <f t="shared" si="4"/>
        <v>0</v>
      </c>
      <c r="AX39">
        <f t="shared" si="5"/>
        <v>100</v>
      </c>
    </row>
    <row r="40" spans="1:50" ht="11.25" customHeight="1" x14ac:dyDescent="0.2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W40">
        <f t="shared" si="4"/>
        <v>0</v>
      </c>
      <c r="AX40">
        <f t="shared" si="5"/>
        <v>100</v>
      </c>
    </row>
    <row r="41" spans="1:50" ht="11.25" customHeight="1" x14ac:dyDescent="0.2">
      <c r="A41" s="2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W41">
        <f t="shared" si="4"/>
        <v>0</v>
      </c>
      <c r="AX41">
        <f t="shared" si="5"/>
        <v>100</v>
      </c>
    </row>
    <row r="42" spans="1:50" ht="11.25" customHeight="1" x14ac:dyDescent="0.2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W42">
        <f t="shared" si="4"/>
        <v>0</v>
      </c>
      <c r="AX42">
        <f t="shared" si="5"/>
        <v>100</v>
      </c>
    </row>
    <row r="43" spans="1:50" ht="11.25" customHeight="1" x14ac:dyDescent="0.2">
      <c r="A43" s="2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W43">
        <f t="shared" si="4"/>
        <v>0</v>
      </c>
      <c r="AX43">
        <f t="shared" si="5"/>
        <v>100</v>
      </c>
    </row>
    <row r="44" spans="1:50" ht="11.25" customHeight="1" x14ac:dyDescent="0.2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W44">
        <f t="shared" si="4"/>
        <v>0</v>
      </c>
      <c r="AX44">
        <f t="shared" si="5"/>
        <v>100</v>
      </c>
    </row>
    <row r="45" spans="1:50" ht="11.25" customHeight="1" x14ac:dyDescent="0.2">
      <c r="A45" s="2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W45">
        <f t="shared" si="4"/>
        <v>0</v>
      </c>
      <c r="AX45">
        <f t="shared" si="5"/>
        <v>100</v>
      </c>
    </row>
    <row r="46" spans="1:50" ht="11.25" customHeight="1" x14ac:dyDescent="0.2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</row>
    <row r="47" spans="1:50" ht="11.25" customHeight="1" x14ac:dyDescent="0.2">
      <c r="A47" s="2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50" ht="11.25" customHeight="1" x14ac:dyDescent="0.2">
      <c r="A48" s="2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1.25" customHeight="1" x14ac:dyDescent="0.2">
      <c r="A49" s="2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1.25" customHeight="1" x14ac:dyDescent="0.2">
      <c r="A50" s="2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1.25" customHeight="1" x14ac:dyDescent="0.2">
      <c r="A51" s="2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1.25" customHeight="1" x14ac:dyDescent="0.2">
      <c r="A52" s="2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1.25" customHeight="1" x14ac:dyDescent="0.2">
      <c r="A53" s="2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1.25" customHeight="1" x14ac:dyDescent="0.2">
      <c r="A54" s="2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1.25" customHeight="1" x14ac:dyDescent="0.2">
      <c r="A55" s="2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1.25" customHeight="1" x14ac:dyDescent="0.2">
      <c r="A56" s="2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1.25" customHeight="1" x14ac:dyDescent="0.2">
      <c r="A57" s="2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1.25" customHeight="1" x14ac:dyDescent="0.2">
      <c r="A58" s="2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1.25" customHeight="1" x14ac:dyDescent="0.2">
      <c r="A59" s="2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1.25" customHeight="1" x14ac:dyDescent="0.2">
      <c r="A60" s="2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1.25" customHeight="1" x14ac:dyDescent="0.2">
      <c r="A61" s="2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1.25" customHeight="1" x14ac:dyDescent="0.2">
      <c r="A62" s="2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1.25" customHeight="1" x14ac:dyDescent="0.2">
      <c r="A63" s="2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1.25" customHeight="1" x14ac:dyDescent="0.2">
      <c r="A64" s="2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1.25" customHeight="1" x14ac:dyDescent="0.2">
      <c r="A65" s="2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1.25" customHeight="1" x14ac:dyDescent="0.2">
      <c r="A66" s="2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1.25" customHeight="1" x14ac:dyDescent="0.2">
      <c r="A67" s="2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1.25" customHeight="1" x14ac:dyDescent="0.2">
      <c r="A68" s="2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1.25" customHeight="1" x14ac:dyDescent="0.2">
      <c r="A69" s="2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1.25" customHeight="1" x14ac:dyDescent="0.2">
      <c r="A70" s="2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1.25" customHeight="1" x14ac:dyDescent="0.2">
      <c r="A71" s="2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1.25" customHeight="1" x14ac:dyDescent="0.2">
      <c r="A72" s="2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1.25" customHeight="1" x14ac:dyDescent="0.2">
      <c r="A73" s="2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1.25" customHeight="1" x14ac:dyDescent="0.2">
      <c r="A74" s="2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1.25" customHeight="1" x14ac:dyDescent="0.2">
      <c r="A75" s="2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1.25" customHeight="1" x14ac:dyDescent="0.2">
      <c r="A76" s="2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1.25" customHeight="1" x14ac:dyDescent="0.2">
      <c r="A77" s="2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1.25" customHeight="1" x14ac:dyDescent="0.2">
      <c r="A78" s="2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1.25" customHeight="1" x14ac:dyDescent="0.2">
      <c r="A79" s="2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1.25" customHeight="1" x14ac:dyDescent="0.2">
      <c r="A80" s="2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1.25" customHeight="1" x14ac:dyDescent="0.2">
      <c r="A81" s="2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1.25" customHeight="1" x14ac:dyDescent="0.2">
      <c r="A82" s="2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1.25" customHeight="1" x14ac:dyDescent="0.2">
      <c r="A83" s="2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1.25" customHeight="1" x14ac:dyDescent="0.2">
      <c r="A84" s="2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1.25" customHeight="1" x14ac:dyDescent="0.2">
      <c r="A85" s="2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1.25" customHeight="1" x14ac:dyDescent="0.2">
      <c r="A86" s="2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1.25" customHeight="1" x14ac:dyDescent="0.2">
      <c r="A87" s="2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1.25" customHeight="1" x14ac:dyDescent="0.2">
      <c r="A88" s="2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1.25" customHeight="1" x14ac:dyDescent="0.2">
      <c r="A89" s="2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1.25" customHeight="1" x14ac:dyDescent="0.2">
      <c r="A90" s="2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1.25" customHeight="1" x14ac:dyDescent="0.2">
      <c r="A91" s="2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1.25" customHeight="1" x14ac:dyDescent="0.2">
      <c r="A92" s="2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1.25" customHeight="1" x14ac:dyDescent="0.2">
      <c r="A93" s="2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1.25" customHeight="1" x14ac:dyDescent="0.2">
      <c r="A94" s="2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1.25" customHeight="1" x14ac:dyDescent="0.2">
      <c r="A95" s="2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1.25" customHeight="1" x14ac:dyDescent="0.2">
      <c r="A96" s="2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1.25" customHeight="1" x14ac:dyDescent="0.2">
      <c r="A97" s="2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1.25" customHeight="1" x14ac:dyDescent="0.2">
      <c r="A98" s="2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1.25" customHeight="1" x14ac:dyDescent="0.2">
      <c r="A99" s="2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1.25" customHeight="1" x14ac:dyDescent="0.2">
      <c r="A100" s="2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1.25" customHeight="1" x14ac:dyDescent="0.2">
      <c r="A101" s="2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1.25" customHeight="1" x14ac:dyDescent="0.2">
      <c r="A102" s="2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1.25" customHeight="1" x14ac:dyDescent="0.2">
      <c r="A103" s="2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1.25" customHeight="1" x14ac:dyDescent="0.2">
      <c r="A104" s="2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1.25" customHeight="1" x14ac:dyDescent="0.2">
      <c r="A105" s="2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1.25" customHeight="1" x14ac:dyDescent="0.2">
      <c r="A106" s="2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1.25" customHeight="1" x14ac:dyDescent="0.2">
      <c r="A107" s="2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1.25" customHeight="1" x14ac:dyDescent="0.2">
      <c r="A108" s="2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1.25" customHeight="1" x14ac:dyDescent="0.2">
      <c r="A109" s="2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1.25" customHeight="1" x14ac:dyDescent="0.2">
      <c r="A110" s="2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1.25" customHeight="1" x14ac:dyDescent="0.2">
      <c r="A111" s="2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1.25" customHeight="1" x14ac:dyDescent="0.2">
      <c r="A112" s="2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1.25" customHeight="1" x14ac:dyDescent="0.2">
      <c r="A113" s="2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1.25" customHeight="1" x14ac:dyDescent="0.2">
      <c r="A114" s="2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1.25" customHeight="1" x14ac:dyDescent="0.2">
      <c r="A115" s="2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1.25" customHeight="1" x14ac:dyDescent="0.2">
      <c r="A116" s="2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1.25" customHeight="1" x14ac:dyDescent="0.2">
      <c r="A117" s="2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1.25" customHeight="1" x14ac:dyDescent="0.2">
      <c r="A118" s="2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1.25" customHeight="1" x14ac:dyDescent="0.2">
      <c r="A119" s="2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1.25" customHeight="1" x14ac:dyDescent="0.2">
      <c r="A120" s="2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1.25" customHeight="1" x14ac:dyDescent="0.2">
      <c r="A121" s="2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1.25" customHeight="1" x14ac:dyDescent="0.2">
      <c r="A122" s="2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1.25" customHeight="1" x14ac:dyDescent="0.2">
      <c r="A123" s="2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1.25" customHeight="1" x14ac:dyDescent="0.2">
      <c r="A124" s="2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1.25" customHeight="1" x14ac:dyDescent="0.2">
      <c r="A125" s="2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1.25" customHeight="1" x14ac:dyDescent="0.2">
      <c r="A126" s="2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1.25" customHeight="1" x14ac:dyDescent="0.2">
      <c r="A127" s="2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1.25" customHeight="1" x14ac:dyDescent="0.2">
      <c r="A128" s="2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1.25" customHeight="1" x14ac:dyDescent="0.2">
      <c r="A129" s="2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1.25" customHeight="1" x14ac:dyDescent="0.2">
      <c r="A130" s="2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1.25" customHeight="1" x14ac:dyDescent="0.2">
      <c r="A131" s="2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1.25" customHeight="1" x14ac:dyDescent="0.2">
      <c r="A132" s="2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1.25" customHeight="1" x14ac:dyDescent="0.2">
      <c r="A133" s="2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1.25" customHeight="1" x14ac:dyDescent="0.2">
      <c r="A134" s="2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1.25" customHeight="1" x14ac:dyDescent="0.2">
      <c r="A135" s="2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1.25" customHeight="1" x14ac:dyDescent="0.2">
      <c r="A136" s="2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1.25" customHeight="1" x14ac:dyDescent="0.2">
      <c r="A137" s="2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1.25" customHeight="1" x14ac:dyDescent="0.2">
      <c r="A138" s="2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1.25" customHeight="1" x14ac:dyDescent="0.2">
      <c r="A139" s="2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1.25" customHeight="1" x14ac:dyDescent="0.2">
      <c r="A140" s="2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1.25" customHeight="1" x14ac:dyDescent="0.2">
      <c r="A141" s="2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1.25" customHeight="1" x14ac:dyDescent="0.2">
      <c r="A142" s="2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1.25" customHeight="1" x14ac:dyDescent="0.2">
      <c r="A143" s="2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1.25" customHeight="1" x14ac:dyDescent="0.2">
      <c r="A144" s="2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1.25" customHeight="1" x14ac:dyDescent="0.2">
      <c r="A145" s="2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1.25" customHeight="1" x14ac:dyDescent="0.2">
      <c r="A146" s="2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1.25" customHeight="1" x14ac:dyDescent="0.2">
      <c r="A147" s="2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1.25" customHeight="1" x14ac:dyDescent="0.2">
      <c r="A148" s="2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1.25" customHeight="1" x14ac:dyDescent="0.2">
      <c r="A149" s="2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1.25" customHeight="1" x14ac:dyDescent="0.2">
      <c r="A150" s="2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1.25" customHeight="1" x14ac:dyDescent="0.2">
      <c r="A151" s="2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1.25" customHeight="1" x14ac:dyDescent="0.2">
      <c r="A152" s="2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1.25" customHeight="1" x14ac:dyDescent="0.2">
      <c r="A153" s="2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1.25" customHeight="1" x14ac:dyDescent="0.2">
      <c r="A154" s="2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1.25" customHeight="1" x14ac:dyDescent="0.2">
      <c r="A155" s="2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1.25" customHeight="1" x14ac:dyDescent="0.2">
      <c r="A156" s="2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1.25" customHeight="1" x14ac:dyDescent="0.2">
      <c r="A157" s="2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1.25" customHeight="1" x14ac:dyDescent="0.2">
      <c r="A158" s="2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1.25" customHeight="1" x14ac:dyDescent="0.2">
      <c r="A159" s="2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1.25" customHeight="1" x14ac:dyDescent="0.2">
      <c r="A160" s="2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1.25" customHeight="1" x14ac:dyDescent="0.2">
      <c r="A161" s="2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1.25" customHeight="1" x14ac:dyDescent="0.2">
      <c r="A162" s="2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1.25" customHeight="1" x14ac:dyDescent="0.2">
      <c r="A163" s="2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1.25" customHeight="1" x14ac:dyDescent="0.2">
      <c r="A164" s="2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1.25" customHeight="1" x14ac:dyDescent="0.2">
      <c r="A165" s="2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1.25" customHeight="1" x14ac:dyDescent="0.2">
      <c r="A166" s="2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1.25" customHeight="1" x14ac:dyDescent="0.2">
      <c r="A167" s="2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1.25" customHeight="1" x14ac:dyDescent="0.2">
      <c r="A168" s="2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1.25" customHeight="1" x14ac:dyDescent="0.2">
      <c r="A169" s="2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1.25" customHeight="1" x14ac:dyDescent="0.2">
      <c r="A170" s="2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1.25" customHeight="1" x14ac:dyDescent="0.2">
      <c r="A171" s="2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1.25" customHeight="1" x14ac:dyDescent="0.2">
      <c r="A172" s="2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1.25" customHeight="1" x14ac:dyDescent="0.2">
      <c r="A173" s="2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1.25" customHeight="1" x14ac:dyDescent="0.2">
      <c r="A174" s="2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1.25" customHeight="1" x14ac:dyDescent="0.2">
      <c r="A175" s="2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1.25" customHeight="1" x14ac:dyDescent="0.2">
      <c r="A176" s="2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1.25" customHeight="1" x14ac:dyDescent="0.2">
      <c r="A177" s="2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1.25" customHeight="1" x14ac:dyDescent="0.2">
      <c r="A178" s="2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1.25" customHeight="1" x14ac:dyDescent="0.2">
      <c r="A179" s="2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1.25" customHeight="1" x14ac:dyDescent="0.2">
      <c r="A180" s="2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1.25" customHeight="1" x14ac:dyDescent="0.2">
      <c r="A181" s="2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1.25" customHeight="1" x14ac:dyDescent="0.2">
      <c r="A182" s="2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1.25" customHeight="1" x14ac:dyDescent="0.2">
      <c r="A183" s="2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1.25" customHeight="1" x14ac:dyDescent="0.2">
      <c r="A184" s="2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1.25" customHeight="1" x14ac:dyDescent="0.2">
      <c r="A185" s="2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1.25" customHeight="1" x14ac:dyDescent="0.2">
      <c r="A186" s="2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1.25" customHeight="1" x14ac:dyDescent="0.2">
      <c r="A187" s="2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1.25" customHeight="1" x14ac:dyDescent="0.2">
      <c r="A188" s="2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1.25" customHeight="1" x14ac:dyDescent="0.2">
      <c r="A189" s="2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1.25" customHeight="1" x14ac:dyDescent="0.2">
      <c r="A190" s="2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1.25" customHeight="1" x14ac:dyDescent="0.2">
      <c r="A191" s="2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1.25" customHeight="1" x14ac:dyDescent="0.2">
      <c r="A192" s="2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1.25" customHeight="1" x14ac:dyDescent="0.2">
      <c r="A193" s="2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1.25" customHeight="1" x14ac:dyDescent="0.2">
      <c r="A194" s="2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1.25" customHeight="1" x14ac:dyDescent="0.2">
      <c r="A195" s="2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1.25" customHeight="1" x14ac:dyDescent="0.2">
      <c r="A196" s="2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1.25" customHeight="1" x14ac:dyDescent="0.2">
      <c r="A197" s="2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1.25" customHeight="1" x14ac:dyDescent="0.2">
      <c r="A198" s="2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1.25" customHeight="1" x14ac:dyDescent="0.2">
      <c r="A199" s="2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1.25" customHeight="1" x14ac:dyDescent="0.2">
      <c r="A200" s="2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1.25" customHeight="1" x14ac:dyDescent="0.2">
      <c r="A201" s="2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1.25" customHeight="1" x14ac:dyDescent="0.2">
      <c r="A202" s="2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1.25" customHeight="1" x14ac:dyDescent="0.2">
      <c r="A203" s="2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1.25" customHeight="1" x14ac:dyDescent="0.2">
      <c r="A204" s="2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1.25" customHeight="1" x14ac:dyDescent="0.2">
      <c r="A205" s="2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1.25" customHeight="1" x14ac:dyDescent="0.2">
      <c r="A206" s="2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1.25" customHeight="1" x14ac:dyDescent="0.2">
      <c r="A207" s="2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1.25" customHeight="1" x14ac:dyDescent="0.2">
      <c r="A208" s="2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1.25" customHeight="1" x14ac:dyDescent="0.2">
      <c r="A209" s="2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1.25" customHeight="1" x14ac:dyDescent="0.2">
      <c r="A210" s="2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1.25" customHeight="1" x14ac:dyDescent="0.2">
      <c r="A211" s="2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1.25" customHeight="1" x14ac:dyDescent="0.2">
      <c r="A212" s="2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1.25" customHeight="1" x14ac:dyDescent="0.2">
      <c r="A213" s="2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1.25" customHeight="1" x14ac:dyDescent="0.2">
      <c r="A214" s="2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1.25" customHeight="1" x14ac:dyDescent="0.2">
      <c r="A215" s="2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1.25" customHeight="1" x14ac:dyDescent="0.2">
      <c r="A216" s="2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1.25" customHeight="1" x14ac:dyDescent="0.2">
      <c r="A217" s="2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1.25" customHeight="1" x14ac:dyDescent="0.2">
      <c r="A218" s="2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1.25" customHeight="1" x14ac:dyDescent="0.2">
      <c r="A219" s="22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1.25" customHeight="1" x14ac:dyDescent="0.2">
      <c r="A220" s="22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1.25" customHeight="1" x14ac:dyDescent="0.2">
      <c r="A221" s="22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1.25" customHeight="1" x14ac:dyDescent="0.2">
      <c r="A222" s="22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1.25" customHeight="1" x14ac:dyDescent="0.2">
      <c r="A223" s="22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1.25" customHeight="1" x14ac:dyDescent="0.2">
      <c r="A224" s="22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1.25" customHeight="1" x14ac:dyDescent="0.2">
      <c r="A225" s="22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1.25" customHeight="1" x14ac:dyDescent="0.2">
      <c r="A226" s="22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1.25" customHeight="1" x14ac:dyDescent="0.2">
      <c r="A227" s="22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1.25" customHeight="1" x14ac:dyDescent="0.2">
      <c r="A228" s="22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1.25" customHeight="1" x14ac:dyDescent="0.2">
      <c r="A229" s="22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1.25" customHeight="1" x14ac:dyDescent="0.2">
      <c r="A230" s="22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1.25" customHeight="1" x14ac:dyDescent="0.2">
      <c r="A231" s="22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1.25" customHeight="1" x14ac:dyDescent="0.2">
      <c r="A232" s="22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1.25" customHeight="1" x14ac:dyDescent="0.2">
      <c r="A233" s="22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1.25" customHeight="1" x14ac:dyDescent="0.2">
      <c r="A234" s="22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1.25" customHeight="1" x14ac:dyDescent="0.2">
      <c r="A235" s="22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1.25" customHeight="1" x14ac:dyDescent="0.2">
      <c r="A236" s="22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1.25" customHeight="1" x14ac:dyDescent="0.2">
      <c r="A237" s="22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1.25" customHeight="1" x14ac:dyDescent="0.2">
      <c r="A238" s="22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1.25" customHeight="1" x14ac:dyDescent="0.2">
      <c r="A239" s="22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1.25" customHeight="1" x14ac:dyDescent="0.2">
      <c r="A240" s="22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1.25" customHeight="1" x14ac:dyDescent="0.2">
      <c r="A241" s="22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1.25" customHeight="1" x14ac:dyDescent="0.2">
      <c r="A242" s="22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1.25" customHeight="1" x14ac:dyDescent="0.2">
      <c r="A243" s="22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1.25" customHeight="1" x14ac:dyDescent="0.2">
      <c r="A244" s="22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1.25" customHeight="1" x14ac:dyDescent="0.2">
      <c r="A245" s="22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1.25" customHeight="1" x14ac:dyDescent="0.2">
      <c r="A246" s="22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1.25" customHeight="1" x14ac:dyDescent="0.2">
      <c r="A247" s="22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</sheetData>
  <mergeCells count="5">
    <mergeCell ref="AK3:AM3"/>
    <mergeCell ref="AN3:AN4"/>
    <mergeCell ref="AO3:AO4"/>
    <mergeCell ref="AP3:AR3"/>
    <mergeCell ref="AS3:AS4"/>
  </mergeCells>
  <phoneticPr fontId="11" type="noConversion"/>
  <printOptions horizontalCentered="1" verticalCentered="1"/>
  <pageMargins left="0" right="0" top="0" bottom="0" header="0" footer="0"/>
  <pageSetup paperSize="9" scale="60" pageOrder="overThenDown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CD2D-E340-40B4-B810-4D65206685CA}">
  <dimension ref="A2:BG647"/>
  <sheetViews>
    <sheetView zoomScale="80" zoomScaleNormal="80" workbookViewId="0">
      <pane xSplit="6" ySplit="8" topLeftCell="AJ9" activePane="bottomRight" state="frozen"/>
      <selection pane="topRight" activeCell="G1" sqref="G1"/>
      <selection pane="bottomLeft" activeCell="A9" sqref="A9"/>
      <selection pane="bottomRight" activeCell="A52" sqref="A52:XFD52"/>
    </sheetView>
  </sheetViews>
  <sheetFormatPr baseColWidth="10" defaultColWidth="15.125" defaultRowHeight="12.75" x14ac:dyDescent="0.2"/>
  <cols>
    <col min="1" max="1" width="8.5" style="38" customWidth="1"/>
    <col min="2" max="2" width="9.375" style="38" bestFit="1" customWidth="1"/>
    <col min="3" max="3" width="12.625" style="38" bestFit="1" customWidth="1"/>
    <col min="4" max="4" width="45.75" style="38" customWidth="1"/>
    <col min="5" max="5" width="8.125" style="38" customWidth="1"/>
    <col min="6" max="6" width="8.125" style="38" bestFit="1" customWidth="1"/>
    <col min="7" max="26" width="9.375" style="38" customWidth="1"/>
    <col min="27" max="27" width="10.375" style="38" bestFit="1" customWidth="1"/>
    <col min="28" max="28" width="10.625" style="38" bestFit="1" customWidth="1"/>
    <col min="29" max="31" width="10.375" style="38" bestFit="1" customWidth="1"/>
    <col min="32" max="32" width="9.375" style="38" customWidth="1"/>
    <col min="33" max="34" width="10.375" style="38" bestFit="1" customWidth="1"/>
    <col min="35" max="35" width="10" style="38" bestFit="1" customWidth="1"/>
    <col min="36" max="42" width="9.375" style="38" customWidth="1"/>
    <col min="43" max="43" width="10.125" style="38" customWidth="1"/>
    <col min="44" max="44" width="13.75" style="38" customWidth="1"/>
    <col min="45" max="45" width="11.5" style="38" customWidth="1"/>
    <col min="46" max="48" width="10.875" style="38" customWidth="1"/>
    <col min="49" max="49" width="12.875" style="38" customWidth="1"/>
    <col min="50" max="50" width="13.25" style="38" customWidth="1"/>
    <col min="51" max="51" width="17" style="38" customWidth="1"/>
    <col min="52" max="52" width="7.375" style="38" customWidth="1"/>
    <col min="53" max="53" width="8" style="38" customWidth="1"/>
    <col min="54" max="54" width="12.375" style="38" hidden="1" customWidth="1"/>
    <col min="55" max="55" width="10.875" style="38" hidden="1" customWidth="1"/>
    <col min="56" max="56" width="10.625" style="38" hidden="1" customWidth="1"/>
    <col min="57" max="57" width="11.25" style="38" hidden="1" customWidth="1"/>
    <col min="58" max="58" width="12" style="38" hidden="1" customWidth="1"/>
    <col min="59" max="59" width="11.25" style="38" hidden="1" customWidth="1"/>
    <col min="60" max="16384" width="15.125" style="38"/>
  </cols>
  <sheetData>
    <row r="2" spans="1:59" x14ac:dyDescent="0.2">
      <c r="E2" s="124"/>
    </row>
    <row r="4" spans="1:59" ht="20.25" x14ac:dyDescent="0.3">
      <c r="A4" s="37" t="s">
        <v>540</v>
      </c>
      <c r="B4" s="37"/>
    </row>
    <row r="5" spans="1:59" ht="13.5" thickBot="1" x14ac:dyDescent="0.25">
      <c r="A5" s="38" t="s">
        <v>537</v>
      </c>
    </row>
    <row r="6" spans="1:59" ht="15.75" customHeight="1" thickBot="1" x14ac:dyDescent="0.25">
      <c r="A6" s="39" t="s">
        <v>539</v>
      </c>
      <c r="B6" s="39"/>
      <c r="D6" s="40"/>
      <c r="G6" s="41" t="s">
        <v>527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  <c r="AA6" s="44" t="s">
        <v>528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5"/>
      <c r="AN6" s="46"/>
      <c r="AO6" s="208" t="s">
        <v>96</v>
      </c>
      <c r="AP6" s="209"/>
      <c r="AQ6" s="210"/>
      <c r="AR6" s="211" t="s">
        <v>529</v>
      </c>
      <c r="AS6" s="213" t="s">
        <v>530</v>
      </c>
      <c r="AT6" s="215" t="s">
        <v>98</v>
      </c>
      <c r="AU6" s="215"/>
      <c r="AV6" s="215"/>
      <c r="AW6" s="213" t="s">
        <v>531</v>
      </c>
    </row>
    <row r="7" spans="1:59" ht="32.25" customHeight="1" thickBot="1" x14ac:dyDescent="0.25">
      <c r="A7" s="48" t="s">
        <v>0</v>
      </c>
      <c r="B7" s="49" t="s">
        <v>123</v>
      </c>
      <c r="C7" s="49" t="s">
        <v>124</v>
      </c>
      <c r="D7" s="50" t="s">
        <v>690</v>
      </c>
      <c r="E7" s="146" t="s">
        <v>125</v>
      </c>
      <c r="F7" s="52" t="s">
        <v>545</v>
      </c>
      <c r="G7" s="53" t="s">
        <v>1</v>
      </c>
      <c r="H7" s="54">
        <v>1</v>
      </c>
      <c r="I7" s="55">
        <v>2</v>
      </c>
      <c r="J7" s="55">
        <v>3</v>
      </c>
      <c r="K7" s="56">
        <v>4</v>
      </c>
      <c r="L7" s="55">
        <v>5</v>
      </c>
      <c r="M7" s="55">
        <v>6</v>
      </c>
      <c r="N7" s="54">
        <v>7</v>
      </c>
      <c r="O7" s="55">
        <v>8</v>
      </c>
      <c r="P7" s="56">
        <v>9</v>
      </c>
      <c r="Q7" s="55">
        <v>10</v>
      </c>
      <c r="R7" s="54">
        <v>11</v>
      </c>
      <c r="S7" s="55">
        <v>12</v>
      </c>
      <c r="T7" s="55">
        <v>13</v>
      </c>
      <c r="U7" s="56">
        <v>14</v>
      </c>
      <c r="V7" s="55">
        <v>15</v>
      </c>
      <c r="W7" s="54">
        <v>16</v>
      </c>
      <c r="X7" s="55">
        <v>17</v>
      </c>
      <c r="Y7" s="55">
        <v>18</v>
      </c>
      <c r="Z7" s="56">
        <v>19</v>
      </c>
      <c r="AA7" s="57" t="s">
        <v>2</v>
      </c>
      <c r="AB7" s="58" t="s">
        <v>3</v>
      </c>
      <c r="AC7" s="57" t="s">
        <v>4</v>
      </c>
      <c r="AD7" s="58" t="s">
        <v>5</v>
      </c>
      <c r="AE7" s="57" t="s">
        <v>6</v>
      </c>
      <c r="AF7" s="58" t="s">
        <v>7</v>
      </c>
      <c r="AG7" s="57" t="s">
        <v>8</v>
      </c>
      <c r="AH7" s="58" t="s">
        <v>9</v>
      </c>
      <c r="AI7" s="57" t="s">
        <v>10</v>
      </c>
      <c r="AJ7" s="58" t="s">
        <v>11</v>
      </c>
      <c r="AK7" s="57" t="s">
        <v>12</v>
      </c>
      <c r="AL7" s="58" t="s">
        <v>13</v>
      </c>
      <c r="AM7" s="59" t="s">
        <v>526</v>
      </c>
      <c r="AN7" s="59" t="s">
        <v>532</v>
      </c>
      <c r="AO7" s="60" t="s">
        <v>14</v>
      </c>
      <c r="AP7" s="60" t="s">
        <v>15</v>
      </c>
      <c r="AQ7" s="60" t="s">
        <v>16</v>
      </c>
      <c r="AR7" s="212"/>
      <c r="AS7" s="214"/>
      <c r="AT7" s="61" t="s">
        <v>533</v>
      </c>
      <c r="AU7" s="62" t="s">
        <v>534</v>
      </c>
      <c r="AV7" s="47" t="s">
        <v>535</v>
      </c>
      <c r="AW7" s="216"/>
      <c r="AX7" s="30" t="s">
        <v>127</v>
      </c>
      <c r="AY7" s="142" t="s">
        <v>128</v>
      </c>
      <c r="BB7" s="63" t="s">
        <v>546</v>
      </c>
      <c r="BC7" s="64" t="s">
        <v>547</v>
      </c>
      <c r="BD7" s="65" t="s">
        <v>548</v>
      </c>
      <c r="BE7" s="65" t="s">
        <v>549</v>
      </c>
      <c r="BF7" s="65" t="s">
        <v>550</v>
      </c>
      <c r="BG7" s="66" t="s">
        <v>551</v>
      </c>
    </row>
    <row r="8" spans="1:59" ht="27" customHeight="1" thickBot="1" x14ac:dyDescent="0.25">
      <c r="A8" s="67" t="s">
        <v>552</v>
      </c>
      <c r="B8" s="217" t="s">
        <v>691</v>
      </c>
      <c r="C8" s="217"/>
      <c r="D8" s="217"/>
      <c r="E8" s="68"/>
      <c r="F8" s="70">
        <v>940143</v>
      </c>
      <c r="G8" s="70">
        <v>16411</v>
      </c>
      <c r="H8" s="70">
        <v>17810</v>
      </c>
      <c r="I8" s="70">
        <v>17037</v>
      </c>
      <c r="J8" s="70">
        <v>17696</v>
      </c>
      <c r="K8" s="70">
        <v>17200</v>
      </c>
      <c r="L8" s="70">
        <v>17683</v>
      </c>
      <c r="M8" s="70">
        <v>17861</v>
      </c>
      <c r="N8" s="70">
        <v>18039</v>
      </c>
      <c r="O8" s="70">
        <v>19546</v>
      </c>
      <c r="P8" s="70">
        <v>19492</v>
      </c>
      <c r="Q8" s="70">
        <v>19005</v>
      </c>
      <c r="R8" s="70">
        <v>19592</v>
      </c>
      <c r="S8" s="70">
        <v>19497</v>
      </c>
      <c r="T8" s="70">
        <v>18726</v>
      </c>
      <c r="U8" s="70">
        <v>17531</v>
      </c>
      <c r="V8" s="70">
        <v>18128</v>
      </c>
      <c r="W8" s="70">
        <v>18462</v>
      </c>
      <c r="X8" s="70">
        <v>18074</v>
      </c>
      <c r="Y8" s="70">
        <v>15951</v>
      </c>
      <c r="Z8" s="70">
        <v>14915</v>
      </c>
      <c r="AA8" s="70">
        <v>73823</v>
      </c>
      <c r="AB8" s="70">
        <v>76581</v>
      </c>
      <c r="AC8" s="70">
        <v>72065</v>
      </c>
      <c r="AD8" s="70">
        <v>66209</v>
      </c>
      <c r="AE8" s="70">
        <v>59228</v>
      </c>
      <c r="AF8" s="70">
        <v>52254</v>
      </c>
      <c r="AG8" s="70">
        <v>46371</v>
      </c>
      <c r="AH8" s="70">
        <v>40667</v>
      </c>
      <c r="AI8" s="70">
        <v>31179</v>
      </c>
      <c r="AJ8" s="70">
        <v>23064</v>
      </c>
      <c r="AK8" s="70">
        <v>15814</v>
      </c>
      <c r="AL8" s="70">
        <v>11116</v>
      </c>
      <c r="AM8" s="70">
        <v>7193</v>
      </c>
      <c r="AN8" s="70">
        <v>5923</v>
      </c>
      <c r="AO8" s="71">
        <v>1048</v>
      </c>
      <c r="AP8" s="70">
        <v>8603</v>
      </c>
      <c r="AQ8" s="72">
        <v>9049</v>
      </c>
      <c r="AR8" s="69">
        <v>19269</v>
      </c>
      <c r="AS8" s="69">
        <v>453761</v>
      </c>
      <c r="AT8" s="70">
        <v>46337</v>
      </c>
      <c r="AU8" s="70">
        <v>41774</v>
      </c>
      <c r="AV8" s="70">
        <v>194038</v>
      </c>
      <c r="AW8" s="69">
        <v>27225</v>
      </c>
      <c r="AX8" s="73"/>
      <c r="AY8" s="143"/>
      <c r="AZ8" s="73"/>
      <c r="BA8" s="73"/>
      <c r="BB8" s="74">
        <v>940143</v>
      </c>
      <c r="BC8" s="75">
        <v>217372</v>
      </c>
      <c r="BD8" s="76">
        <v>110418</v>
      </c>
      <c r="BE8" s="76">
        <v>181270</v>
      </c>
      <c r="BF8" s="76">
        <v>336794</v>
      </c>
      <c r="BG8" s="77">
        <v>94289</v>
      </c>
    </row>
    <row r="9" spans="1:59" ht="15" x14ac:dyDescent="0.2">
      <c r="A9" s="96">
        <v>220100</v>
      </c>
      <c r="B9" s="97"/>
      <c r="C9" s="97"/>
      <c r="D9" s="134" t="s">
        <v>18</v>
      </c>
      <c r="E9" s="97"/>
      <c r="F9" s="99">
        <v>137646</v>
      </c>
      <c r="G9" s="99">
        <v>2229</v>
      </c>
      <c r="H9" s="99">
        <v>2483</v>
      </c>
      <c r="I9" s="99">
        <v>2398</v>
      </c>
      <c r="J9" s="99">
        <v>2642</v>
      </c>
      <c r="K9" s="99">
        <v>2657</v>
      </c>
      <c r="L9" s="99">
        <v>2733</v>
      </c>
      <c r="M9" s="99">
        <v>2605</v>
      </c>
      <c r="N9" s="99">
        <v>2556</v>
      </c>
      <c r="O9" s="99">
        <v>2918</v>
      </c>
      <c r="P9" s="99">
        <v>2909</v>
      </c>
      <c r="Q9" s="99">
        <v>2847</v>
      </c>
      <c r="R9" s="99">
        <v>2914</v>
      </c>
      <c r="S9" s="99">
        <v>2935</v>
      </c>
      <c r="T9" s="99">
        <v>2812</v>
      </c>
      <c r="U9" s="99">
        <v>2668</v>
      </c>
      <c r="V9" s="99">
        <v>2772</v>
      </c>
      <c r="W9" s="99">
        <v>2754</v>
      </c>
      <c r="X9" s="99">
        <v>2768</v>
      </c>
      <c r="Y9" s="99">
        <v>2355</v>
      </c>
      <c r="Z9" s="99">
        <v>2294</v>
      </c>
      <c r="AA9" s="99">
        <v>11743</v>
      </c>
      <c r="AB9" s="99">
        <v>11432</v>
      </c>
      <c r="AC9" s="99">
        <v>10529</v>
      </c>
      <c r="AD9" s="99">
        <v>9637</v>
      </c>
      <c r="AE9" s="99">
        <v>8830</v>
      </c>
      <c r="AF9" s="99">
        <v>7779</v>
      </c>
      <c r="AG9" s="99">
        <v>6222</v>
      </c>
      <c r="AH9" s="99">
        <v>5349</v>
      </c>
      <c r="AI9" s="99">
        <v>4163</v>
      </c>
      <c r="AJ9" s="99">
        <v>3084</v>
      </c>
      <c r="AK9" s="99">
        <v>2216</v>
      </c>
      <c r="AL9" s="99">
        <v>1559</v>
      </c>
      <c r="AM9" s="99">
        <v>1016</v>
      </c>
      <c r="AN9" s="99">
        <v>838</v>
      </c>
      <c r="AO9" s="138">
        <v>150</v>
      </c>
      <c r="AP9" s="99">
        <v>1217</v>
      </c>
      <c r="AQ9" s="136">
        <v>1208</v>
      </c>
      <c r="AR9" s="98">
        <v>2660</v>
      </c>
      <c r="AS9" s="98">
        <v>66641</v>
      </c>
      <c r="AT9" s="99">
        <v>6942</v>
      </c>
      <c r="AU9" s="99">
        <v>6305</v>
      </c>
      <c r="AV9" s="99">
        <v>29142</v>
      </c>
      <c r="AW9" s="141">
        <v>3239</v>
      </c>
      <c r="AX9" s="73"/>
      <c r="AY9" s="143"/>
      <c r="AZ9" s="73"/>
      <c r="BA9" s="73"/>
      <c r="BB9" s="101"/>
      <c r="BC9" s="102"/>
      <c r="BD9" s="103"/>
      <c r="BE9" s="103"/>
      <c r="BF9" s="103"/>
      <c r="BG9" s="104"/>
    </row>
    <row r="10" spans="1:59" ht="15" x14ac:dyDescent="0.2">
      <c r="A10" s="96"/>
      <c r="B10" s="97"/>
      <c r="C10" s="97"/>
      <c r="D10" s="97"/>
      <c r="E10" s="97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100"/>
      <c r="AP10" s="99"/>
      <c r="AQ10" s="136"/>
      <c r="AR10" s="98"/>
      <c r="AS10" s="98"/>
      <c r="AT10" s="99"/>
      <c r="AU10" s="99"/>
      <c r="AV10" s="99"/>
      <c r="AW10" s="98"/>
      <c r="AX10" s="73"/>
      <c r="AY10" s="143"/>
      <c r="AZ10" s="73"/>
      <c r="BA10" s="73"/>
      <c r="BB10" s="101"/>
      <c r="BC10" s="102"/>
      <c r="BD10" s="103"/>
      <c r="BE10" s="103"/>
      <c r="BF10" s="103"/>
      <c r="BG10" s="104"/>
    </row>
    <row r="11" spans="1:59" s="109" customFormat="1" x14ac:dyDescent="0.2">
      <c r="A11" s="107" t="s">
        <v>748</v>
      </c>
      <c r="B11" s="108"/>
      <c r="C11" s="109" t="s">
        <v>19</v>
      </c>
      <c r="D11" s="109" t="s">
        <v>18</v>
      </c>
      <c r="E11" s="125">
        <v>100</v>
      </c>
      <c r="F11" s="110">
        <v>88748</v>
      </c>
      <c r="G11" s="111">
        <v>1308</v>
      </c>
      <c r="H11" s="111">
        <v>1534</v>
      </c>
      <c r="I11" s="111">
        <v>1459</v>
      </c>
      <c r="J11" s="111">
        <v>1634</v>
      </c>
      <c r="K11" s="111">
        <v>1574</v>
      </c>
      <c r="L11" s="111">
        <v>1699</v>
      </c>
      <c r="M11" s="111">
        <v>1747</v>
      </c>
      <c r="N11" s="111">
        <v>1638</v>
      </c>
      <c r="O11" s="111">
        <v>1971</v>
      </c>
      <c r="P11" s="111">
        <v>1872</v>
      </c>
      <c r="Q11" s="111">
        <v>1881</v>
      </c>
      <c r="R11" s="111">
        <v>1889</v>
      </c>
      <c r="S11" s="111">
        <v>1919</v>
      </c>
      <c r="T11" s="111">
        <v>1813</v>
      </c>
      <c r="U11" s="111">
        <v>1719</v>
      </c>
      <c r="V11" s="111">
        <v>1727</v>
      </c>
      <c r="W11" s="111">
        <v>1693</v>
      </c>
      <c r="X11" s="111">
        <v>1752</v>
      </c>
      <c r="Y11" s="111">
        <v>1490</v>
      </c>
      <c r="Z11" s="111">
        <v>1512</v>
      </c>
      <c r="AA11" s="111">
        <v>7411</v>
      </c>
      <c r="AB11" s="111">
        <v>7380</v>
      </c>
      <c r="AC11" s="111">
        <v>6912</v>
      </c>
      <c r="AD11" s="111">
        <v>6301</v>
      </c>
      <c r="AE11" s="111">
        <v>5739</v>
      </c>
      <c r="AF11" s="111">
        <v>5117</v>
      </c>
      <c r="AG11" s="111">
        <v>4098</v>
      </c>
      <c r="AH11" s="111">
        <v>3515</v>
      </c>
      <c r="AI11" s="111">
        <v>2753</v>
      </c>
      <c r="AJ11" s="111">
        <v>2044</v>
      </c>
      <c r="AK11" s="111">
        <v>1461</v>
      </c>
      <c r="AL11" s="111">
        <v>994</v>
      </c>
      <c r="AM11" s="111">
        <v>647</v>
      </c>
      <c r="AN11" s="111">
        <v>545</v>
      </c>
      <c r="AO11" s="112">
        <v>84</v>
      </c>
      <c r="AP11" s="111">
        <v>729</v>
      </c>
      <c r="AQ11" s="113">
        <v>731</v>
      </c>
      <c r="AR11" s="114">
        <v>1611</v>
      </c>
      <c r="AS11" s="114">
        <v>43396</v>
      </c>
      <c r="AT11" s="111">
        <v>4533</v>
      </c>
      <c r="AU11" s="111">
        <v>4044</v>
      </c>
      <c r="AV11" s="111">
        <v>19095</v>
      </c>
      <c r="AW11" s="114">
        <v>1923</v>
      </c>
      <c r="AX11" s="115"/>
      <c r="AY11" s="144"/>
      <c r="AZ11" s="115"/>
      <c r="BA11" s="115"/>
      <c r="BB11" s="116">
        <v>88748</v>
      </c>
      <c r="BC11" s="117">
        <v>20206</v>
      </c>
      <c r="BD11" s="118">
        <v>10623</v>
      </c>
      <c r="BE11" s="118">
        <v>17793</v>
      </c>
      <c r="BF11" s="118">
        <v>31682</v>
      </c>
      <c r="BG11" s="119">
        <v>8444</v>
      </c>
    </row>
    <row r="12" spans="1:59" s="109" customFormat="1" x14ac:dyDescent="0.2">
      <c r="A12" s="108"/>
      <c r="B12" s="108"/>
      <c r="E12" s="120"/>
      <c r="F12" s="122">
        <v>100.00000000000001</v>
      </c>
      <c r="G12" s="123">
        <v>1.4738360301077207</v>
      </c>
      <c r="H12" s="123">
        <v>1.7284896561049263</v>
      </c>
      <c r="I12" s="123">
        <v>1.6439807094244376</v>
      </c>
      <c r="J12" s="123">
        <v>1.8411682516789112</v>
      </c>
      <c r="K12" s="123">
        <v>1.7735610943345201</v>
      </c>
      <c r="L12" s="123">
        <v>1.9144093388020011</v>
      </c>
      <c r="M12" s="123">
        <v>1.9684950646775139</v>
      </c>
      <c r="N12" s="123">
        <v>1.8456753955018705</v>
      </c>
      <c r="O12" s="123">
        <v>2.2208951187632398</v>
      </c>
      <c r="P12" s="123">
        <v>2.1093433091449949</v>
      </c>
      <c r="Q12" s="123">
        <v>2.1194843827466534</v>
      </c>
      <c r="R12" s="123">
        <v>2.1284986703925721</v>
      </c>
      <c r="S12" s="123">
        <v>2.1623022490647679</v>
      </c>
      <c r="T12" s="123">
        <v>2.0428629377563436</v>
      </c>
      <c r="U12" s="123">
        <v>1.9369450579167982</v>
      </c>
      <c r="V12" s="123">
        <v>1.9459593455627169</v>
      </c>
      <c r="W12" s="123">
        <v>1.907648623067562</v>
      </c>
      <c r="X12" s="123">
        <v>1.974128994456213</v>
      </c>
      <c r="Y12" s="123">
        <v>1.6789110740523729</v>
      </c>
      <c r="Z12" s="123">
        <v>1.7037003650786497</v>
      </c>
      <c r="AA12" s="123">
        <v>8.3506107179880118</v>
      </c>
      <c r="AB12" s="123">
        <v>8.3156803533600758</v>
      </c>
      <c r="AC12" s="123">
        <v>7.7883445260738267</v>
      </c>
      <c r="AD12" s="123">
        <v>7.0998783071167804</v>
      </c>
      <c r="AE12" s="123">
        <v>6.4666245999909862</v>
      </c>
      <c r="AF12" s="123">
        <v>5.7657637355208005</v>
      </c>
      <c r="AG12" s="123">
        <v>4.6175688466218956</v>
      </c>
      <c r="AH12" s="123">
        <v>3.9606526344255646</v>
      </c>
      <c r="AI12" s="123">
        <v>3.1020417361518007</v>
      </c>
      <c r="AJ12" s="123">
        <v>2.3031504935322484</v>
      </c>
      <c r="AK12" s="123">
        <v>1.6462342813359174</v>
      </c>
      <c r="AL12" s="123">
        <v>1.1200252400054085</v>
      </c>
      <c r="AM12" s="123">
        <v>0.72903051336368141</v>
      </c>
      <c r="AN12" s="123">
        <v>0.61409834587821699</v>
      </c>
      <c r="AO12" s="127">
        <v>9.465002028214721E-2</v>
      </c>
      <c r="AP12" s="123">
        <v>0.82142696173434893</v>
      </c>
      <c r="AQ12" s="137">
        <v>0.82368053364582861</v>
      </c>
      <c r="AR12" s="139">
        <v>1.8152521746968946</v>
      </c>
      <c r="AS12" s="139">
        <v>48.898003335286433</v>
      </c>
      <c r="AT12" s="123">
        <v>5.1077207373687292</v>
      </c>
      <c r="AU12" s="123">
        <v>4.5567224050119437</v>
      </c>
      <c r="AV12" s="123">
        <v>21.515977824852392</v>
      </c>
      <c r="AW12" s="139">
        <v>2.166809392887727</v>
      </c>
      <c r="AX12" s="115"/>
      <c r="AY12" s="144"/>
      <c r="AZ12" s="115"/>
      <c r="BA12" s="115"/>
      <c r="BB12" s="116">
        <v>4964</v>
      </c>
      <c r="BC12" s="117">
        <v>1148</v>
      </c>
      <c r="BD12" s="118">
        <v>500</v>
      </c>
      <c r="BE12" s="118">
        <v>958</v>
      </c>
      <c r="BF12" s="118">
        <v>1837</v>
      </c>
      <c r="BG12" s="119">
        <v>521</v>
      </c>
    </row>
    <row r="13" spans="1:59" x14ac:dyDescent="0.2">
      <c r="A13" s="105" t="s">
        <v>554</v>
      </c>
      <c r="B13" s="147" t="s">
        <v>970</v>
      </c>
      <c r="C13" s="106" t="s">
        <v>636</v>
      </c>
      <c r="D13" s="105" t="s">
        <v>637</v>
      </c>
      <c r="E13" s="124">
        <v>0</v>
      </c>
      <c r="F13" s="8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6">
        <v>0</v>
      </c>
      <c r="AO13" s="121">
        <v>0</v>
      </c>
      <c r="AP13" s="121">
        <v>0</v>
      </c>
      <c r="AQ13" s="126">
        <v>0</v>
      </c>
      <c r="AR13" s="140">
        <v>0</v>
      </c>
      <c r="AS13" s="140">
        <v>0</v>
      </c>
      <c r="AT13" s="121">
        <v>0</v>
      </c>
      <c r="AU13" s="121">
        <v>0</v>
      </c>
      <c r="AV13" s="126">
        <v>0</v>
      </c>
      <c r="AW13" s="140">
        <v>0</v>
      </c>
      <c r="AX13" s="78" t="s">
        <v>956</v>
      </c>
      <c r="AY13" s="145" t="s">
        <v>958</v>
      </c>
      <c r="AZ13" s="78"/>
      <c r="BA13" s="78"/>
      <c r="BB13" s="116">
        <v>1714</v>
      </c>
      <c r="BC13" s="117">
        <v>340</v>
      </c>
      <c r="BD13" s="118">
        <v>151</v>
      </c>
      <c r="BE13" s="118">
        <v>340</v>
      </c>
      <c r="BF13" s="118">
        <v>723</v>
      </c>
      <c r="BG13" s="119">
        <v>160</v>
      </c>
    </row>
    <row r="14" spans="1:59" x14ac:dyDescent="0.2">
      <c r="A14" s="105" t="s">
        <v>554</v>
      </c>
      <c r="B14" s="147" t="s">
        <v>129</v>
      </c>
      <c r="C14" s="106" t="s">
        <v>130</v>
      </c>
      <c r="D14" s="105" t="s">
        <v>638</v>
      </c>
      <c r="E14" s="124">
        <v>0</v>
      </c>
      <c r="F14" s="8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6">
        <v>0</v>
      </c>
      <c r="AO14" s="121">
        <v>0</v>
      </c>
      <c r="AP14" s="121">
        <v>0</v>
      </c>
      <c r="AQ14" s="126">
        <v>0</v>
      </c>
      <c r="AR14" s="140">
        <v>0</v>
      </c>
      <c r="AS14" s="140">
        <v>0</v>
      </c>
      <c r="AT14" s="121">
        <v>0</v>
      </c>
      <c r="AU14" s="121">
        <v>0</v>
      </c>
      <c r="AV14" s="126">
        <v>0</v>
      </c>
      <c r="AW14" s="140">
        <v>0</v>
      </c>
      <c r="AX14" s="78" t="s">
        <v>18</v>
      </c>
      <c r="AY14" s="145" t="s">
        <v>959</v>
      </c>
      <c r="AZ14" s="78"/>
      <c r="BA14" s="78"/>
      <c r="BB14" s="116">
        <v>15895</v>
      </c>
      <c r="BC14" s="117">
        <v>3907</v>
      </c>
      <c r="BD14" s="118">
        <v>2094</v>
      </c>
      <c r="BE14" s="118">
        <v>3288</v>
      </c>
      <c r="BF14" s="118">
        <v>5224</v>
      </c>
      <c r="BG14" s="119">
        <v>1382</v>
      </c>
    </row>
    <row r="15" spans="1:59" x14ac:dyDescent="0.2">
      <c r="A15" s="105" t="s">
        <v>554</v>
      </c>
      <c r="B15" s="147" t="s">
        <v>131</v>
      </c>
      <c r="C15" s="106" t="s">
        <v>132</v>
      </c>
      <c r="D15" s="105" t="s">
        <v>639</v>
      </c>
      <c r="E15" s="124">
        <v>35.597875499188639</v>
      </c>
      <c r="F15" s="81">
        <v>31592.402548019931</v>
      </c>
      <c r="G15" s="121">
        <v>465.6202115293874</v>
      </c>
      <c r="H15" s="121">
        <v>546.07141015755371</v>
      </c>
      <c r="I15" s="121">
        <v>519.37300353316232</v>
      </c>
      <c r="J15" s="121">
        <v>581.66928565674232</v>
      </c>
      <c r="K15" s="121">
        <v>560.31056035722918</v>
      </c>
      <c r="L15" s="121">
        <v>604.80790473121499</v>
      </c>
      <c r="M15" s="121">
        <v>621.8948849708255</v>
      </c>
      <c r="N15" s="121">
        <v>583.0932006767099</v>
      </c>
      <c r="O15" s="121">
        <v>701.63412608900808</v>
      </c>
      <c r="P15" s="121">
        <v>666.39222934481131</v>
      </c>
      <c r="Q15" s="121">
        <v>669.5960381397382</v>
      </c>
      <c r="R15" s="121">
        <v>672.44386817967347</v>
      </c>
      <c r="S15" s="121">
        <v>683.12323082942999</v>
      </c>
      <c r="T15" s="121">
        <v>645.38948280029001</v>
      </c>
      <c r="U15" s="121">
        <v>611.92747983105266</v>
      </c>
      <c r="V15" s="121">
        <v>614.77530987098771</v>
      </c>
      <c r="W15" s="121">
        <v>602.67203220126362</v>
      </c>
      <c r="X15" s="121">
        <v>623.67477874578492</v>
      </c>
      <c r="Y15" s="121">
        <v>530.40834493791078</v>
      </c>
      <c r="Z15" s="121">
        <v>538.23987754773225</v>
      </c>
      <c r="AA15" s="121">
        <v>2638.1585532448703</v>
      </c>
      <c r="AB15" s="121">
        <v>2627.1232118401217</v>
      </c>
      <c r="AC15" s="121">
        <v>2460.5251545039187</v>
      </c>
      <c r="AD15" s="121">
        <v>2243.0221352038761</v>
      </c>
      <c r="AE15" s="121">
        <v>2042.962074898436</v>
      </c>
      <c r="AF15" s="121">
        <v>1821.5432892934828</v>
      </c>
      <c r="AG15" s="121">
        <v>1458.8009379567507</v>
      </c>
      <c r="AH15" s="121">
        <v>1251.2653237964807</v>
      </c>
      <c r="AI15" s="121">
        <v>980.00951249266325</v>
      </c>
      <c r="AJ15" s="121">
        <v>727.6205752034158</v>
      </c>
      <c r="AK15" s="121">
        <v>520.084961043146</v>
      </c>
      <c r="AL15" s="121">
        <v>353.84288246193506</v>
      </c>
      <c r="AM15" s="121">
        <v>230.31825447975049</v>
      </c>
      <c r="AN15" s="126">
        <v>194.00842147057807</v>
      </c>
      <c r="AO15" s="121">
        <v>29.902215419318459</v>
      </c>
      <c r="AP15" s="121">
        <v>259.50851238908518</v>
      </c>
      <c r="AQ15" s="126">
        <v>260.22046989906897</v>
      </c>
      <c r="AR15" s="140">
        <v>573.48177429192901</v>
      </c>
      <c r="AS15" s="140">
        <v>15448.054051627902</v>
      </c>
      <c r="AT15" s="121">
        <v>1613.651696378221</v>
      </c>
      <c r="AU15" s="121">
        <v>1439.5780851871887</v>
      </c>
      <c r="AV15" s="126">
        <v>6797.4143265700704</v>
      </c>
      <c r="AW15" s="140">
        <v>684.54714584939745</v>
      </c>
      <c r="AX15" s="78" t="s">
        <v>18</v>
      </c>
      <c r="AY15" s="145" t="s">
        <v>133</v>
      </c>
      <c r="AZ15" s="78"/>
      <c r="BA15" s="78"/>
      <c r="BB15" s="116">
        <v>23309</v>
      </c>
      <c r="BC15" s="117">
        <v>5641</v>
      </c>
      <c r="BD15" s="118">
        <v>2989</v>
      </c>
      <c r="BE15" s="118">
        <v>4811</v>
      </c>
      <c r="BF15" s="118">
        <v>7818</v>
      </c>
      <c r="BG15" s="119">
        <v>2050</v>
      </c>
    </row>
    <row r="16" spans="1:59" x14ac:dyDescent="0.2">
      <c r="A16" s="105" t="s">
        <v>554</v>
      </c>
      <c r="B16" s="147" t="s">
        <v>131</v>
      </c>
      <c r="C16" s="106" t="s">
        <v>640</v>
      </c>
      <c r="D16" s="105" t="s">
        <v>641</v>
      </c>
      <c r="E16" s="124">
        <v>0</v>
      </c>
      <c r="F16" s="8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6">
        <v>0</v>
      </c>
      <c r="AO16" s="121">
        <v>0</v>
      </c>
      <c r="AP16" s="121">
        <v>0</v>
      </c>
      <c r="AQ16" s="126">
        <v>0</v>
      </c>
      <c r="AR16" s="140">
        <v>0</v>
      </c>
      <c r="AS16" s="140">
        <v>0</v>
      </c>
      <c r="AT16" s="121">
        <v>0</v>
      </c>
      <c r="AU16" s="121">
        <v>0</v>
      </c>
      <c r="AV16" s="126">
        <v>0</v>
      </c>
      <c r="AW16" s="140">
        <v>0</v>
      </c>
      <c r="AX16" s="78" t="s">
        <v>18</v>
      </c>
      <c r="AY16" s="145" t="s">
        <v>960</v>
      </c>
      <c r="AZ16" s="78"/>
      <c r="BA16" s="78"/>
      <c r="BB16" s="116">
        <v>3016</v>
      </c>
      <c r="BC16" s="117">
        <v>649</v>
      </c>
      <c r="BD16" s="118">
        <v>352</v>
      </c>
      <c r="BE16" s="118">
        <v>634</v>
      </c>
      <c r="BF16" s="118">
        <v>1062</v>
      </c>
      <c r="BG16" s="119">
        <v>319</v>
      </c>
    </row>
    <row r="17" spans="1:59" x14ac:dyDescent="0.2">
      <c r="A17" s="105" t="s">
        <v>554</v>
      </c>
      <c r="B17" s="147" t="s">
        <v>131</v>
      </c>
      <c r="C17" s="106" t="s">
        <v>134</v>
      </c>
      <c r="D17" s="105" t="s">
        <v>135</v>
      </c>
      <c r="E17" s="124">
        <v>6.0282422805584002</v>
      </c>
      <c r="F17" s="81">
        <v>5349.9444591499669</v>
      </c>
      <c r="G17" s="121">
        <v>78.849409029703878</v>
      </c>
      <c r="H17" s="121">
        <v>92.473236583765868</v>
      </c>
      <c r="I17" s="121">
        <v>87.952054873347066</v>
      </c>
      <c r="J17" s="121">
        <v>98.501478864324255</v>
      </c>
      <c r="K17" s="121">
        <v>94.884533495989217</v>
      </c>
      <c r="L17" s="121">
        <v>102.41983634668722</v>
      </c>
      <c r="M17" s="121">
        <v>105.31339264135526</v>
      </c>
      <c r="N17" s="121">
        <v>98.742608555546596</v>
      </c>
      <c r="O17" s="121">
        <v>118.81665534980606</v>
      </c>
      <c r="P17" s="121">
        <v>112.84869549205325</v>
      </c>
      <c r="Q17" s="121">
        <v>113.3912372973035</v>
      </c>
      <c r="R17" s="121">
        <v>113.87349667974819</v>
      </c>
      <c r="S17" s="121">
        <v>115.6819693639157</v>
      </c>
      <c r="T17" s="121">
        <v>109.29203254652379</v>
      </c>
      <c r="U17" s="121">
        <v>103.62548480279889</v>
      </c>
      <c r="V17" s="121">
        <v>104.10774418524358</v>
      </c>
      <c r="W17" s="121">
        <v>102.05814180985371</v>
      </c>
      <c r="X17" s="121">
        <v>105.61480475538318</v>
      </c>
      <c r="Y17" s="121">
        <v>89.820809980320149</v>
      </c>
      <c r="Z17" s="121">
        <v>91.147023282043008</v>
      </c>
      <c r="AA17" s="121">
        <v>446.75303541218301</v>
      </c>
      <c r="AB17" s="121">
        <v>444.88428030520993</v>
      </c>
      <c r="AC17" s="121">
        <v>416.67210643219659</v>
      </c>
      <c r="AD17" s="121">
        <v>379.83954609798479</v>
      </c>
      <c r="AE17" s="121">
        <v>345.96082448124662</v>
      </c>
      <c r="AF17" s="121">
        <v>308.46515749617333</v>
      </c>
      <c r="AG17" s="121">
        <v>247.03736865728322</v>
      </c>
      <c r="AH17" s="121">
        <v>211.89271616162776</v>
      </c>
      <c r="AI17" s="121">
        <v>165.95750998377275</v>
      </c>
      <c r="AJ17" s="121">
        <v>123.2172722146137</v>
      </c>
      <c r="AK17" s="121">
        <v>88.072619718958236</v>
      </c>
      <c r="AL17" s="121">
        <v>59.920728268750501</v>
      </c>
      <c r="AM17" s="121">
        <v>39.00272755521285</v>
      </c>
      <c r="AN17" s="126">
        <v>32.853920429043285</v>
      </c>
      <c r="AO17" s="121">
        <v>5.0637235156690563</v>
      </c>
      <c r="AP17" s="121">
        <v>43.945886225270733</v>
      </c>
      <c r="AQ17" s="126">
        <v>44.066451070881904</v>
      </c>
      <c r="AR17" s="140">
        <v>97.114983139795825</v>
      </c>
      <c r="AS17" s="140">
        <v>2616.0160200711234</v>
      </c>
      <c r="AT17" s="121">
        <v>273.26022257771228</v>
      </c>
      <c r="AU17" s="121">
        <v>243.78211782578171</v>
      </c>
      <c r="AV17" s="126">
        <v>1151.0928634726265</v>
      </c>
      <c r="AW17" s="140">
        <v>115.92309905513802</v>
      </c>
      <c r="AX17" s="78" t="s">
        <v>18</v>
      </c>
      <c r="AY17" s="145" t="s">
        <v>135</v>
      </c>
      <c r="AZ17" s="78"/>
      <c r="BA17" s="78"/>
      <c r="BB17" s="116">
        <v>63730</v>
      </c>
      <c r="BC17" s="117">
        <v>15940</v>
      </c>
      <c r="BD17" s="118">
        <v>7912</v>
      </c>
      <c r="BE17" s="118">
        <v>11876</v>
      </c>
      <c r="BF17" s="118">
        <v>22148</v>
      </c>
      <c r="BG17" s="119">
        <v>5854</v>
      </c>
    </row>
    <row r="18" spans="1:59" x14ac:dyDescent="0.2">
      <c r="A18" s="105" t="s">
        <v>554</v>
      </c>
      <c r="B18" s="147" t="s">
        <v>136</v>
      </c>
      <c r="C18" s="106" t="s">
        <v>153</v>
      </c>
      <c r="D18" s="105" t="s">
        <v>642</v>
      </c>
      <c r="E18" s="124">
        <v>2.0301297027310077</v>
      </c>
      <c r="F18" s="81">
        <v>1801.6995085797146</v>
      </c>
      <c r="G18" s="121">
        <v>26.554096511721582</v>
      </c>
      <c r="H18" s="121">
        <v>31.142189639893658</v>
      </c>
      <c r="I18" s="121">
        <v>29.619592362845403</v>
      </c>
      <c r="J18" s="121">
        <v>33.172319342624661</v>
      </c>
      <c r="K18" s="121">
        <v>31.954241520986059</v>
      </c>
      <c r="L18" s="121">
        <v>34.491903649399816</v>
      </c>
      <c r="M18" s="121">
        <v>35.466365906710706</v>
      </c>
      <c r="N18" s="121">
        <v>33.253524530733905</v>
      </c>
      <c r="O18" s="121">
        <v>40.013856440828164</v>
      </c>
      <c r="P18" s="121">
        <v>38.004028035124463</v>
      </c>
      <c r="Q18" s="121">
        <v>38.186739708370254</v>
      </c>
      <c r="R18" s="121">
        <v>38.349150084588736</v>
      </c>
      <c r="S18" s="121">
        <v>38.958188995408037</v>
      </c>
      <c r="T18" s="121">
        <v>36.806251510513171</v>
      </c>
      <c r="U18" s="121">
        <v>34.897929589946017</v>
      </c>
      <c r="V18" s="121">
        <v>35.060339966164499</v>
      </c>
      <c r="W18" s="121">
        <v>34.37009586723596</v>
      </c>
      <c r="X18" s="121">
        <v>35.567872391847253</v>
      </c>
      <c r="Y18" s="121">
        <v>30.248932570692013</v>
      </c>
      <c r="Z18" s="121">
        <v>30.695561105292835</v>
      </c>
      <c r="AA18" s="121">
        <v>150.45291226939497</v>
      </c>
      <c r="AB18" s="121">
        <v>149.82357206154836</v>
      </c>
      <c r="AC18" s="121">
        <v>140.32256505276726</v>
      </c>
      <c r="AD18" s="121">
        <v>127.91847256908079</v>
      </c>
      <c r="AE18" s="121">
        <v>116.50914363973254</v>
      </c>
      <c r="AF18" s="121">
        <v>103.88173688874565</v>
      </c>
      <c r="AG18" s="121">
        <v>83.194715217916695</v>
      </c>
      <c r="AH18" s="121">
        <v>71.359059050994915</v>
      </c>
      <c r="AI18" s="121">
        <v>55.88947071618464</v>
      </c>
      <c r="AJ18" s="121">
        <v>41.495851123821794</v>
      </c>
      <c r="AK18" s="121">
        <v>29.660194956900021</v>
      </c>
      <c r="AL18" s="121">
        <v>20.179489245146218</v>
      </c>
      <c r="AM18" s="121">
        <v>13.13493917666962</v>
      </c>
      <c r="AN18" s="126">
        <v>11.06420687988399</v>
      </c>
      <c r="AO18" s="121">
        <v>1.7053089502940464</v>
      </c>
      <c r="AP18" s="121">
        <v>14.799645532909047</v>
      </c>
      <c r="AQ18" s="126">
        <v>14.840248126963665</v>
      </c>
      <c r="AR18" s="140">
        <v>32.705389510996532</v>
      </c>
      <c r="AS18" s="140">
        <v>880.99508579714802</v>
      </c>
      <c r="AT18" s="121">
        <v>92.025779424796582</v>
      </c>
      <c r="AU18" s="121">
        <v>82.098445178441949</v>
      </c>
      <c r="AV18" s="126">
        <v>387.65326673648588</v>
      </c>
      <c r="AW18" s="140">
        <v>39.039394183517281</v>
      </c>
      <c r="AX18" s="78" t="s">
        <v>18</v>
      </c>
      <c r="AY18" s="145" t="s">
        <v>133</v>
      </c>
      <c r="AZ18" s="78"/>
      <c r="BA18" s="78"/>
      <c r="BB18" s="116">
        <v>19524</v>
      </c>
      <c r="BC18" s="117">
        <v>4543</v>
      </c>
      <c r="BD18" s="118">
        <v>2136</v>
      </c>
      <c r="BE18" s="118">
        <v>3565</v>
      </c>
      <c r="BF18" s="118">
        <v>7059</v>
      </c>
      <c r="BG18" s="119">
        <v>2221</v>
      </c>
    </row>
    <row r="19" spans="1:59" x14ac:dyDescent="0.2">
      <c r="A19" s="105" t="s">
        <v>554</v>
      </c>
      <c r="B19" s="147" t="s">
        <v>136</v>
      </c>
      <c r="C19" s="106" t="s">
        <v>643</v>
      </c>
      <c r="D19" s="105" t="s">
        <v>644</v>
      </c>
      <c r="E19" s="124">
        <v>15</v>
      </c>
      <c r="F19" s="81">
        <v>13312.199999999999</v>
      </c>
      <c r="G19" s="121">
        <v>196.2</v>
      </c>
      <c r="H19" s="121">
        <v>230.1</v>
      </c>
      <c r="I19" s="121">
        <v>218.85</v>
      </c>
      <c r="J19" s="121">
        <v>245.1</v>
      </c>
      <c r="K19" s="121">
        <v>236.1</v>
      </c>
      <c r="L19" s="121">
        <v>254.85</v>
      </c>
      <c r="M19" s="121">
        <v>262.05</v>
      </c>
      <c r="N19" s="121">
        <v>245.7</v>
      </c>
      <c r="O19" s="121">
        <v>295.64999999999998</v>
      </c>
      <c r="P19" s="121">
        <v>280.8</v>
      </c>
      <c r="Q19" s="121">
        <v>282.14999999999998</v>
      </c>
      <c r="R19" s="121">
        <v>283.35000000000002</v>
      </c>
      <c r="S19" s="121">
        <v>287.85000000000002</v>
      </c>
      <c r="T19" s="121">
        <v>271.95</v>
      </c>
      <c r="U19" s="121">
        <v>257.85000000000002</v>
      </c>
      <c r="V19" s="121">
        <v>259.05</v>
      </c>
      <c r="W19" s="121">
        <v>253.95</v>
      </c>
      <c r="X19" s="121">
        <v>262.8</v>
      </c>
      <c r="Y19" s="121">
        <v>223.5</v>
      </c>
      <c r="Z19" s="121">
        <v>226.8</v>
      </c>
      <c r="AA19" s="121">
        <v>1111.6500000000001</v>
      </c>
      <c r="AB19" s="121">
        <v>1107</v>
      </c>
      <c r="AC19" s="121">
        <v>1036.8</v>
      </c>
      <c r="AD19" s="121">
        <v>945.15</v>
      </c>
      <c r="AE19" s="121">
        <v>860.85</v>
      </c>
      <c r="AF19" s="121">
        <v>767.55</v>
      </c>
      <c r="AG19" s="121">
        <v>614.70000000000005</v>
      </c>
      <c r="AH19" s="121">
        <v>527.25</v>
      </c>
      <c r="AI19" s="121">
        <v>412.95</v>
      </c>
      <c r="AJ19" s="121">
        <v>306.60000000000002</v>
      </c>
      <c r="AK19" s="121">
        <v>219.15</v>
      </c>
      <c r="AL19" s="121">
        <v>149.1</v>
      </c>
      <c r="AM19" s="121">
        <v>97.05</v>
      </c>
      <c r="AN19" s="126">
        <v>81.75</v>
      </c>
      <c r="AO19" s="121">
        <v>12.6</v>
      </c>
      <c r="AP19" s="121">
        <v>109.35</v>
      </c>
      <c r="AQ19" s="126">
        <v>109.65</v>
      </c>
      <c r="AR19" s="140">
        <v>241.65</v>
      </c>
      <c r="AS19" s="140">
        <v>6509.4</v>
      </c>
      <c r="AT19" s="121">
        <v>679.95</v>
      </c>
      <c r="AU19" s="121">
        <v>606.6</v>
      </c>
      <c r="AV19" s="126">
        <v>2864.25</v>
      </c>
      <c r="AW19" s="140">
        <v>288.45</v>
      </c>
      <c r="AX19" s="78" t="s">
        <v>18</v>
      </c>
      <c r="AY19" s="145" t="s">
        <v>133</v>
      </c>
      <c r="AZ19" s="78"/>
      <c r="BA19" s="78"/>
      <c r="BB19" s="116">
        <v>10461</v>
      </c>
      <c r="BC19" s="117">
        <v>3039</v>
      </c>
      <c r="BD19" s="118">
        <v>1395</v>
      </c>
      <c r="BE19" s="118">
        <v>2018</v>
      </c>
      <c r="BF19" s="118">
        <v>3306</v>
      </c>
      <c r="BG19" s="119">
        <v>703</v>
      </c>
    </row>
    <row r="20" spans="1:59" x14ac:dyDescent="0.2">
      <c r="A20" s="105" t="s">
        <v>554</v>
      </c>
      <c r="B20" s="147" t="s">
        <v>136</v>
      </c>
      <c r="C20" s="106" t="s">
        <v>137</v>
      </c>
      <c r="D20" s="105" t="s">
        <v>645</v>
      </c>
      <c r="E20" s="124">
        <v>2.1072378036850767</v>
      </c>
      <c r="F20" s="81">
        <v>1870.1314060144321</v>
      </c>
      <c r="G20" s="121">
        <v>27.562670472200804</v>
      </c>
      <c r="H20" s="121">
        <v>32.32502790852908</v>
      </c>
      <c r="I20" s="121">
        <v>30.744599555765273</v>
      </c>
      <c r="J20" s="121">
        <v>34.432265712214154</v>
      </c>
      <c r="K20" s="121">
        <v>33.167923030003109</v>
      </c>
      <c r="L20" s="121">
        <v>35.801970284609453</v>
      </c>
      <c r="M20" s="121">
        <v>36.81344443037829</v>
      </c>
      <c r="N20" s="121">
        <v>34.516555224361554</v>
      </c>
      <c r="O20" s="121">
        <v>41.533657110632866</v>
      </c>
      <c r="P20" s="121">
        <v>39.447491684984641</v>
      </c>
      <c r="Q20" s="121">
        <v>39.637143087316296</v>
      </c>
      <c r="R20" s="121">
        <v>39.805722111611097</v>
      </c>
      <c r="S20" s="121">
        <v>40.437893452716622</v>
      </c>
      <c r="T20" s="121">
        <v>38.204221380810438</v>
      </c>
      <c r="U20" s="121">
        <v>36.223417845346468</v>
      </c>
      <c r="V20" s="121">
        <v>36.391996869641275</v>
      </c>
      <c r="W20" s="121">
        <v>35.675536016388349</v>
      </c>
      <c r="X20" s="121">
        <v>36.918806320562545</v>
      </c>
      <c r="Y20" s="121">
        <v>31.397843274907647</v>
      </c>
      <c r="Z20" s="121">
        <v>31.861435591718358</v>
      </c>
      <c r="AA20" s="121">
        <v>156.16739363110105</v>
      </c>
      <c r="AB20" s="121">
        <v>155.51414991195867</v>
      </c>
      <c r="AC20" s="121">
        <v>145.65227699071249</v>
      </c>
      <c r="AD20" s="121">
        <v>132.77705401019668</v>
      </c>
      <c r="AE20" s="121">
        <v>120.93437755348656</v>
      </c>
      <c r="AF20" s="121">
        <v>107.82735841456537</v>
      </c>
      <c r="AG20" s="121">
        <v>86.354605195014443</v>
      </c>
      <c r="AH20" s="121">
        <v>74.06940879953045</v>
      </c>
      <c r="AI20" s="121">
        <v>58.012256735450165</v>
      </c>
      <c r="AJ20" s="121">
        <v>43.071940707322966</v>
      </c>
      <c r="AK20" s="121">
        <v>30.786744311838969</v>
      </c>
      <c r="AL20" s="121">
        <v>20.945943768629665</v>
      </c>
      <c r="AM20" s="121">
        <v>13.633828589842446</v>
      </c>
      <c r="AN20" s="126">
        <v>11.484446030083667</v>
      </c>
      <c r="AO20" s="121">
        <v>1.7700797550954643</v>
      </c>
      <c r="AP20" s="121">
        <v>15.361763588864211</v>
      </c>
      <c r="AQ20" s="126">
        <v>15.403908344937911</v>
      </c>
      <c r="AR20" s="140">
        <v>33.947601017366587</v>
      </c>
      <c r="AS20" s="140">
        <v>914.45691728717588</v>
      </c>
      <c r="AT20" s="121">
        <v>95.521089641044526</v>
      </c>
      <c r="AU20" s="121">
        <v>85.21669678102451</v>
      </c>
      <c r="AV20" s="126">
        <v>402.37705861366544</v>
      </c>
      <c r="AW20" s="140">
        <v>40.522182964864029</v>
      </c>
      <c r="AX20" s="78" t="s">
        <v>68</v>
      </c>
      <c r="AY20" s="145" t="s">
        <v>74</v>
      </c>
      <c r="AZ20" s="78"/>
      <c r="BA20" s="78"/>
      <c r="BB20" s="116">
        <v>15734</v>
      </c>
      <c r="BC20" s="117">
        <v>4312</v>
      </c>
      <c r="BD20" s="118">
        <v>2150</v>
      </c>
      <c r="BE20" s="118">
        <v>2980</v>
      </c>
      <c r="BF20" s="118">
        <v>5171</v>
      </c>
      <c r="BG20" s="119">
        <v>1121</v>
      </c>
    </row>
    <row r="21" spans="1:59" x14ac:dyDescent="0.2">
      <c r="A21" s="105" t="s">
        <v>554</v>
      </c>
      <c r="B21" s="147" t="s">
        <v>136</v>
      </c>
      <c r="C21" s="106" t="s">
        <v>143</v>
      </c>
      <c r="D21" s="105" t="s">
        <v>646</v>
      </c>
      <c r="E21" s="124">
        <v>3.9175518753380669</v>
      </c>
      <c r="F21" s="81">
        <v>3476.7489383250272</v>
      </c>
      <c r="G21" s="121">
        <v>51.241578529421915</v>
      </c>
      <c r="H21" s="121">
        <v>60.095245767685945</v>
      </c>
      <c r="I21" s="121">
        <v>57.157081861182398</v>
      </c>
      <c r="J21" s="121">
        <v>64.012797643024015</v>
      </c>
      <c r="K21" s="121">
        <v>61.662266517821173</v>
      </c>
      <c r="L21" s="121">
        <v>66.559206361993759</v>
      </c>
      <c r="M21" s="121">
        <v>68.439631262156027</v>
      </c>
      <c r="N21" s="121">
        <v>64.169499718037528</v>
      </c>
      <c r="O21" s="121">
        <v>77.214947462913301</v>
      </c>
      <c r="P21" s="121">
        <v>73.336571106328606</v>
      </c>
      <c r="Q21" s="121">
        <v>73.689150775109042</v>
      </c>
      <c r="R21" s="121">
        <v>74.002554925136081</v>
      </c>
      <c r="S21" s="121">
        <v>75.177820487737506</v>
      </c>
      <c r="T21" s="121">
        <v>71.025215499879153</v>
      </c>
      <c r="U21" s="121">
        <v>67.34271673706138</v>
      </c>
      <c r="V21" s="121">
        <v>67.65612088708842</v>
      </c>
      <c r="W21" s="121">
        <v>66.324153249473468</v>
      </c>
      <c r="X21" s="121">
        <v>68.635508855922936</v>
      </c>
      <c r="Y21" s="121">
        <v>58.371522942537197</v>
      </c>
      <c r="Z21" s="121">
        <v>59.233384355111575</v>
      </c>
      <c r="AA21" s="121">
        <v>290.32976948130414</v>
      </c>
      <c r="AB21" s="121">
        <v>289.11532839994931</v>
      </c>
      <c r="AC21" s="121">
        <v>270.78118562336721</v>
      </c>
      <c r="AD21" s="121">
        <v>246.8449436650516</v>
      </c>
      <c r="AE21" s="121">
        <v>224.82830212565165</v>
      </c>
      <c r="AF21" s="121">
        <v>200.46112946104887</v>
      </c>
      <c r="AG21" s="121">
        <v>160.54127585135399</v>
      </c>
      <c r="AH21" s="121">
        <v>137.70194841813304</v>
      </c>
      <c r="AI21" s="121">
        <v>107.85020312805699</v>
      </c>
      <c r="AJ21" s="121">
        <v>80.074760331910085</v>
      </c>
      <c r="AK21" s="121">
        <v>57.235432898689162</v>
      </c>
      <c r="AL21" s="121">
        <v>38.940465640860381</v>
      </c>
      <c r="AM21" s="121">
        <v>25.346560633437292</v>
      </c>
      <c r="AN21" s="126">
        <v>21.350657720592466</v>
      </c>
      <c r="AO21" s="121">
        <v>3.2907435752839764</v>
      </c>
      <c r="AP21" s="121">
        <v>28.558953171214508</v>
      </c>
      <c r="AQ21" s="126">
        <v>28.637304208721272</v>
      </c>
      <c r="AR21" s="140">
        <v>63.111760711696263</v>
      </c>
      <c r="AS21" s="140">
        <v>1700.0608118217074</v>
      </c>
      <c r="AT21" s="121">
        <v>177.58262650907457</v>
      </c>
      <c r="AU21" s="121">
        <v>158.42579783867143</v>
      </c>
      <c r="AV21" s="126">
        <v>748.05653059580391</v>
      </c>
      <c r="AW21" s="140">
        <v>75.334522562751033</v>
      </c>
      <c r="AX21" s="78" t="s">
        <v>68</v>
      </c>
      <c r="AY21" s="145" t="s">
        <v>144</v>
      </c>
      <c r="AZ21" s="78"/>
      <c r="BA21" s="78"/>
      <c r="BB21" s="116">
        <v>2768</v>
      </c>
      <c r="BC21" s="117">
        <v>616</v>
      </c>
      <c r="BD21" s="118">
        <v>380</v>
      </c>
      <c r="BE21" s="118">
        <v>539</v>
      </c>
      <c r="BF21" s="118">
        <v>957</v>
      </c>
      <c r="BG21" s="119">
        <v>276</v>
      </c>
    </row>
    <row r="22" spans="1:59" x14ac:dyDescent="0.2">
      <c r="A22" s="105" t="s">
        <v>554</v>
      </c>
      <c r="B22" s="147" t="s">
        <v>138</v>
      </c>
      <c r="C22" s="106" t="s">
        <v>151</v>
      </c>
      <c r="D22" s="105" t="s">
        <v>647</v>
      </c>
      <c r="E22" s="124">
        <v>1.9783406797021557</v>
      </c>
      <c r="F22" s="81">
        <v>1755.7377864220696</v>
      </c>
      <c r="G22" s="121">
        <v>25.876696090504197</v>
      </c>
      <c r="H22" s="121">
        <v>30.347746026631068</v>
      </c>
      <c r="I22" s="121">
        <v>28.86399051685445</v>
      </c>
      <c r="J22" s="121">
        <v>32.326086706333221</v>
      </c>
      <c r="K22" s="121">
        <v>31.13908229851193</v>
      </c>
      <c r="L22" s="121">
        <v>33.612008148139623</v>
      </c>
      <c r="M22" s="121">
        <v>34.561611674396659</v>
      </c>
      <c r="N22" s="121">
        <v>32.405220333521314</v>
      </c>
      <c r="O22" s="121">
        <v>38.993094796929491</v>
      </c>
      <c r="P22" s="121">
        <v>37.034537524024351</v>
      </c>
      <c r="Q22" s="121">
        <v>37.212588185197546</v>
      </c>
      <c r="R22" s="121">
        <v>37.370855439573717</v>
      </c>
      <c r="S22" s="121">
        <v>37.964357643484369</v>
      </c>
      <c r="T22" s="121">
        <v>35.867316523000085</v>
      </c>
      <c r="U22" s="121">
        <v>34.007676284080055</v>
      </c>
      <c r="V22" s="121">
        <v>34.165943538456226</v>
      </c>
      <c r="W22" s="121">
        <v>33.493307707357495</v>
      </c>
      <c r="X22" s="121">
        <v>34.660528708381769</v>
      </c>
      <c r="Y22" s="121">
        <v>29.477276127562117</v>
      </c>
      <c r="Z22" s="121">
        <v>29.912511077096593</v>
      </c>
      <c r="AA22" s="121">
        <v>146.61482777272676</v>
      </c>
      <c r="AB22" s="121">
        <v>146.00154216201909</v>
      </c>
      <c r="AC22" s="121">
        <v>136.742907781013</v>
      </c>
      <c r="AD22" s="121">
        <v>124.65524622803282</v>
      </c>
      <c r="AE22" s="121">
        <v>113.53697160810671</v>
      </c>
      <c r="AF22" s="121">
        <v>101.23169258035931</v>
      </c>
      <c r="AG22" s="121">
        <v>81.072401054194344</v>
      </c>
      <c r="AH22" s="121">
        <v>69.538674891530775</v>
      </c>
      <c r="AI22" s="121">
        <v>54.463718912200349</v>
      </c>
      <c r="AJ22" s="121">
        <v>40.437283493112062</v>
      </c>
      <c r="AK22" s="121">
        <v>28.903557330448493</v>
      </c>
      <c r="AL22" s="121">
        <v>19.664706356239428</v>
      </c>
      <c r="AM22" s="121">
        <v>12.799864197672948</v>
      </c>
      <c r="AN22" s="126">
        <v>10.781956704376748</v>
      </c>
      <c r="AO22" s="121">
        <v>1.6618061709498106</v>
      </c>
      <c r="AP22" s="121">
        <v>14.422103555028714</v>
      </c>
      <c r="AQ22" s="126">
        <v>14.461670368622759</v>
      </c>
      <c r="AR22" s="140">
        <v>31.871068350001728</v>
      </c>
      <c r="AS22" s="140">
        <v>858.52072136354752</v>
      </c>
      <c r="AT22" s="121">
        <v>89.678183010898721</v>
      </c>
      <c r="AU22" s="121">
        <v>80.004097087155174</v>
      </c>
      <c r="AV22" s="126">
        <v>377.76415278912663</v>
      </c>
      <c r="AW22" s="140">
        <v>38.043491270672455</v>
      </c>
      <c r="AX22" s="78" t="s">
        <v>18</v>
      </c>
      <c r="AY22" s="145" t="s">
        <v>20</v>
      </c>
      <c r="AZ22" s="78"/>
      <c r="BA22" s="78"/>
      <c r="BB22" s="116">
        <v>8825</v>
      </c>
      <c r="BC22" s="117">
        <v>2046</v>
      </c>
      <c r="BD22" s="118">
        <v>1064</v>
      </c>
      <c r="BE22" s="118">
        <v>1552</v>
      </c>
      <c r="BF22" s="118">
        <v>3266</v>
      </c>
      <c r="BG22" s="119">
        <v>897</v>
      </c>
    </row>
    <row r="23" spans="1:59" x14ac:dyDescent="0.2">
      <c r="A23" s="105" t="s">
        <v>554</v>
      </c>
      <c r="B23" s="147" t="s">
        <v>138</v>
      </c>
      <c r="C23" s="106" t="s">
        <v>146</v>
      </c>
      <c r="D23" s="105" t="s">
        <v>648</v>
      </c>
      <c r="E23" s="124">
        <v>2.8161719855911431</v>
      </c>
      <c r="F23" s="81">
        <v>2499.2963137724278</v>
      </c>
      <c r="G23" s="121">
        <v>36.835529571532149</v>
      </c>
      <c r="H23" s="121">
        <v>43.200078258968134</v>
      </c>
      <c r="I23" s="121">
        <v>41.087949269774782</v>
      </c>
      <c r="J23" s="121">
        <v>46.016250244559281</v>
      </c>
      <c r="K23" s="121">
        <v>44.326547053204592</v>
      </c>
      <c r="L23" s="121">
        <v>47.846762035193521</v>
      </c>
      <c r="M23" s="121">
        <v>49.198524588277266</v>
      </c>
      <c r="N23" s="121">
        <v>46.128897123982924</v>
      </c>
      <c r="O23" s="121">
        <v>55.506749836001426</v>
      </c>
      <c r="P23" s="121">
        <v>52.718739570266195</v>
      </c>
      <c r="Q23" s="121">
        <v>52.972195048969404</v>
      </c>
      <c r="R23" s="121">
        <v>53.19748880781669</v>
      </c>
      <c r="S23" s="121">
        <v>54.042340403494038</v>
      </c>
      <c r="T23" s="121">
        <v>51.057198098767422</v>
      </c>
      <c r="U23" s="121">
        <v>48.409996432311758</v>
      </c>
      <c r="V23" s="121">
        <v>48.635290191159037</v>
      </c>
      <c r="W23" s="121">
        <v>47.677791716058053</v>
      </c>
      <c r="X23" s="121">
        <v>49.339333187556832</v>
      </c>
      <c r="Y23" s="121">
        <v>41.960962585308032</v>
      </c>
      <c r="Z23" s="121">
        <v>42.580520422138086</v>
      </c>
      <c r="AA23" s="121">
        <v>208.70650585215961</v>
      </c>
      <c r="AB23" s="121">
        <v>207.83349253662635</v>
      </c>
      <c r="AC23" s="121">
        <v>194.65380764405981</v>
      </c>
      <c r="AD23" s="121">
        <v>177.44699681209792</v>
      </c>
      <c r="AE23" s="121">
        <v>161.62011025307572</v>
      </c>
      <c r="AF23" s="121">
        <v>144.10352050269879</v>
      </c>
      <c r="AG23" s="121">
        <v>115.40672796952504</v>
      </c>
      <c r="AH23" s="121">
        <v>98.98844529352867</v>
      </c>
      <c r="AI23" s="121">
        <v>77.529214763324177</v>
      </c>
      <c r="AJ23" s="121">
        <v>57.562555385482966</v>
      </c>
      <c r="AK23" s="121">
        <v>41.144272709486607</v>
      </c>
      <c r="AL23" s="121">
        <v>27.992749536775964</v>
      </c>
      <c r="AM23" s="121">
        <v>18.220632746774694</v>
      </c>
      <c r="AN23" s="126">
        <v>15.348137321471729</v>
      </c>
      <c r="AO23" s="121">
        <v>2.3655844678965603</v>
      </c>
      <c r="AP23" s="121">
        <v>20.529893774959433</v>
      </c>
      <c r="AQ23" s="126">
        <v>20.586217214671255</v>
      </c>
      <c r="AR23" s="140">
        <v>45.368530687873317</v>
      </c>
      <c r="AS23" s="140">
        <v>1222.1059948671325</v>
      </c>
      <c r="AT23" s="121">
        <v>127.65707610684653</v>
      </c>
      <c r="AU23" s="121">
        <v>113.88599509730582</v>
      </c>
      <c r="AV23" s="126">
        <v>537.74804064862883</v>
      </c>
      <c r="AW23" s="140">
        <v>54.154987282917681</v>
      </c>
      <c r="AX23" s="78" t="s">
        <v>18</v>
      </c>
      <c r="AY23" s="145" t="s">
        <v>133</v>
      </c>
      <c r="AZ23" s="78"/>
      <c r="BA23" s="78"/>
      <c r="BB23" s="116">
        <v>6418</v>
      </c>
      <c r="BC23" s="117">
        <v>1384</v>
      </c>
      <c r="BD23" s="118">
        <v>787</v>
      </c>
      <c r="BE23" s="118">
        <v>1222</v>
      </c>
      <c r="BF23" s="118">
        <v>2389</v>
      </c>
      <c r="BG23" s="119">
        <v>636</v>
      </c>
    </row>
    <row r="24" spans="1:59" x14ac:dyDescent="0.2">
      <c r="A24" s="105" t="s">
        <v>554</v>
      </c>
      <c r="B24" s="147" t="s">
        <v>138</v>
      </c>
      <c r="C24" s="106" t="s">
        <v>148</v>
      </c>
      <c r="D24" s="105" t="s">
        <v>649</v>
      </c>
      <c r="E24" s="124">
        <v>2.0658065852619951</v>
      </c>
      <c r="F24" s="81">
        <v>1833.3620282883155</v>
      </c>
      <c r="G24" s="121">
        <v>27.020750135226894</v>
      </c>
      <c r="H24" s="121">
        <v>31.689473017919003</v>
      </c>
      <c r="I24" s="121">
        <v>30.14011807897251</v>
      </c>
      <c r="J24" s="121">
        <v>33.755279603181002</v>
      </c>
      <c r="K24" s="121">
        <v>32.515795652023805</v>
      </c>
      <c r="L24" s="121">
        <v>35.098053883601295</v>
      </c>
      <c r="M24" s="121">
        <v>36.089641044527056</v>
      </c>
      <c r="N24" s="121">
        <v>33.837911866591483</v>
      </c>
      <c r="O24" s="121">
        <v>40.717047795513921</v>
      </c>
      <c r="P24" s="121">
        <v>38.671899276104547</v>
      </c>
      <c r="Q24" s="121">
        <v>38.857821868778132</v>
      </c>
      <c r="R24" s="121">
        <v>39.023086395599087</v>
      </c>
      <c r="S24" s="121">
        <v>39.642828371177686</v>
      </c>
      <c r="T24" s="121">
        <v>37.453073390799972</v>
      </c>
      <c r="U24" s="121">
        <v>35.511215200653695</v>
      </c>
      <c r="V24" s="121">
        <v>35.676479727474657</v>
      </c>
      <c r="W24" s="121">
        <v>34.974105488485577</v>
      </c>
      <c r="X24" s="121">
        <v>36.192931373790159</v>
      </c>
      <c r="Y24" s="121">
        <v>30.780518120403727</v>
      </c>
      <c r="Z24" s="121">
        <v>31.234995569161367</v>
      </c>
      <c r="AA24" s="121">
        <v>153.09692603376647</v>
      </c>
      <c r="AB24" s="121">
        <v>152.45652599233526</v>
      </c>
      <c r="AC24" s="121">
        <v>142.78855117330909</v>
      </c>
      <c r="AD24" s="121">
        <v>130.16647293735832</v>
      </c>
      <c r="AE24" s="121">
        <v>118.5566399281859</v>
      </c>
      <c r="AF24" s="121">
        <v>105.70732296785629</v>
      </c>
      <c r="AG24" s="121">
        <v>84.65675386403656</v>
      </c>
      <c r="AH24" s="121">
        <v>72.613101471959126</v>
      </c>
      <c r="AI24" s="121">
        <v>56.871655292262723</v>
      </c>
      <c r="AJ24" s="121">
        <v>42.225086602755184</v>
      </c>
      <c r="AK24" s="121">
        <v>30.18143421067775</v>
      </c>
      <c r="AL24" s="121">
        <v>20.53411745750423</v>
      </c>
      <c r="AM24" s="121">
        <v>13.365768606645108</v>
      </c>
      <c r="AN24" s="126">
        <v>11.258645889677872</v>
      </c>
      <c r="AO24" s="121">
        <v>1.7352775316200759</v>
      </c>
      <c r="AP24" s="121">
        <v>15.059730006559944</v>
      </c>
      <c r="AQ24" s="126">
        <v>15.101046138265184</v>
      </c>
      <c r="AR24" s="140">
        <v>33.280144088570744</v>
      </c>
      <c r="AS24" s="140">
        <v>896.47742574029542</v>
      </c>
      <c r="AT24" s="121">
        <v>93.643012509926251</v>
      </c>
      <c r="AU24" s="121">
        <v>83.541218307995081</v>
      </c>
      <c r="AV24" s="126">
        <v>394.46576745577795</v>
      </c>
      <c r="AW24" s="140">
        <v>39.725460634588167</v>
      </c>
      <c r="AX24" s="78" t="s">
        <v>18</v>
      </c>
      <c r="AY24" s="145" t="s">
        <v>133</v>
      </c>
      <c r="AZ24" s="78"/>
      <c r="BA24" s="78"/>
      <c r="BB24" s="116">
        <v>45222</v>
      </c>
      <c r="BC24" s="117">
        <v>10854</v>
      </c>
      <c r="BD24" s="118">
        <v>5823</v>
      </c>
      <c r="BE24" s="118">
        <v>8876</v>
      </c>
      <c r="BF24" s="118">
        <v>15493</v>
      </c>
      <c r="BG24" s="119">
        <v>4176</v>
      </c>
    </row>
    <row r="25" spans="1:59" x14ac:dyDescent="0.2">
      <c r="A25" s="105" t="s">
        <v>554</v>
      </c>
      <c r="B25" s="147" t="s">
        <v>138</v>
      </c>
      <c r="C25" s="106" t="s">
        <v>154</v>
      </c>
      <c r="D25" s="105" t="s">
        <v>650</v>
      </c>
      <c r="E25" s="124">
        <v>3.7817495482846324</v>
      </c>
      <c r="F25" s="81">
        <v>3356.2270891116464</v>
      </c>
      <c r="G25" s="121">
        <v>49.465284091562992</v>
      </c>
      <c r="H25" s="121">
        <v>58.012038070686259</v>
      </c>
      <c r="I25" s="121">
        <v>55.175725909472789</v>
      </c>
      <c r="J25" s="121">
        <v>61.793787618970889</v>
      </c>
      <c r="K25" s="121">
        <v>59.524737890000118</v>
      </c>
      <c r="L25" s="121">
        <v>64.2519248253559</v>
      </c>
      <c r="M25" s="121">
        <v>66.067164608532536</v>
      </c>
      <c r="N25" s="121">
        <v>61.945057600902281</v>
      </c>
      <c r="O25" s="121">
        <v>74.538283596690107</v>
      </c>
      <c r="P25" s="121">
        <v>70.794351543888311</v>
      </c>
      <c r="Q25" s="121">
        <v>71.134709003233937</v>
      </c>
      <c r="R25" s="121">
        <v>71.437248967096707</v>
      </c>
      <c r="S25" s="121">
        <v>72.571773831582092</v>
      </c>
      <c r="T25" s="121">
        <v>68.563119310400396</v>
      </c>
      <c r="U25" s="121">
        <v>65.008274735012833</v>
      </c>
      <c r="V25" s="121">
        <v>65.310814698875603</v>
      </c>
      <c r="W25" s="121">
        <v>64.025019852458826</v>
      </c>
      <c r="X25" s="121">
        <v>66.256252085946755</v>
      </c>
      <c r="Y25" s="121">
        <v>56.348068269441022</v>
      </c>
      <c r="Z25" s="121">
        <v>57.180053170063637</v>
      </c>
      <c r="AA25" s="121">
        <v>280.26545902337409</v>
      </c>
      <c r="AB25" s="121">
        <v>279.09311666340585</v>
      </c>
      <c r="AC25" s="121">
        <v>261.39452877743383</v>
      </c>
      <c r="AD25" s="121">
        <v>238.28803903741468</v>
      </c>
      <c r="AE25" s="121">
        <v>217.03460657605504</v>
      </c>
      <c r="AF25" s="121">
        <v>193.51212438572463</v>
      </c>
      <c r="AG25" s="121">
        <v>154.97609648870423</v>
      </c>
      <c r="AH25" s="121">
        <v>132.92849662220482</v>
      </c>
      <c r="AI25" s="121">
        <v>104.11156506427592</v>
      </c>
      <c r="AJ25" s="121">
        <v>77.298960766937896</v>
      </c>
      <c r="AK25" s="121">
        <v>55.251360900438478</v>
      </c>
      <c r="AL25" s="121">
        <v>37.590590509949244</v>
      </c>
      <c r="AM25" s="121">
        <v>24.46791957740157</v>
      </c>
      <c r="AN25" s="126">
        <v>20.610535038151248</v>
      </c>
      <c r="AO25" s="121">
        <v>3.1766696205590907</v>
      </c>
      <c r="AP25" s="121">
        <v>27.568954206994974</v>
      </c>
      <c r="AQ25" s="126">
        <v>27.644589197960663</v>
      </c>
      <c r="AR25" s="140">
        <v>60.923985222865433</v>
      </c>
      <c r="AS25" s="140">
        <v>1641.128033973599</v>
      </c>
      <c r="AT25" s="121">
        <v>171.42670702374238</v>
      </c>
      <c r="AU25" s="121">
        <v>152.93395173263053</v>
      </c>
      <c r="AV25" s="126">
        <v>722.12507624495061</v>
      </c>
      <c r="AW25" s="140">
        <v>72.72304381351347</v>
      </c>
      <c r="AX25" s="78" t="s">
        <v>18</v>
      </c>
      <c r="AY25" s="145" t="s">
        <v>133</v>
      </c>
      <c r="AZ25" s="78"/>
      <c r="BA25" s="78"/>
      <c r="BB25" s="116">
        <v>17906</v>
      </c>
      <c r="BC25" s="117">
        <v>4401</v>
      </c>
      <c r="BD25" s="118">
        <v>2125</v>
      </c>
      <c r="BE25" s="118">
        <v>3493</v>
      </c>
      <c r="BF25" s="118">
        <v>6102</v>
      </c>
      <c r="BG25" s="119">
        <v>1785</v>
      </c>
    </row>
    <row r="26" spans="1:59" x14ac:dyDescent="0.2">
      <c r="A26" s="105" t="s">
        <v>554</v>
      </c>
      <c r="B26" s="147" t="s">
        <v>138</v>
      </c>
      <c r="C26" s="106" t="s">
        <v>156</v>
      </c>
      <c r="D26" s="105" t="s">
        <v>651</v>
      </c>
      <c r="E26" s="124">
        <v>1.8241244777940178</v>
      </c>
      <c r="F26" s="81">
        <v>1618.8739915526355</v>
      </c>
      <c r="G26" s="121">
        <v>23.85954816954575</v>
      </c>
      <c r="H26" s="121">
        <v>27.982069489360232</v>
      </c>
      <c r="I26" s="121">
        <v>26.61397613101472</v>
      </c>
      <c r="J26" s="121">
        <v>29.80619396715425</v>
      </c>
      <c r="K26" s="121">
        <v>28.71171928047784</v>
      </c>
      <c r="L26" s="121">
        <v>30.99187487772036</v>
      </c>
      <c r="M26" s="121">
        <v>31.867454627061488</v>
      </c>
      <c r="N26" s="121">
        <v>29.87915894626601</v>
      </c>
      <c r="O26" s="121">
        <v>35.953493457320093</v>
      </c>
      <c r="P26" s="121">
        <v>34.14761022430401</v>
      </c>
      <c r="Q26" s="121">
        <v>34.311781427305476</v>
      </c>
      <c r="R26" s="121">
        <v>34.457711385528995</v>
      </c>
      <c r="S26" s="121">
        <v>35.004948728867205</v>
      </c>
      <c r="T26" s="121">
        <v>33.071376782405544</v>
      </c>
      <c r="U26" s="121">
        <v>31.356699773279164</v>
      </c>
      <c r="V26" s="121">
        <v>31.50262973150269</v>
      </c>
      <c r="W26" s="121">
        <v>30.88242740905272</v>
      </c>
      <c r="X26" s="121">
        <v>31.95866085095119</v>
      </c>
      <c r="Y26" s="121">
        <v>27.179454719130863</v>
      </c>
      <c r="Z26" s="121">
        <v>27.580762104245551</v>
      </c>
      <c r="AA26" s="121">
        <v>135.18586504931466</v>
      </c>
      <c r="AB26" s="121">
        <v>134.62038646119851</v>
      </c>
      <c r="AC26" s="121">
        <v>126.08348390512251</v>
      </c>
      <c r="AD26" s="121">
        <v>114.93808334580106</v>
      </c>
      <c r="AE26" s="121">
        <v>104.68650378059868</v>
      </c>
      <c r="AF26" s="121">
        <v>93.340449528719887</v>
      </c>
      <c r="AG26" s="121">
        <v>74.752621099998848</v>
      </c>
      <c r="AH26" s="121">
        <v>64.117975394459734</v>
      </c>
      <c r="AI26" s="121">
        <v>50.218146873669312</v>
      </c>
      <c r="AJ26" s="121">
        <v>37.285104326109725</v>
      </c>
      <c r="AK26" s="121">
        <v>26.6504586205706</v>
      </c>
      <c r="AL26" s="121">
        <v>18.131797309272535</v>
      </c>
      <c r="AM26" s="121">
        <v>11.802085371327296</v>
      </c>
      <c r="AN26" s="126">
        <v>9.9414784039773956</v>
      </c>
      <c r="AO26" s="121">
        <v>1.5322645613469748</v>
      </c>
      <c r="AP26" s="121">
        <v>13.297867443118388</v>
      </c>
      <c r="AQ26" s="126">
        <v>13.33434993267427</v>
      </c>
      <c r="AR26" s="140">
        <v>29.386645337261626</v>
      </c>
      <c r="AS26" s="140">
        <v>791.59705838349191</v>
      </c>
      <c r="AT26" s="121">
        <v>82.687562578402833</v>
      </c>
      <c r="AU26" s="121">
        <v>73.767593881990081</v>
      </c>
      <c r="AV26" s="126">
        <v>348.31656903476767</v>
      </c>
      <c r="AW26" s="140">
        <v>35.077913707978958</v>
      </c>
      <c r="AX26" s="78" t="s">
        <v>18</v>
      </c>
      <c r="AY26" s="145" t="s">
        <v>133</v>
      </c>
      <c r="AZ26" s="78"/>
      <c r="BA26" s="78"/>
      <c r="BB26" s="116">
        <v>2387</v>
      </c>
      <c r="BC26" s="117">
        <v>429</v>
      </c>
      <c r="BD26" s="118">
        <v>270</v>
      </c>
      <c r="BE26" s="118">
        <v>441</v>
      </c>
      <c r="BF26" s="118">
        <v>896</v>
      </c>
      <c r="BG26" s="119">
        <v>351</v>
      </c>
    </row>
    <row r="27" spans="1:59" x14ac:dyDescent="0.2">
      <c r="A27" s="105" t="s">
        <v>554</v>
      </c>
      <c r="B27" s="147" t="s">
        <v>138</v>
      </c>
      <c r="C27" s="106" t="s">
        <v>158</v>
      </c>
      <c r="D27" s="105" t="s">
        <v>652</v>
      </c>
      <c r="E27" s="124">
        <v>1.2061088029830478</v>
      </c>
      <c r="F27" s="81">
        <v>1070.3974404713954</v>
      </c>
      <c r="G27" s="121">
        <v>15.775903143018265</v>
      </c>
      <c r="H27" s="121">
        <v>18.501709037759955</v>
      </c>
      <c r="I27" s="121">
        <v>17.597127435522669</v>
      </c>
      <c r="J27" s="121">
        <v>19.707817840743001</v>
      </c>
      <c r="K27" s="121">
        <v>18.98415255895317</v>
      </c>
      <c r="L27" s="121">
        <v>20.491788562681982</v>
      </c>
      <c r="M27" s="121">
        <v>21.070720788113846</v>
      </c>
      <c r="N27" s="121">
        <v>19.756062192862323</v>
      </c>
      <c r="O27" s="121">
        <v>23.772404506795873</v>
      </c>
      <c r="P27" s="121">
        <v>22.578356791842651</v>
      </c>
      <c r="Q27" s="121">
        <v>22.686906584111128</v>
      </c>
      <c r="R27" s="121">
        <v>22.783395288349777</v>
      </c>
      <c r="S27" s="121">
        <v>23.145227929244687</v>
      </c>
      <c r="T27" s="121">
        <v>21.866752598082659</v>
      </c>
      <c r="U27" s="121">
        <v>20.733010323278592</v>
      </c>
      <c r="V27" s="121">
        <v>20.829499027517237</v>
      </c>
      <c r="W27" s="121">
        <v>20.419422034503</v>
      </c>
      <c r="X27" s="121">
        <v>21.131026228263</v>
      </c>
      <c r="Y27" s="121">
        <v>17.971021164447411</v>
      </c>
      <c r="Z27" s="121">
        <v>18.236365101103683</v>
      </c>
      <c r="AA27" s="121">
        <v>89.384723389073685</v>
      </c>
      <c r="AB27" s="121">
        <v>89.010829660148914</v>
      </c>
      <c r="AC27" s="121">
        <v>83.366240462188273</v>
      </c>
      <c r="AD27" s="121">
        <v>75.996915675961844</v>
      </c>
      <c r="AE27" s="121">
        <v>69.218584203197111</v>
      </c>
      <c r="AF27" s="121">
        <v>61.716587448642557</v>
      </c>
      <c r="AG27" s="121">
        <v>49.4263387462453</v>
      </c>
      <c r="AH27" s="121">
        <v>42.394724424854132</v>
      </c>
      <c r="AI27" s="121">
        <v>33.204175346123307</v>
      </c>
      <c r="AJ27" s="121">
        <v>24.652863932973496</v>
      </c>
      <c r="AK27" s="121">
        <v>17.621249611582328</v>
      </c>
      <c r="AL27" s="121">
        <v>11.988721501651495</v>
      </c>
      <c r="AM27" s="121">
        <v>7.8035239553003191</v>
      </c>
      <c r="AN27" s="126">
        <v>6.5732929762576102</v>
      </c>
      <c r="AO27" s="121">
        <v>1.0131313945057601</v>
      </c>
      <c r="AP27" s="121">
        <v>8.7925331737464187</v>
      </c>
      <c r="AQ27" s="126">
        <v>8.81665534980608</v>
      </c>
      <c r="AR27" s="140">
        <v>19.430412816056901</v>
      </c>
      <c r="AS27" s="140">
        <v>523.40297614252336</v>
      </c>
      <c r="AT27" s="121">
        <v>54.672912039221558</v>
      </c>
      <c r="AU27" s="121">
        <v>48.775039992634454</v>
      </c>
      <c r="AV27" s="126">
        <v>230.30647592961296</v>
      </c>
      <c r="AW27" s="140">
        <v>23.193472281364009</v>
      </c>
      <c r="AX27" s="78" t="s">
        <v>18</v>
      </c>
      <c r="AY27" s="145" t="s">
        <v>133</v>
      </c>
      <c r="AZ27" s="78"/>
      <c r="BA27" s="78"/>
      <c r="BB27" s="116">
        <v>13883</v>
      </c>
      <c r="BC27" s="117">
        <v>3519</v>
      </c>
      <c r="BD27" s="118">
        <v>1970</v>
      </c>
      <c r="BE27" s="118">
        <v>2840</v>
      </c>
      <c r="BF27" s="118">
        <v>4552</v>
      </c>
      <c r="BG27" s="119">
        <v>1002</v>
      </c>
    </row>
    <row r="28" spans="1:59" x14ac:dyDescent="0.2">
      <c r="A28" s="105" t="s">
        <v>554</v>
      </c>
      <c r="B28" s="147" t="s">
        <v>138</v>
      </c>
      <c r="C28" s="106" t="s">
        <v>159</v>
      </c>
      <c r="D28" s="105" t="s">
        <v>653</v>
      </c>
      <c r="E28" s="124">
        <v>1.7815423921925171</v>
      </c>
      <c r="F28" s="81">
        <v>1581.0832422230155</v>
      </c>
      <c r="G28" s="121">
        <v>23.302574489878126</v>
      </c>
      <c r="H28" s="121">
        <v>27.328860296233209</v>
      </c>
      <c r="I28" s="121">
        <v>25.992703502088826</v>
      </c>
      <c r="J28" s="121">
        <v>29.110402688425729</v>
      </c>
      <c r="K28" s="121">
        <v>28.041477253110219</v>
      </c>
      <c r="L28" s="121">
        <v>30.268405243350866</v>
      </c>
      <c r="M28" s="121">
        <v>31.123545591603275</v>
      </c>
      <c r="N28" s="121">
        <v>29.181664384113429</v>
      </c>
      <c r="O28" s="121">
        <v>35.114200550114511</v>
      </c>
      <c r="P28" s="121">
        <v>33.350473581843922</v>
      </c>
      <c r="Q28" s="121">
        <v>33.510812397141244</v>
      </c>
      <c r="R28" s="121">
        <v>33.65333578851665</v>
      </c>
      <c r="S28" s="121">
        <v>34.187798506174403</v>
      </c>
      <c r="T28" s="121">
        <v>32.299363570450339</v>
      </c>
      <c r="U28" s="121">
        <v>30.624713721789366</v>
      </c>
      <c r="V28" s="121">
        <v>30.767237113164768</v>
      </c>
      <c r="W28" s="121">
        <v>30.161512699819312</v>
      </c>
      <c r="X28" s="121">
        <v>31.212622711212898</v>
      </c>
      <c r="Y28" s="121">
        <v>26.544981643668507</v>
      </c>
      <c r="Z28" s="121">
        <v>26.936920969950858</v>
      </c>
      <c r="AA28" s="121">
        <v>132.03010668538744</v>
      </c>
      <c r="AB28" s="121">
        <v>131.47782854380776</v>
      </c>
      <c r="AC28" s="121">
        <v>123.14021014834678</v>
      </c>
      <c r="AD28" s="121">
        <v>112.2549861320505</v>
      </c>
      <c r="AE28" s="121">
        <v>102.24271788792856</v>
      </c>
      <c r="AF28" s="121">
        <v>91.161524208491102</v>
      </c>
      <c r="AG28" s="121">
        <v>73.007607232049352</v>
      </c>
      <c r="AH28" s="121">
        <v>62.621215085566973</v>
      </c>
      <c r="AI28" s="121">
        <v>49.045862057059992</v>
      </c>
      <c r="AJ28" s="121">
        <v>36.414726496415049</v>
      </c>
      <c r="AK28" s="121">
        <v>26.028334349932674</v>
      </c>
      <c r="AL28" s="121">
        <v>17.708531378393619</v>
      </c>
      <c r="AM28" s="121">
        <v>11.526579277485585</v>
      </c>
      <c r="AN28" s="126">
        <v>9.7094060374492184</v>
      </c>
      <c r="AO28" s="121">
        <v>1.4964956094417143</v>
      </c>
      <c r="AP28" s="121">
        <v>12.987444039083449</v>
      </c>
      <c r="AQ28" s="126">
        <v>13.023074886927299</v>
      </c>
      <c r="AR28" s="140">
        <v>28.700647938221451</v>
      </c>
      <c r="AS28" s="140">
        <v>773.11813651586476</v>
      </c>
      <c r="AT28" s="121">
        <v>80.757316638086792</v>
      </c>
      <c r="AU28" s="121">
        <v>72.045574340265389</v>
      </c>
      <c r="AV28" s="126">
        <v>340.18551978916111</v>
      </c>
      <c r="AW28" s="140">
        <v>34.259060201862106</v>
      </c>
      <c r="AX28" s="78" t="s">
        <v>18</v>
      </c>
      <c r="AY28" s="145" t="s">
        <v>133</v>
      </c>
      <c r="AZ28" s="78"/>
      <c r="BA28" s="78"/>
      <c r="BB28" s="116">
        <v>7672</v>
      </c>
      <c r="BC28" s="117">
        <v>1718</v>
      </c>
      <c r="BD28" s="118">
        <v>997</v>
      </c>
      <c r="BE28" s="118">
        <v>1450</v>
      </c>
      <c r="BF28" s="118">
        <v>2796</v>
      </c>
      <c r="BG28" s="119">
        <v>711</v>
      </c>
    </row>
    <row r="29" spans="1:59" x14ac:dyDescent="0.2">
      <c r="A29" s="105" t="s">
        <v>554</v>
      </c>
      <c r="B29" s="147" t="s">
        <v>138</v>
      </c>
      <c r="C29" s="106" t="s">
        <v>147</v>
      </c>
      <c r="D29" s="105" t="s">
        <v>654</v>
      </c>
      <c r="E29" s="124">
        <v>1.0438365308259774</v>
      </c>
      <c r="F29" s="81">
        <v>926.38404437743827</v>
      </c>
      <c r="G29" s="121">
        <v>13.653381823203784</v>
      </c>
      <c r="H29" s="121">
        <v>16.012452382870492</v>
      </c>
      <c r="I29" s="121">
        <v>15.229574984751009</v>
      </c>
      <c r="J29" s="121">
        <v>17.05628891369647</v>
      </c>
      <c r="K29" s="121">
        <v>16.429986995200885</v>
      </c>
      <c r="L29" s="121">
        <v>17.734782658733355</v>
      </c>
      <c r="M29" s="121">
        <v>18.235824193529826</v>
      </c>
      <c r="N29" s="121">
        <v>17.098042374929509</v>
      </c>
      <c r="O29" s="121">
        <v>20.574018022580013</v>
      </c>
      <c r="P29" s="121">
        <v>19.540619857062296</v>
      </c>
      <c r="Q29" s="121">
        <v>19.634565144836635</v>
      </c>
      <c r="R29" s="121">
        <v>19.718072067302714</v>
      </c>
      <c r="S29" s="121">
        <v>20.031223026550506</v>
      </c>
      <c r="T29" s="121">
        <v>18.924756303874968</v>
      </c>
      <c r="U29" s="121">
        <v>17.943549964898551</v>
      </c>
      <c r="V29" s="121">
        <v>18.02705688736463</v>
      </c>
      <c r="W29" s="121">
        <v>17.672152466883798</v>
      </c>
      <c r="X29" s="121">
        <v>18.288016020071126</v>
      </c>
      <c r="Y29" s="121">
        <v>15.553164309307062</v>
      </c>
      <c r="Z29" s="121">
        <v>15.782808346088778</v>
      </c>
      <c r="AA29" s="121">
        <v>77.358725299513182</v>
      </c>
      <c r="AB29" s="121">
        <v>77.035135974957129</v>
      </c>
      <c r="AC29" s="121">
        <v>72.149981010691548</v>
      </c>
      <c r="AD29" s="121">
        <v>65.772139807344843</v>
      </c>
      <c r="AE29" s="121">
        <v>59.905778504102848</v>
      </c>
      <c r="AF29" s="121">
        <v>53.413115282365261</v>
      </c>
      <c r="AG29" s="121">
        <v>42.776421033248553</v>
      </c>
      <c r="AH29" s="121">
        <v>36.690854058533105</v>
      </c>
      <c r="AI29" s="121">
        <v>28.736819693639159</v>
      </c>
      <c r="AJ29" s="121">
        <v>21.33601869008298</v>
      </c>
      <c r="AK29" s="121">
        <v>15.250451715367531</v>
      </c>
      <c r="AL29" s="121">
        <v>10.375735116410215</v>
      </c>
      <c r="AM29" s="121">
        <v>6.7536223544440732</v>
      </c>
      <c r="AN29" s="126">
        <v>5.6889090930015769</v>
      </c>
      <c r="AO29" s="121">
        <v>0.87682268589382106</v>
      </c>
      <c r="AP29" s="121">
        <v>7.6095683097213751</v>
      </c>
      <c r="AQ29" s="126">
        <v>7.6304450403378947</v>
      </c>
      <c r="AR29" s="140">
        <v>16.816206511606495</v>
      </c>
      <c r="AS29" s="140">
        <v>452.98330091724114</v>
      </c>
      <c r="AT29" s="121">
        <v>47.31710994234156</v>
      </c>
      <c r="AU29" s="121">
        <v>42.212749306602525</v>
      </c>
      <c r="AV29" s="126">
        <v>199.32058556122038</v>
      </c>
      <c r="AW29" s="140">
        <v>20.072976487783546</v>
      </c>
      <c r="AX29" s="78" t="s">
        <v>18</v>
      </c>
      <c r="AY29" s="145" t="s">
        <v>135</v>
      </c>
      <c r="AZ29" s="78"/>
      <c r="BA29" s="78"/>
      <c r="BB29" s="116">
        <v>3374</v>
      </c>
      <c r="BC29" s="117">
        <v>787</v>
      </c>
      <c r="BD29" s="118">
        <v>461</v>
      </c>
      <c r="BE29" s="118">
        <v>652</v>
      </c>
      <c r="BF29" s="118">
        <v>1147</v>
      </c>
      <c r="BG29" s="119">
        <v>327</v>
      </c>
    </row>
    <row r="30" spans="1:59" x14ac:dyDescent="0.2">
      <c r="A30" s="105" t="s">
        <v>554</v>
      </c>
      <c r="B30" s="147" t="s">
        <v>138</v>
      </c>
      <c r="C30" s="106" t="s">
        <v>152</v>
      </c>
      <c r="D30" s="105" t="s">
        <v>655</v>
      </c>
      <c r="E30" s="124">
        <v>1.1128885615311137</v>
      </c>
      <c r="F30" s="81">
        <v>987.66634058763293</v>
      </c>
      <c r="G30" s="121">
        <v>14.556582384826967</v>
      </c>
      <c r="H30" s="121">
        <v>17.071710533887284</v>
      </c>
      <c r="I30" s="121">
        <v>16.23704411273895</v>
      </c>
      <c r="J30" s="121">
        <v>18.184599095418399</v>
      </c>
      <c r="K30" s="121">
        <v>17.516865958499729</v>
      </c>
      <c r="L30" s="121">
        <v>18.90797666041362</v>
      </c>
      <c r="M30" s="121">
        <v>19.442163169948557</v>
      </c>
      <c r="N30" s="121">
        <v>18.229114637879643</v>
      </c>
      <c r="O30" s="121">
        <v>21.935033547778254</v>
      </c>
      <c r="P30" s="121">
        <v>20.833273871862449</v>
      </c>
      <c r="Q30" s="121">
        <v>20.933433842400248</v>
      </c>
      <c r="R30" s="121">
        <v>21.022464927322741</v>
      </c>
      <c r="S30" s="121">
        <v>21.356331495782072</v>
      </c>
      <c r="T30" s="121">
        <v>20.176669620559093</v>
      </c>
      <c r="U30" s="121">
        <v>19.130554372719843</v>
      </c>
      <c r="V30" s="121">
        <v>19.219585457642335</v>
      </c>
      <c r="W30" s="121">
        <v>18.841203346721755</v>
      </c>
      <c r="X30" s="121">
        <v>19.497807598025112</v>
      </c>
      <c r="Y30" s="121">
        <v>16.582039566813595</v>
      </c>
      <c r="Z30" s="121">
        <v>16.826875050350438</v>
      </c>
      <c r="AA30" s="121">
        <v>82.476171295070841</v>
      </c>
      <c r="AB30" s="121">
        <v>82.131175840996178</v>
      </c>
      <c r="AC30" s="121">
        <v>76.922857373030581</v>
      </c>
      <c r="AD30" s="121">
        <v>70.123108262075476</v>
      </c>
      <c r="AE30" s="121">
        <v>63.868674546270611</v>
      </c>
      <c r="AF30" s="121">
        <v>56.94650769354709</v>
      </c>
      <c r="AG30" s="121">
        <v>45.606173251545044</v>
      </c>
      <c r="AH30" s="121">
        <v>39.118032937818647</v>
      </c>
      <c r="AI30" s="121">
        <v>30.63782209895156</v>
      </c>
      <c r="AJ30" s="121">
        <v>22.747442197695964</v>
      </c>
      <c r="AK30" s="121">
        <v>16.25930188396957</v>
      </c>
      <c r="AL30" s="121">
        <v>11.062112301619271</v>
      </c>
      <c r="AM30" s="121">
        <v>7.200388993106305</v>
      </c>
      <c r="AN30" s="126">
        <v>6.0652426603445697</v>
      </c>
      <c r="AO30" s="121">
        <v>0.93482639168613546</v>
      </c>
      <c r="AP30" s="121">
        <v>8.112957613561818</v>
      </c>
      <c r="AQ30" s="126">
        <v>8.1352153847924402</v>
      </c>
      <c r="AR30" s="140">
        <v>17.928634726266242</v>
      </c>
      <c r="AS30" s="140">
        <v>482.94912016204211</v>
      </c>
      <c r="AT30" s="121">
        <v>50.447238494205386</v>
      </c>
      <c r="AU30" s="121">
        <v>45.005213428318235</v>
      </c>
      <c r="AV30" s="126">
        <v>212.50607082436619</v>
      </c>
      <c r="AW30" s="140">
        <v>21.40084703824332</v>
      </c>
      <c r="AX30" s="78" t="s">
        <v>18</v>
      </c>
      <c r="AY30" s="145" t="s">
        <v>135</v>
      </c>
      <c r="AZ30" s="78"/>
      <c r="BA30" s="78"/>
      <c r="BB30" s="116">
        <v>31381</v>
      </c>
      <c r="BC30" s="117">
        <v>6700</v>
      </c>
      <c r="BD30" s="118">
        <v>3794</v>
      </c>
      <c r="BE30" s="118">
        <v>5865</v>
      </c>
      <c r="BF30" s="118">
        <v>11471</v>
      </c>
      <c r="BG30" s="119">
        <v>3551</v>
      </c>
    </row>
    <row r="31" spans="1:59" x14ac:dyDescent="0.2">
      <c r="A31" s="105" t="s">
        <v>554</v>
      </c>
      <c r="B31" s="147" t="s">
        <v>138</v>
      </c>
      <c r="C31" s="106" t="s">
        <v>155</v>
      </c>
      <c r="D31" s="105" t="s">
        <v>656</v>
      </c>
      <c r="E31" s="124">
        <v>2.3961054654682306</v>
      </c>
      <c r="F31" s="81">
        <v>2126.4956784937453</v>
      </c>
      <c r="G31" s="121">
        <v>31.341059488324454</v>
      </c>
      <c r="H31" s="121">
        <v>36.756257840282657</v>
      </c>
      <c r="I31" s="121">
        <v>34.959178741181489</v>
      </c>
      <c r="J31" s="121">
        <v>39.152363305750889</v>
      </c>
      <c r="K31" s="121">
        <v>37.714700026469949</v>
      </c>
      <c r="L31" s="121">
        <v>40.709831858305236</v>
      </c>
      <c r="M31" s="121">
        <v>41.859962481729987</v>
      </c>
      <c r="N31" s="121">
        <v>39.248207524369619</v>
      </c>
      <c r="O31" s="121">
        <v>47.227238724378822</v>
      </c>
      <c r="P31" s="121">
        <v>44.855094313565274</v>
      </c>
      <c r="Q31" s="121">
        <v>45.070743805457411</v>
      </c>
      <c r="R31" s="121">
        <v>45.262432242694878</v>
      </c>
      <c r="S31" s="121">
        <v>45.981263882335341</v>
      </c>
      <c r="T31" s="121">
        <v>43.441392088939018</v>
      </c>
      <c r="U31" s="121">
        <v>41.189052951398878</v>
      </c>
      <c r="V31" s="121">
        <v>41.380741388636345</v>
      </c>
      <c r="W31" s="121">
        <v>40.566065530377145</v>
      </c>
      <c r="X31" s="121">
        <v>41.979767755003394</v>
      </c>
      <c r="Y31" s="121">
        <v>35.701971435476636</v>
      </c>
      <c r="Z31" s="121">
        <v>36.229114637879647</v>
      </c>
      <c r="AA31" s="121">
        <v>177.57537604585056</v>
      </c>
      <c r="AB31" s="121">
        <v>176.8325833515554</v>
      </c>
      <c r="AC31" s="121">
        <v>165.61880977316412</v>
      </c>
      <c r="AD31" s="121">
        <v>150.97860537915321</v>
      </c>
      <c r="AE31" s="121">
        <v>137.51249266322174</v>
      </c>
      <c r="AF31" s="121">
        <v>122.60871666800936</v>
      </c>
      <c r="AG31" s="121">
        <v>98.192401974888085</v>
      </c>
      <c r="AH31" s="121">
        <v>84.223107111208307</v>
      </c>
      <c r="AI31" s="121">
        <v>65.964783464340385</v>
      </c>
      <c r="AJ31" s="121">
        <v>48.976395714170629</v>
      </c>
      <c r="AK31" s="121">
        <v>35.007100850490843</v>
      </c>
      <c r="AL31" s="121">
        <v>23.817288326754209</v>
      </c>
      <c r="AM31" s="121">
        <v>15.502802361579452</v>
      </c>
      <c r="AN31" s="126">
        <v>13.058774786801857</v>
      </c>
      <c r="AO31" s="121">
        <v>2.0127285909933135</v>
      </c>
      <c r="AP31" s="121">
        <v>17.467608843263402</v>
      </c>
      <c r="AQ31" s="126">
        <v>17.515530952572764</v>
      </c>
      <c r="AR31" s="140">
        <v>38.601259048693194</v>
      </c>
      <c r="AS31" s="140">
        <v>1039.8139277945934</v>
      </c>
      <c r="AT31" s="121">
        <v>108.6154607496749</v>
      </c>
      <c r="AU31" s="121">
        <v>96.898505023535236</v>
      </c>
      <c r="AV31" s="126">
        <v>457.53633863115863</v>
      </c>
      <c r="AW31" s="140">
        <v>46.077108100954071</v>
      </c>
      <c r="AX31" s="78" t="s">
        <v>18</v>
      </c>
      <c r="AY31" s="145" t="s">
        <v>135</v>
      </c>
      <c r="AZ31" s="78"/>
      <c r="BA31" s="78"/>
      <c r="BB31" s="116">
        <v>15560</v>
      </c>
      <c r="BC31" s="117">
        <v>3573</v>
      </c>
      <c r="BD31" s="118">
        <v>1763</v>
      </c>
      <c r="BE31" s="118">
        <v>2814</v>
      </c>
      <c r="BF31" s="118">
        <v>5609</v>
      </c>
      <c r="BG31" s="119">
        <v>1801</v>
      </c>
    </row>
    <row r="32" spans="1:59" x14ac:dyDescent="0.2">
      <c r="A32" s="105" t="s">
        <v>554</v>
      </c>
      <c r="B32" s="147" t="s">
        <v>138</v>
      </c>
      <c r="C32" s="106" t="s">
        <v>139</v>
      </c>
      <c r="D32" s="105" t="s">
        <v>59</v>
      </c>
      <c r="E32" s="124">
        <v>3.5527269797792638</v>
      </c>
      <c r="F32" s="81">
        <v>3152.9741400145008</v>
      </c>
      <c r="G32" s="121">
        <v>46.469668895512768</v>
      </c>
      <c r="H32" s="121">
        <v>54.498831869813905</v>
      </c>
      <c r="I32" s="121">
        <v>51.834286634979463</v>
      </c>
      <c r="J32" s="121">
        <v>58.051558849593164</v>
      </c>
      <c r="K32" s="121">
        <v>55.919922661725614</v>
      </c>
      <c r="L32" s="121">
        <v>60.360831386449689</v>
      </c>
      <c r="M32" s="121">
        <v>62.066140336743736</v>
      </c>
      <c r="N32" s="121">
        <v>58.193667928784343</v>
      </c>
      <c r="O32" s="121">
        <v>70.024248771449294</v>
      </c>
      <c r="P32" s="121">
        <v>66.507049061467811</v>
      </c>
      <c r="Q32" s="121">
        <v>66.826794489647952</v>
      </c>
      <c r="R32" s="121">
        <v>67.111012648030297</v>
      </c>
      <c r="S32" s="121">
        <v>68.176830741964068</v>
      </c>
      <c r="T32" s="121">
        <v>64.410940143398051</v>
      </c>
      <c r="U32" s="121">
        <v>61.071376782405544</v>
      </c>
      <c r="V32" s="121">
        <v>61.355594940787888</v>
      </c>
      <c r="W32" s="121">
        <v>60.147667767662931</v>
      </c>
      <c r="X32" s="121">
        <v>62.243776685732698</v>
      </c>
      <c r="Y32" s="121">
        <v>52.935631998711031</v>
      </c>
      <c r="Z32" s="121">
        <v>53.717231934262472</v>
      </c>
      <c r="AA32" s="121">
        <v>263.29259647144124</v>
      </c>
      <c r="AB32" s="121">
        <v>262.19125110770966</v>
      </c>
      <c r="AC32" s="121">
        <v>245.56448884234271</v>
      </c>
      <c r="AD32" s="121">
        <v>223.85732699589141</v>
      </c>
      <c r="AE32" s="121">
        <v>203.89100136953195</v>
      </c>
      <c r="AF32" s="121">
        <v>181.79303955530494</v>
      </c>
      <c r="AG32" s="121">
        <v>145.59075163135424</v>
      </c>
      <c r="AH32" s="121">
        <v>124.87835333924113</v>
      </c>
      <c r="AI32" s="121">
        <v>97.806573753323136</v>
      </c>
      <c r="AJ32" s="121">
        <v>72.61773946668815</v>
      </c>
      <c r="AK32" s="121">
        <v>51.905341174575042</v>
      </c>
      <c r="AL32" s="121">
        <v>35.314106179005883</v>
      </c>
      <c r="AM32" s="121">
        <v>22.986143559171836</v>
      </c>
      <c r="AN32" s="126">
        <v>19.362362039796988</v>
      </c>
      <c r="AO32" s="121">
        <v>2.9842906630145816</v>
      </c>
      <c r="AP32" s="121">
        <v>25.899379682590833</v>
      </c>
      <c r="AQ32" s="126">
        <v>25.97043422218642</v>
      </c>
      <c r="AR32" s="140">
        <v>57.234431644243941</v>
      </c>
      <c r="AS32" s="140">
        <v>1541.7414001450095</v>
      </c>
      <c r="AT32" s="121">
        <v>161.04511399339401</v>
      </c>
      <c r="AU32" s="121">
        <v>143.67227906227342</v>
      </c>
      <c r="AV32" s="126">
        <v>678.3932167888504</v>
      </c>
      <c r="AW32" s="140">
        <v>68.31893982115524</v>
      </c>
      <c r="AX32" s="78" t="s">
        <v>18</v>
      </c>
      <c r="AY32" s="145" t="s">
        <v>24</v>
      </c>
      <c r="AZ32" s="78"/>
      <c r="BA32" s="78"/>
      <c r="BB32" s="116">
        <v>5813</v>
      </c>
      <c r="BC32" s="117">
        <v>1156</v>
      </c>
      <c r="BD32" s="118">
        <v>819</v>
      </c>
      <c r="BE32" s="118">
        <v>1175</v>
      </c>
      <c r="BF32" s="118">
        <v>2104</v>
      </c>
      <c r="BG32" s="119">
        <v>559</v>
      </c>
    </row>
    <row r="33" spans="1:59" x14ac:dyDescent="0.2">
      <c r="A33" s="105" t="s">
        <v>554</v>
      </c>
      <c r="B33" s="147" t="s">
        <v>138</v>
      </c>
      <c r="C33" s="106" t="s">
        <v>140</v>
      </c>
      <c r="D33" s="105" t="s">
        <v>657</v>
      </c>
      <c r="E33" s="124">
        <v>1.2486908885845485</v>
      </c>
      <c r="F33" s="81">
        <v>1108.1881898010149</v>
      </c>
      <c r="G33" s="121">
        <v>16.332876822685893</v>
      </c>
      <c r="H33" s="121">
        <v>19.154918230886974</v>
      </c>
      <c r="I33" s="121">
        <v>18.218400064448563</v>
      </c>
      <c r="J33" s="121">
        <v>20.403609119471522</v>
      </c>
      <c r="K33" s="121">
        <v>19.654394586320795</v>
      </c>
      <c r="L33" s="121">
        <v>21.21525819705148</v>
      </c>
      <c r="M33" s="121">
        <v>21.814629823572062</v>
      </c>
      <c r="N33" s="121">
        <v>20.453556755014905</v>
      </c>
      <c r="O33" s="121">
        <v>24.611697414001451</v>
      </c>
      <c r="P33" s="121">
        <v>23.375493434302747</v>
      </c>
      <c r="Q33" s="121">
        <v>23.487875614275357</v>
      </c>
      <c r="R33" s="121">
        <v>23.587770885362119</v>
      </c>
      <c r="S33" s="121">
        <v>23.962378151937486</v>
      </c>
      <c r="T33" s="121">
        <v>22.638765810037864</v>
      </c>
      <c r="U33" s="121">
        <v>21.46499637476839</v>
      </c>
      <c r="V33" s="121">
        <v>21.564891645855152</v>
      </c>
      <c r="W33" s="121">
        <v>21.140336743736405</v>
      </c>
      <c r="X33" s="121">
        <v>21.877064368001289</v>
      </c>
      <c r="Y33" s="121">
        <v>18.60549423990977</v>
      </c>
      <c r="Z33" s="121">
        <v>18.880206235398372</v>
      </c>
      <c r="AA33" s="121">
        <v>92.54048175300089</v>
      </c>
      <c r="AB33" s="121">
        <v>92.153387577539675</v>
      </c>
      <c r="AC33" s="121">
        <v>86.309514218963997</v>
      </c>
      <c r="AD33" s="121">
        <v>78.680012889712401</v>
      </c>
      <c r="AE33" s="121">
        <v>71.662370095867232</v>
      </c>
      <c r="AF33" s="121">
        <v>63.895512768871349</v>
      </c>
      <c r="AG33" s="121">
        <v>51.171352614194795</v>
      </c>
      <c r="AH33" s="121">
        <v>43.891484733746871</v>
      </c>
      <c r="AI33" s="121">
        <v>34.37646016273262</v>
      </c>
      <c r="AJ33" s="121">
        <v>25.523241762668171</v>
      </c>
      <c r="AK33" s="121">
        <v>18.243373882220254</v>
      </c>
      <c r="AL33" s="121">
        <v>12.411987432530411</v>
      </c>
      <c r="AM33" s="121">
        <v>8.0790300491420286</v>
      </c>
      <c r="AN33" s="126">
        <v>6.8053653427857883</v>
      </c>
      <c r="AO33" s="121">
        <v>1.0489003464110207</v>
      </c>
      <c r="AP33" s="121">
        <v>9.1029565777813577</v>
      </c>
      <c r="AQ33" s="126">
        <v>9.1279303955530491</v>
      </c>
      <c r="AR33" s="140">
        <v>20.116410215097076</v>
      </c>
      <c r="AS33" s="140">
        <v>541.88189801015062</v>
      </c>
      <c r="AT33" s="121">
        <v>56.603157979537585</v>
      </c>
      <c r="AU33" s="121">
        <v>50.497059534359138</v>
      </c>
      <c r="AV33" s="126">
        <v>238.43752517521952</v>
      </c>
      <c r="AW33" s="140">
        <v>24.012325787480869</v>
      </c>
      <c r="AX33" s="78" t="s">
        <v>18</v>
      </c>
      <c r="AY33" s="145" t="s">
        <v>24</v>
      </c>
      <c r="AZ33" s="78"/>
      <c r="BA33" s="78"/>
      <c r="BB33" s="116">
        <v>1955</v>
      </c>
      <c r="BC33" s="117">
        <v>458</v>
      </c>
      <c r="BD33" s="118">
        <v>223</v>
      </c>
      <c r="BE33" s="118">
        <v>330</v>
      </c>
      <c r="BF33" s="118">
        <v>690</v>
      </c>
      <c r="BG33" s="119">
        <v>254</v>
      </c>
    </row>
    <row r="34" spans="1:59" x14ac:dyDescent="0.2">
      <c r="A34" s="105" t="s">
        <v>554</v>
      </c>
      <c r="B34" s="147" t="s">
        <v>138</v>
      </c>
      <c r="C34" s="106" t="s">
        <v>145</v>
      </c>
      <c r="D34" s="105" t="s">
        <v>658</v>
      </c>
      <c r="E34" s="124">
        <v>3.2511997790335019</v>
      </c>
      <c r="F34" s="81">
        <v>2885.3747798966529</v>
      </c>
      <c r="G34" s="121">
        <v>42.525693109758201</v>
      </c>
      <c r="H34" s="121">
        <v>49.873404610373917</v>
      </c>
      <c r="I34" s="121">
        <v>47.435004776098793</v>
      </c>
      <c r="J34" s="121">
        <v>53.124604389407423</v>
      </c>
      <c r="K34" s="121">
        <v>51.173884521987318</v>
      </c>
      <c r="L34" s="121">
        <v>55.237884245779199</v>
      </c>
      <c r="M34" s="121">
        <v>56.798460139715282</v>
      </c>
      <c r="N34" s="121">
        <v>53.254652380568757</v>
      </c>
      <c r="O34" s="121">
        <v>64.081147644750331</v>
      </c>
      <c r="P34" s="121">
        <v>60.862459863507155</v>
      </c>
      <c r="Q34" s="121">
        <v>61.155067843620174</v>
      </c>
      <c r="R34" s="121">
        <v>61.415163825942855</v>
      </c>
      <c r="S34" s="121">
        <v>62.390523759652893</v>
      </c>
      <c r="T34" s="121">
        <v>58.944251993877387</v>
      </c>
      <c r="U34" s="121">
        <v>55.888124201585896</v>
      </c>
      <c r="V34" s="121">
        <v>56.148220183908577</v>
      </c>
      <c r="W34" s="121">
        <v>55.042812259037191</v>
      </c>
      <c r="X34" s="121">
        <v>56.961020128666952</v>
      </c>
      <c r="Y34" s="121">
        <v>48.442876707599183</v>
      </c>
      <c r="Z34" s="121">
        <v>49.158140658986547</v>
      </c>
      <c r="AA34" s="121">
        <v>240.94641562417283</v>
      </c>
      <c r="AB34" s="121">
        <v>239.93854369267243</v>
      </c>
      <c r="AC34" s="121">
        <v>224.72292872679566</v>
      </c>
      <c r="AD34" s="121">
        <v>204.85809807690097</v>
      </c>
      <c r="AE34" s="121">
        <v>186.58635531873267</v>
      </c>
      <c r="AF34" s="121">
        <v>166.36389269314429</v>
      </c>
      <c r="AG34" s="121">
        <v>133.23416694479292</v>
      </c>
      <c r="AH34" s="121">
        <v>114.2796722330276</v>
      </c>
      <c r="AI34" s="121">
        <v>89.505529916792312</v>
      </c>
      <c r="AJ34" s="121">
        <v>66.454523483444788</v>
      </c>
      <c r="AK34" s="121">
        <v>47.50002877167946</v>
      </c>
      <c r="AL34" s="121">
        <v>32.316925803593008</v>
      </c>
      <c r="AM34" s="121">
        <v>21.03526257034676</v>
      </c>
      <c r="AN34" s="126">
        <v>17.719038795732587</v>
      </c>
      <c r="AO34" s="121">
        <v>2.7310078143881418</v>
      </c>
      <c r="AP34" s="121">
        <v>23.701246389154232</v>
      </c>
      <c r="AQ34" s="126">
        <v>23.766270384734899</v>
      </c>
      <c r="AR34" s="140">
        <v>52.376828440229723</v>
      </c>
      <c r="AS34" s="140">
        <v>1410.8906561093786</v>
      </c>
      <c r="AT34" s="121">
        <v>147.37688598358864</v>
      </c>
      <c r="AU34" s="121">
        <v>131.47851906411481</v>
      </c>
      <c r="AV34" s="126">
        <v>620.81659780644713</v>
      </c>
      <c r="AW34" s="140">
        <v>62.520571750814241</v>
      </c>
      <c r="AX34" s="78" t="s">
        <v>18</v>
      </c>
      <c r="AY34" s="145" t="s">
        <v>24</v>
      </c>
      <c r="AZ34" s="78"/>
      <c r="BA34" s="78"/>
      <c r="BB34" s="116">
        <v>4844</v>
      </c>
      <c r="BC34" s="117">
        <v>907</v>
      </c>
      <c r="BD34" s="118">
        <v>622</v>
      </c>
      <c r="BE34" s="118">
        <v>974</v>
      </c>
      <c r="BF34" s="118">
        <v>1864</v>
      </c>
      <c r="BG34" s="119">
        <v>477</v>
      </c>
    </row>
    <row r="35" spans="1:59" x14ac:dyDescent="0.2">
      <c r="A35" s="105" t="s">
        <v>554</v>
      </c>
      <c r="B35" s="147" t="s">
        <v>138</v>
      </c>
      <c r="C35" s="106" t="s">
        <v>157</v>
      </c>
      <c r="D35" s="105" t="s">
        <v>659</v>
      </c>
      <c r="E35" s="124">
        <v>1.0645521400375182</v>
      </c>
      <c r="F35" s="81">
        <v>944.76873324049643</v>
      </c>
      <c r="G35" s="121">
        <v>13.924341991690737</v>
      </c>
      <c r="H35" s="121">
        <v>16.330229828175529</v>
      </c>
      <c r="I35" s="121">
        <v>15.531815723147391</v>
      </c>
      <c r="J35" s="121">
        <v>17.394781968213046</v>
      </c>
      <c r="K35" s="121">
        <v>16.756050684190537</v>
      </c>
      <c r="L35" s="121">
        <v>18.086740859237434</v>
      </c>
      <c r="M35" s="121">
        <v>18.597725886455443</v>
      </c>
      <c r="N35" s="121">
        <v>17.437364053814548</v>
      </c>
      <c r="O35" s="121">
        <v>20.982322680139482</v>
      </c>
      <c r="P35" s="121">
        <v>19.928416061502343</v>
      </c>
      <c r="Q35" s="121">
        <v>20.024225754105718</v>
      </c>
      <c r="R35" s="121">
        <v>20.109389925308719</v>
      </c>
      <c r="S35" s="121">
        <v>20.428755567319975</v>
      </c>
      <c r="T35" s="121">
        <v>19.300330298880205</v>
      </c>
      <c r="U35" s="121">
        <v>18.299651287244938</v>
      </c>
      <c r="V35" s="121">
        <v>18.384815458447939</v>
      </c>
      <c r="W35" s="121">
        <v>18.022867730835184</v>
      </c>
      <c r="X35" s="121">
        <v>18.650953493457319</v>
      </c>
      <c r="Y35" s="121">
        <v>15.861826886559022</v>
      </c>
      <c r="Z35" s="121">
        <v>16.096028357367274</v>
      </c>
      <c r="AA35" s="121">
        <v>78.893959098180474</v>
      </c>
      <c r="AB35" s="121">
        <v>78.563947934768834</v>
      </c>
      <c r="AC35" s="121">
        <v>73.581843919393265</v>
      </c>
      <c r="AD35" s="121">
        <v>67.077430343764021</v>
      </c>
      <c r="AE35" s="121">
        <v>61.094647316753168</v>
      </c>
      <c r="AF35" s="121">
        <v>54.473133005719809</v>
      </c>
      <c r="AG35" s="121">
        <v>43.625346698737495</v>
      </c>
      <c r="AH35" s="121">
        <v>37.419007722318767</v>
      </c>
      <c r="AI35" s="121">
        <v>29.307120415232877</v>
      </c>
      <c r="AJ35" s="121">
        <v>21.759445742366871</v>
      </c>
      <c r="AK35" s="121">
        <v>15.553106765948142</v>
      </c>
      <c r="AL35" s="121">
        <v>10.581648271972931</v>
      </c>
      <c r="AM35" s="121">
        <v>6.887652346042743</v>
      </c>
      <c r="AN35" s="126">
        <v>5.8018091632044744</v>
      </c>
      <c r="AO35" s="121">
        <v>0.89422379763151527</v>
      </c>
      <c r="AP35" s="121">
        <v>7.7605851008735076</v>
      </c>
      <c r="AQ35" s="126">
        <v>7.7818761436742578</v>
      </c>
      <c r="AR35" s="140">
        <v>17.149934976004417</v>
      </c>
      <c r="AS35" s="140">
        <v>461.97304669068137</v>
      </c>
      <c r="AT35" s="121">
        <v>48.256148507900697</v>
      </c>
      <c r="AU35" s="121">
        <v>43.050488543117233</v>
      </c>
      <c r="AV35" s="126">
        <v>203.2762311401641</v>
      </c>
      <c r="AW35" s="140">
        <v>20.471337652921473</v>
      </c>
      <c r="AX35" s="78" t="s">
        <v>68</v>
      </c>
      <c r="AY35" s="145" t="s">
        <v>142</v>
      </c>
      <c r="AZ35" s="78"/>
      <c r="BA35" s="78"/>
      <c r="BB35" s="116">
        <v>2357</v>
      </c>
      <c r="BC35" s="117">
        <v>479</v>
      </c>
      <c r="BD35" s="118">
        <v>293</v>
      </c>
      <c r="BE35" s="118">
        <v>442</v>
      </c>
      <c r="BF35" s="118">
        <v>851</v>
      </c>
      <c r="BG35" s="119">
        <v>292</v>
      </c>
    </row>
    <row r="36" spans="1:59" x14ac:dyDescent="0.2">
      <c r="A36" s="105" t="s">
        <v>554</v>
      </c>
      <c r="B36" s="147" t="s">
        <v>138</v>
      </c>
      <c r="C36" s="106" t="s">
        <v>149</v>
      </c>
      <c r="D36" s="105" t="s">
        <v>660</v>
      </c>
      <c r="E36" s="124">
        <v>2.4248771449287037</v>
      </c>
      <c r="F36" s="81">
        <v>2152.0299685813256</v>
      </c>
      <c r="G36" s="121">
        <v>31.717393055667443</v>
      </c>
      <c r="H36" s="121">
        <v>37.197615403206314</v>
      </c>
      <c r="I36" s="121">
        <v>35.378957544509788</v>
      </c>
      <c r="J36" s="121">
        <v>39.622492548135021</v>
      </c>
      <c r="K36" s="121">
        <v>38.167566261177797</v>
      </c>
      <c r="L36" s="121">
        <v>41.198662692338672</v>
      </c>
      <c r="M36" s="121">
        <v>42.362603721904449</v>
      </c>
      <c r="N36" s="121">
        <v>39.719487633932168</v>
      </c>
      <c r="O36" s="121">
        <v>47.794328526544753</v>
      </c>
      <c r="P36" s="121">
        <v>45.393700153065332</v>
      </c>
      <c r="Q36" s="121">
        <v>45.61193909610892</v>
      </c>
      <c r="R36" s="121">
        <v>45.805929267703213</v>
      </c>
      <c r="S36" s="121">
        <v>46.533392411181822</v>
      </c>
      <c r="T36" s="121">
        <v>43.963022637557394</v>
      </c>
      <c r="U36" s="121">
        <v>41.683638121324421</v>
      </c>
      <c r="V36" s="121">
        <v>41.877628292918715</v>
      </c>
      <c r="W36" s="121">
        <v>41.053170063642959</v>
      </c>
      <c r="X36" s="121">
        <v>42.48384757915089</v>
      </c>
      <c r="Y36" s="121">
        <v>36.130669459437684</v>
      </c>
      <c r="Z36" s="121">
        <v>36.664142431321999</v>
      </c>
      <c r="AA36" s="121">
        <v>179.70764521066624</v>
      </c>
      <c r="AB36" s="121">
        <v>178.95593329573833</v>
      </c>
      <c r="AC36" s="121">
        <v>167.60750825747201</v>
      </c>
      <c r="AD36" s="121">
        <v>152.79150890195763</v>
      </c>
      <c r="AE36" s="121">
        <v>139.16369934745831</v>
      </c>
      <c r="AF36" s="121">
        <v>124.08096350600177</v>
      </c>
      <c r="AG36" s="121">
        <v>99.371465399178263</v>
      </c>
      <c r="AH36" s="121">
        <v>85.234431644243941</v>
      </c>
      <c r="AI36" s="121">
        <v>66.756867799887218</v>
      </c>
      <c r="AJ36" s="121">
        <v>49.564488842342698</v>
      </c>
      <c r="AK36" s="121">
        <v>35.427455087408362</v>
      </c>
      <c r="AL36" s="121">
        <v>24.103278820591314</v>
      </c>
      <c r="AM36" s="121">
        <v>15.688955127688711</v>
      </c>
      <c r="AN36" s="126">
        <v>13.215580439861435</v>
      </c>
      <c r="AO36" s="121">
        <v>2.0368968017401112</v>
      </c>
      <c r="AP36" s="121">
        <v>17.677354386530247</v>
      </c>
      <c r="AQ36" s="126">
        <v>17.725851929428824</v>
      </c>
      <c r="AR36" s="140">
        <v>39.064770804801412</v>
      </c>
      <c r="AS36" s="140">
        <v>1052.2996858132603</v>
      </c>
      <c r="AT36" s="121">
        <v>109.91968097961814</v>
      </c>
      <c r="AU36" s="121">
        <v>98.06203174091678</v>
      </c>
      <c r="AV36" s="126">
        <v>463.03029082413593</v>
      </c>
      <c r="AW36" s="140">
        <v>46.630387496978976</v>
      </c>
      <c r="AX36" s="78" t="s">
        <v>68</v>
      </c>
      <c r="AY36" s="145" t="s">
        <v>142</v>
      </c>
      <c r="AZ36" s="78"/>
      <c r="BA36" s="78"/>
      <c r="BB36" s="116">
        <v>852</v>
      </c>
      <c r="BC36" s="117">
        <v>127</v>
      </c>
      <c r="BD36" s="118">
        <v>74</v>
      </c>
      <c r="BE36" s="118">
        <v>130</v>
      </c>
      <c r="BF36" s="118">
        <v>353</v>
      </c>
      <c r="BG36" s="119">
        <v>168</v>
      </c>
    </row>
    <row r="37" spans="1:59" x14ac:dyDescent="0.2">
      <c r="A37" s="105" t="s">
        <v>554</v>
      </c>
      <c r="B37" s="147" t="s">
        <v>138</v>
      </c>
      <c r="C37" s="106" t="s">
        <v>141</v>
      </c>
      <c r="D37" s="105" t="s">
        <v>661</v>
      </c>
      <c r="E37" s="124">
        <v>0.52364456618061705</v>
      </c>
      <c r="F37" s="81">
        <v>464.72407959397395</v>
      </c>
      <c r="G37" s="121">
        <v>6.8492709256424709</v>
      </c>
      <c r="H37" s="121">
        <v>8.0327076452106656</v>
      </c>
      <c r="I37" s="121">
        <v>7.639974220575203</v>
      </c>
      <c r="J37" s="121">
        <v>8.5563522113912818</v>
      </c>
      <c r="K37" s="121">
        <v>8.2421654716829131</v>
      </c>
      <c r="L37" s="121">
        <v>8.8967211794086829</v>
      </c>
      <c r="M37" s="121">
        <v>9.1480705711753796</v>
      </c>
      <c r="N37" s="121">
        <v>8.5772979940385081</v>
      </c>
      <c r="O37" s="121">
        <v>10.321034399419961</v>
      </c>
      <c r="P37" s="121">
        <v>9.8026262789011511</v>
      </c>
      <c r="Q37" s="121">
        <v>9.8497542898574064</v>
      </c>
      <c r="R37" s="121">
        <v>9.8916458551518573</v>
      </c>
      <c r="S37" s="121">
        <v>10.048739225006042</v>
      </c>
      <c r="T37" s="121">
        <v>9.4936759848545869</v>
      </c>
      <c r="U37" s="121">
        <v>9.0014500926448076</v>
      </c>
      <c r="V37" s="121">
        <v>9.0433416579392567</v>
      </c>
      <c r="W37" s="121">
        <v>8.865302505437846</v>
      </c>
      <c r="X37" s="121">
        <v>9.1742527994844121</v>
      </c>
      <c r="Y37" s="121">
        <v>7.8023040360911944</v>
      </c>
      <c r="Z37" s="121">
        <v>7.9175058406509295</v>
      </c>
      <c r="AA37" s="121">
        <v>38.80729879964553</v>
      </c>
      <c r="AB37" s="121">
        <v>38.644968984129534</v>
      </c>
      <c r="AC37" s="121">
        <v>36.194312414404251</v>
      </c>
      <c r="AD37" s="121">
        <v>32.994844115040685</v>
      </c>
      <c r="AE37" s="121">
        <v>30.051961653105614</v>
      </c>
      <c r="AF37" s="121">
        <v>26.794892451462175</v>
      </c>
      <c r="AG37" s="121">
        <v>21.458954322081684</v>
      </c>
      <c r="AH37" s="121">
        <v>18.40610650124869</v>
      </c>
      <c r="AI37" s="121">
        <v>14.415934906952387</v>
      </c>
      <c r="AJ37" s="121">
        <v>10.703294932731813</v>
      </c>
      <c r="AK37" s="121">
        <v>7.6504471118988144</v>
      </c>
      <c r="AL37" s="121">
        <v>5.2050269878353337</v>
      </c>
      <c r="AM37" s="121">
        <v>3.387980343188592</v>
      </c>
      <c r="AN37" s="126">
        <v>2.8538628856843626</v>
      </c>
      <c r="AO37" s="121">
        <v>0.43986143559171836</v>
      </c>
      <c r="AP37" s="121">
        <v>3.8173688874566984</v>
      </c>
      <c r="AQ37" s="126">
        <v>3.8278417787803107</v>
      </c>
      <c r="AR37" s="140">
        <v>8.4359139611697405</v>
      </c>
      <c r="AS37" s="140">
        <v>227.24079593974056</v>
      </c>
      <c r="AT37" s="121">
        <v>23.736808184967373</v>
      </c>
      <c r="AU37" s="121">
        <v>21.176186256344153</v>
      </c>
      <c r="AV37" s="126">
        <v>99.989929912188813</v>
      </c>
      <c r="AW37" s="140">
        <v>10.069685007653266</v>
      </c>
      <c r="AX37" s="78" t="s">
        <v>68</v>
      </c>
      <c r="AY37" s="145" t="s">
        <v>142</v>
      </c>
      <c r="AZ37" s="78"/>
      <c r="BA37" s="78"/>
      <c r="BB37" s="116">
        <v>90867</v>
      </c>
      <c r="BC37" s="117">
        <v>21015</v>
      </c>
      <c r="BD37" s="118">
        <v>11242</v>
      </c>
      <c r="BE37" s="118">
        <v>16946</v>
      </c>
      <c r="BF37" s="118">
        <v>31690</v>
      </c>
      <c r="BG37" s="119">
        <v>9974</v>
      </c>
    </row>
    <row r="38" spans="1:59" x14ac:dyDescent="0.2">
      <c r="A38" s="105" t="s">
        <v>554</v>
      </c>
      <c r="B38" s="147" t="s">
        <v>138</v>
      </c>
      <c r="C38" s="106" t="s">
        <v>150</v>
      </c>
      <c r="D38" s="105" t="s">
        <v>662</v>
      </c>
      <c r="E38" s="124">
        <v>3.2465963103198261</v>
      </c>
      <c r="F38" s="81">
        <v>2881.2892934826391</v>
      </c>
      <c r="G38" s="121">
        <v>42.465479738983319</v>
      </c>
      <c r="H38" s="121">
        <v>49.80278740030613</v>
      </c>
      <c r="I38" s="121">
        <v>47.367840167566264</v>
      </c>
      <c r="J38" s="121">
        <v>53.04938371062596</v>
      </c>
      <c r="K38" s="121">
        <v>51.101425924434061</v>
      </c>
      <c r="L38" s="121">
        <v>55.159671312333849</v>
      </c>
      <c r="M38" s="121">
        <v>56.718037541287359</v>
      </c>
      <c r="N38" s="121">
        <v>53.17924756303875</v>
      </c>
      <c r="O38" s="121">
        <v>63.990413276403771</v>
      </c>
      <c r="P38" s="121">
        <v>60.776282929187147</v>
      </c>
      <c r="Q38" s="121">
        <v>61.068476597115932</v>
      </c>
      <c r="R38" s="121">
        <v>61.328204301941511</v>
      </c>
      <c r="S38" s="121">
        <v>62.302183195037458</v>
      </c>
      <c r="T38" s="121">
        <v>58.860791106098446</v>
      </c>
      <c r="U38" s="121">
        <v>55.808990574397811</v>
      </c>
      <c r="V38" s="121">
        <v>56.068718279223397</v>
      </c>
      <c r="W38" s="121">
        <v>54.964875533714661</v>
      </c>
      <c r="X38" s="121">
        <v>56.880367356803355</v>
      </c>
      <c r="Y38" s="121">
        <v>48.374285023765403</v>
      </c>
      <c r="Z38" s="121">
        <v>49.08853621203577</v>
      </c>
      <c r="AA38" s="121">
        <v>240.60525255780232</v>
      </c>
      <c r="AB38" s="121">
        <v>239.59880770160319</v>
      </c>
      <c r="AC38" s="121">
        <v>224.40473696930638</v>
      </c>
      <c r="AD38" s="121">
        <v>204.56803351325223</v>
      </c>
      <c r="AE38" s="121">
        <v>186.32216224925483</v>
      </c>
      <c r="AF38" s="121">
        <v>166.12833319906548</v>
      </c>
      <c r="AG38" s="121">
        <v>133.04551679690647</v>
      </c>
      <c r="AH38" s="121">
        <v>114.11786030774188</v>
      </c>
      <c r="AI38" s="121">
        <v>89.378796423104816</v>
      </c>
      <c r="AJ38" s="121">
        <v>66.360428582937246</v>
      </c>
      <c r="AK38" s="121">
        <v>47.432772093772655</v>
      </c>
      <c r="AL38" s="121">
        <v>32.271167324579075</v>
      </c>
      <c r="AM38" s="121">
        <v>21.005478127769276</v>
      </c>
      <c r="AN38" s="126">
        <v>17.693949891243054</v>
      </c>
      <c r="AO38" s="121">
        <v>2.7271409006686538</v>
      </c>
      <c r="AP38" s="121">
        <v>23.667687102231536</v>
      </c>
      <c r="AQ38" s="126">
        <v>23.732619028437931</v>
      </c>
      <c r="AR38" s="140">
        <v>52.302666559252401</v>
      </c>
      <c r="AS38" s="140">
        <v>1408.8929348263919</v>
      </c>
      <c r="AT38" s="121">
        <v>147.16821074679771</v>
      </c>
      <c r="AU38" s="121">
        <v>131.29235478933376</v>
      </c>
      <c r="AV38" s="126">
        <v>619.93756545557085</v>
      </c>
      <c r="AW38" s="140">
        <v>62.432047047450261</v>
      </c>
      <c r="AX38" s="78" t="s">
        <v>68</v>
      </c>
      <c r="AY38" s="145" t="s">
        <v>142</v>
      </c>
      <c r="AZ38" s="78"/>
      <c r="BA38" s="78"/>
      <c r="BB38" s="116">
        <v>15935</v>
      </c>
      <c r="BC38" s="117">
        <v>3244</v>
      </c>
      <c r="BD38" s="118">
        <v>1687</v>
      </c>
      <c r="BE38" s="118">
        <v>2751</v>
      </c>
      <c r="BF38" s="118">
        <v>5864</v>
      </c>
      <c r="BG38" s="119">
        <v>2389</v>
      </c>
    </row>
    <row r="39" spans="1:59" x14ac:dyDescent="0.2">
      <c r="A39" s="130"/>
      <c r="B39" s="148"/>
      <c r="C39" s="130"/>
      <c r="D39" s="130"/>
      <c r="E39" s="124"/>
      <c r="F39" s="8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6"/>
      <c r="AO39" s="121"/>
      <c r="AP39" s="121"/>
      <c r="AQ39" s="126"/>
      <c r="AR39" s="140"/>
      <c r="AS39" s="140"/>
      <c r="AT39" s="121"/>
      <c r="AU39" s="121"/>
      <c r="AV39" s="126"/>
      <c r="AW39" s="140"/>
      <c r="AX39" s="78" t="s">
        <v>955</v>
      </c>
      <c r="AY39" s="145" t="s">
        <v>955</v>
      </c>
      <c r="AZ39" s="78"/>
      <c r="BA39" s="78"/>
      <c r="BB39" s="116">
        <v>14518</v>
      </c>
      <c r="BC39" s="117">
        <v>3440</v>
      </c>
      <c r="BD39" s="118">
        <v>2026</v>
      </c>
      <c r="BE39" s="118">
        <v>3134</v>
      </c>
      <c r="BF39" s="118">
        <v>4815</v>
      </c>
      <c r="BG39" s="119">
        <v>1103</v>
      </c>
    </row>
    <row r="40" spans="1:59" s="109" customFormat="1" x14ac:dyDescent="0.2">
      <c r="A40" s="107" t="s">
        <v>555</v>
      </c>
      <c r="B40" s="149"/>
      <c r="C40" s="109" t="s">
        <v>19</v>
      </c>
      <c r="D40" s="109" t="s">
        <v>20</v>
      </c>
      <c r="E40" s="125">
        <v>100</v>
      </c>
      <c r="F40" s="110">
        <v>4964</v>
      </c>
      <c r="G40" s="111">
        <v>79</v>
      </c>
      <c r="H40" s="111">
        <v>100</v>
      </c>
      <c r="I40" s="111">
        <v>117</v>
      </c>
      <c r="J40" s="111">
        <v>103</v>
      </c>
      <c r="K40" s="111">
        <v>119</v>
      </c>
      <c r="L40" s="111">
        <v>113</v>
      </c>
      <c r="M40" s="111">
        <v>84</v>
      </c>
      <c r="N40" s="111">
        <v>84</v>
      </c>
      <c r="O40" s="111">
        <v>71</v>
      </c>
      <c r="P40" s="111">
        <v>98</v>
      </c>
      <c r="Q40" s="111">
        <v>80</v>
      </c>
      <c r="R40" s="111">
        <v>100</v>
      </c>
      <c r="S40" s="111">
        <v>76</v>
      </c>
      <c r="T40" s="111">
        <v>88</v>
      </c>
      <c r="U40" s="111">
        <v>74</v>
      </c>
      <c r="V40" s="111">
        <v>86</v>
      </c>
      <c r="W40" s="111">
        <v>97</v>
      </c>
      <c r="X40" s="111">
        <v>79</v>
      </c>
      <c r="Y40" s="111">
        <v>68</v>
      </c>
      <c r="Z40" s="111">
        <v>69</v>
      </c>
      <c r="AA40" s="111">
        <v>404</v>
      </c>
      <c r="AB40" s="111">
        <v>417</v>
      </c>
      <c r="AC40" s="111">
        <v>390</v>
      </c>
      <c r="AD40" s="111">
        <v>358</v>
      </c>
      <c r="AE40" s="111">
        <v>318</v>
      </c>
      <c r="AF40" s="111">
        <v>273</v>
      </c>
      <c r="AG40" s="111">
        <v>258</v>
      </c>
      <c r="AH40" s="111">
        <v>240</v>
      </c>
      <c r="AI40" s="111">
        <v>176</v>
      </c>
      <c r="AJ40" s="111">
        <v>124</v>
      </c>
      <c r="AK40" s="111">
        <v>78</v>
      </c>
      <c r="AL40" s="111">
        <v>68</v>
      </c>
      <c r="AM40" s="111">
        <v>43</v>
      </c>
      <c r="AN40" s="113">
        <v>32</v>
      </c>
      <c r="AO40" s="111">
        <v>6</v>
      </c>
      <c r="AP40" s="111">
        <v>44</v>
      </c>
      <c r="AQ40" s="113">
        <v>51</v>
      </c>
      <c r="AR40" s="114">
        <v>103</v>
      </c>
      <c r="AS40" s="114">
        <v>2397</v>
      </c>
      <c r="AT40" s="128">
        <v>202</v>
      </c>
      <c r="AU40" s="128">
        <v>203</v>
      </c>
      <c r="AV40" s="129">
        <v>1068</v>
      </c>
      <c r="AW40" s="114">
        <v>196</v>
      </c>
      <c r="AX40" s="78" t="s">
        <v>955</v>
      </c>
      <c r="AY40" s="145" t="s">
        <v>955</v>
      </c>
      <c r="AZ40" s="115"/>
      <c r="BA40" s="115"/>
      <c r="BB40" s="116">
        <v>7866</v>
      </c>
      <c r="BC40" s="117">
        <v>1998</v>
      </c>
      <c r="BD40" s="118">
        <v>1043</v>
      </c>
      <c r="BE40" s="118">
        <v>1424</v>
      </c>
      <c r="BF40" s="118">
        <v>2607</v>
      </c>
      <c r="BG40" s="119">
        <v>794</v>
      </c>
    </row>
    <row r="41" spans="1:59" s="109" customFormat="1" x14ac:dyDescent="0.2">
      <c r="A41" s="108"/>
      <c r="B41" s="149"/>
      <c r="E41" s="125"/>
      <c r="F41" s="122">
        <v>100.00000000000003</v>
      </c>
      <c r="G41" s="123">
        <v>1.5914585012087026</v>
      </c>
      <c r="H41" s="123">
        <v>2.0145044319097503</v>
      </c>
      <c r="I41" s="123">
        <v>2.3569701853344078</v>
      </c>
      <c r="J41" s="123">
        <v>2.0749395648670426</v>
      </c>
      <c r="K41" s="123">
        <v>2.3972602739726026</v>
      </c>
      <c r="L41" s="123">
        <v>2.2763900080580179</v>
      </c>
      <c r="M41" s="123">
        <v>1.6921837228041903</v>
      </c>
      <c r="N41" s="123">
        <v>1.6921837228041903</v>
      </c>
      <c r="O41" s="123">
        <v>1.4302981466559226</v>
      </c>
      <c r="P41" s="123">
        <v>1.9742143432715551</v>
      </c>
      <c r="Q41" s="123">
        <v>1.6116035455278002</v>
      </c>
      <c r="R41" s="123">
        <v>2.0145044319097503</v>
      </c>
      <c r="S41" s="123">
        <v>1.5310233682514101</v>
      </c>
      <c r="T41" s="123">
        <v>1.7727639000805802</v>
      </c>
      <c r="U41" s="123">
        <v>1.4907332796132151</v>
      </c>
      <c r="V41" s="123">
        <v>1.7324738114423852</v>
      </c>
      <c r="W41" s="123">
        <v>1.9540692989524577</v>
      </c>
      <c r="X41" s="123">
        <v>1.5914585012087026</v>
      </c>
      <c r="Y41" s="123">
        <v>1.3698630136986301</v>
      </c>
      <c r="Z41" s="123">
        <v>1.3900080580177276</v>
      </c>
      <c r="AA41" s="123">
        <v>8.1385979049153914</v>
      </c>
      <c r="AB41" s="123">
        <v>8.4004834810636577</v>
      </c>
      <c r="AC41" s="123">
        <v>7.8565672844480261</v>
      </c>
      <c r="AD41" s="123">
        <v>7.2119258662369061</v>
      </c>
      <c r="AE41" s="123">
        <v>6.4061240934730055</v>
      </c>
      <c r="AF41" s="123">
        <v>5.4995970991136183</v>
      </c>
      <c r="AG41" s="123">
        <v>5.1974214343271559</v>
      </c>
      <c r="AH41" s="123">
        <v>4.8348106365834003</v>
      </c>
      <c r="AI41" s="123">
        <v>3.5455278001611603</v>
      </c>
      <c r="AJ41" s="123">
        <v>2.4979854955680905</v>
      </c>
      <c r="AK41" s="123">
        <v>1.5713134568896052</v>
      </c>
      <c r="AL41" s="123">
        <v>1.3698630136986301</v>
      </c>
      <c r="AM41" s="123">
        <v>0.86623690572119261</v>
      </c>
      <c r="AN41" s="137">
        <v>0.64464141821112009</v>
      </c>
      <c r="AO41" s="123">
        <v>0.12087026591458501</v>
      </c>
      <c r="AP41" s="123">
        <v>0.88638195004029008</v>
      </c>
      <c r="AQ41" s="137">
        <v>1.0273972602739727</v>
      </c>
      <c r="AR41" s="139">
        <v>2.0749395648670426</v>
      </c>
      <c r="AS41" s="139">
        <v>48.287671232876711</v>
      </c>
      <c r="AT41" s="123">
        <v>4.0692989524576957</v>
      </c>
      <c r="AU41" s="123">
        <v>4.0894439967767928</v>
      </c>
      <c r="AV41" s="137">
        <v>21.514907332796131</v>
      </c>
      <c r="AW41" s="139">
        <v>3.9484286865431102</v>
      </c>
      <c r="AX41" s="78" t="s">
        <v>955</v>
      </c>
      <c r="AY41" s="145" t="s">
        <v>955</v>
      </c>
      <c r="AZ41" s="115"/>
      <c r="BA41" s="115"/>
      <c r="BB41" s="116">
        <v>11570</v>
      </c>
      <c r="BC41" s="117">
        <v>2867</v>
      </c>
      <c r="BD41" s="118">
        <v>1458</v>
      </c>
      <c r="BE41" s="118">
        <v>2221</v>
      </c>
      <c r="BF41" s="118">
        <v>3935</v>
      </c>
      <c r="BG41" s="119">
        <v>1089</v>
      </c>
    </row>
    <row r="42" spans="1:59" s="109" customFormat="1" x14ac:dyDescent="0.2">
      <c r="A42" s="105" t="s">
        <v>555</v>
      </c>
      <c r="B42" s="147" t="s">
        <v>131</v>
      </c>
      <c r="C42" s="106" t="s">
        <v>160</v>
      </c>
      <c r="D42" s="105" t="s">
        <v>20</v>
      </c>
      <c r="E42" s="124">
        <v>85.555555555555557</v>
      </c>
      <c r="F42" s="81">
        <v>4246.9777777777772</v>
      </c>
      <c r="G42" s="121">
        <v>67.588888888888889</v>
      </c>
      <c r="H42" s="121">
        <v>85.555555555555571</v>
      </c>
      <c r="I42" s="121">
        <v>100.1</v>
      </c>
      <c r="J42" s="121">
        <v>88.12222222222222</v>
      </c>
      <c r="K42" s="121">
        <v>101.81111111111112</v>
      </c>
      <c r="L42" s="121">
        <v>96.677777777777777</v>
      </c>
      <c r="M42" s="121">
        <v>71.866666666666674</v>
      </c>
      <c r="N42" s="121">
        <v>71.866666666666674</v>
      </c>
      <c r="O42" s="121">
        <v>60.74444444444444</v>
      </c>
      <c r="P42" s="121">
        <v>83.844444444444449</v>
      </c>
      <c r="Q42" s="121">
        <v>68.444444444444443</v>
      </c>
      <c r="R42" s="121">
        <v>85.555555555555571</v>
      </c>
      <c r="S42" s="121">
        <v>65.022222222222226</v>
      </c>
      <c r="T42" s="121">
        <v>75.288888888888891</v>
      </c>
      <c r="U42" s="121">
        <v>63.31111111111111</v>
      </c>
      <c r="V42" s="121">
        <v>73.577777777777783</v>
      </c>
      <c r="W42" s="121">
        <v>82.98888888888888</v>
      </c>
      <c r="X42" s="121">
        <v>67.588888888888889</v>
      </c>
      <c r="Y42" s="121">
        <v>58.177777777777784</v>
      </c>
      <c r="Z42" s="121">
        <v>59.033333333333331</v>
      </c>
      <c r="AA42" s="121">
        <v>345.64444444444445</v>
      </c>
      <c r="AB42" s="121">
        <v>356.76666666666665</v>
      </c>
      <c r="AC42" s="121">
        <v>333.66666666666663</v>
      </c>
      <c r="AD42" s="121">
        <v>306.28888888888889</v>
      </c>
      <c r="AE42" s="121">
        <v>272.06666666666666</v>
      </c>
      <c r="AF42" s="121">
        <v>233.56666666666669</v>
      </c>
      <c r="AG42" s="121">
        <v>220.73333333333332</v>
      </c>
      <c r="AH42" s="121">
        <v>205.33333333333331</v>
      </c>
      <c r="AI42" s="121">
        <v>150.57777777777778</v>
      </c>
      <c r="AJ42" s="121">
        <v>106.08888888888889</v>
      </c>
      <c r="AK42" s="121">
        <v>66.733333333333334</v>
      </c>
      <c r="AL42" s="121">
        <v>58.177777777777784</v>
      </c>
      <c r="AM42" s="121">
        <v>36.788888888888891</v>
      </c>
      <c r="AN42" s="126">
        <v>27.37777777777778</v>
      </c>
      <c r="AO42" s="121">
        <v>5.1333333333333337</v>
      </c>
      <c r="AP42" s="121">
        <v>37.644444444444446</v>
      </c>
      <c r="AQ42" s="126">
        <v>43.633333333333333</v>
      </c>
      <c r="AR42" s="140">
        <v>88.12222222222222</v>
      </c>
      <c r="AS42" s="140">
        <v>2050.7666666666664</v>
      </c>
      <c r="AT42" s="121">
        <v>172.82222222222222</v>
      </c>
      <c r="AU42" s="121">
        <v>173.67777777777778</v>
      </c>
      <c r="AV42" s="126">
        <v>913.73333333333323</v>
      </c>
      <c r="AW42" s="140">
        <v>167.6888888888889</v>
      </c>
      <c r="AX42" s="78" t="s">
        <v>18</v>
      </c>
      <c r="AY42" s="145" t="s">
        <v>20</v>
      </c>
      <c r="AZ42" s="115"/>
      <c r="BA42" s="115"/>
      <c r="BB42" s="116">
        <v>3043</v>
      </c>
      <c r="BC42" s="117">
        <v>809</v>
      </c>
      <c r="BD42" s="118">
        <v>271</v>
      </c>
      <c r="BE42" s="118">
        <v>501</v>
      </c>
      <c r="BF42" s="118">
        <v>1099</v>
      </c>
      <c r="BG42" s="119">
        <v>363</v>
      </c>
    </row>
    <row r="43" spans="1:59" s="109" customFormat="1" x14ac:dyDescent="0.2">
      <c r="A43" s="105" t="s">
        <v>555</v>
      </c>
      <c r="B43" s="147" t="s">
        <v>138</v>
      </c>
      <c r="C43" s="106" t="s">
        <v>161</v>
      </c>
      <c r="D43" s="105" t="s">
        <v>663</v>
      </c>
      <c r="E43" s="124">
        <v>14.444444444444443</v>
      </c>
      <c r="F43" s="81">
        <v>717.02222222222213</v>
      </c>
      <c r="G43" s="121">
        <v>11.411111111111111</v>
      </c>
      <c r="H43" s="121">
        <v>14.444444444444443</v>
      </c>
      <c r="I43" s="121">
        <v>16.899999999999999</v>
      </c>
      <c r="J43" s="121">
        <v>14.877777777777776</v>
      </c>
      <c r="K43" s="121">
        <v>17.188888888888886</v>
      </c>
      <c r="L43" s="121">
        <v>16.322222222222219</v>
      </c>
      <c r="M43" s="121">
        <v>12.133333333333333</v>
      </c>
      <c r="N43" s="121">
        <v>12.133333333333333</v>
      </c>
      <c r="O43" s="121">
        <v>10.255555555555555</v>
      </c>
      <c r="P43" s="121">
        <v>14.155555555555555</v>
      </c>
      <c r="Q43" s="121">
        <v>11.555555555555554</v>
      </c>
      <c r="R43" s="121">
        <v>14.444444444444443</v>
      </c>
      <c r="S43" s="121">
        <v>10.977777777777776</v>
      </c>
      <c r="T43" s="121">
        <v>12.711111111111109</v>
      </c>
      <c r="U43" s="121">
        <v>10.688888888888886</v>
      </c>
      <c r="V43" s="121">
        <v>12.422222222222222</v>
      </c>
      <c r="W43" s="121">
        <v>14.011111111111109</v>
      </c>
      <c r="X43" s="121">
        <v>11.411111111111111</v>
      </c>
      <c r="Y43" s="121">
        <v>9.8222222222222211</v>
      </c>
      <c r="Z43" s="121">
        <v>9.966666666666665</v>
      </c>
      <c r="AA43" s="121">
        <v>58.355555555555547</v>
      </c>
      <c r="AB43" s="121">
        <v>60.233333333333327</v>
      </c>
      <c r="AC43" s="121">
        <v>56.333333333333329</v>
      </c>
      <c r="AD43" s="121">
        <v>51.711111111111101</v>
      </c>
      <c r="AE43" s="121">
        <v>45.93333333333333</v>
      </c>
      <c r="AF43" s="121">
        <v>39.43333333333333</v>
      </c>
      <c r="AG43" s="121">
        <v>37.266666666666659</v>
      </c>
      <c r="AH43" s="121">
        <v>34.666666666666657</v>
      </c>
      <c r="AI43" s="121">
        <v>25.422222222222217</v>
      </c>
      <c r="AJ43" s="121">
        <v>17.911111111111108</v>
      </c>
      <c r="AK43" s="121">
        <v>11.266666666666666</v>
      </c>
      <c r="AL43" s="121">
        <v>9.8222222222222211</v>
      </c>
      <c r="AM43" s="121">
        <v>6.2111111111111112</v>
      </c>
      <c r="AN43" s="126">
        <v>4.6222222222222218</v>
      </c>
      <c r="AO43" s="121">
        <v>0.86666666666666659</v>
      </c>
      <c r="AP43" s="121">
        <v>6.3555555555555543</v>
      </c>
      <c r="AQ43" s="126">
        <v>7.3666666666666663</v>
      </c>
      <c r="AR43" s="140">
        <v>14.877777777777776</v>
      </c>
      <c r="AS43" s="140">
        <v>346.23333333333329</v>
      </c>
      <c r="AT43" s="121">
        <v>29.177777777777774</v>
      </c>
      <c r="AU43" s="121">
        <v>29.322222222222216</v>
      </c>
      <c r="AV43" s="126">
        <v>154.26666666666665</v>
      </c>
      <c r="AW43" s="140">
        <v>28.31111111111111</v>
      </c>
      <c r="AX43" s="78" t="s">
        <v>18</v>
      </c>
      <c r="AY43" s="145" t="s">
        <v>20</v>
      </c>
      <c r="AZ43" s="115"/>
      <c r="BA43" s="115"/>
      <c r="BB43" s="116">
        <v>9175</v>
      </c>
      <c r="BC43" s="117">
        <v>2174</v>
      </c>
      <c r="BD43" s="118">
        <v>1293</v>
      </c>
      <c r="BE43" s="118">
        <v>1800</v>
      </c>
      <c r="BF43" s="118">
        <v>3124</v>
      </c>
      <c r="BG43" s="119">
        <v>784</v>
      </c>
    </row>
    <row r="44" spans="1:59" s="109" customFormat="1" x14ac:dyDescent="0.2">
      <c r="A44" s="130"/>
      <c r="B44" s="148"/>
      <c r="C44" s="130"/>
      <c r="D44" s="130"/>
      <c r="E44" s="124"/>
      <c r="F44" s="8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6"/>
      <c r="AO44" s="121"/>
      <c r="AP44" s="121"/>
      <c r="AQ44" s="126"/>
      <c r="AR44" s="140"/>
      <c r="AS44" s="140"/>
      <c r="AT44" s="121"/>
      <c r="AU44" s="121"/>
      <c r="AV44" s="126"/>
      <c r="AW44" s="140"/>
      <c r="AX44" s="78" t="s">
        <v>955</v>
      </c>
      <c r="AY44" s="145" t="s">
        <v>955</v>
      </c>
      <c r="AZ44" s="115"/>
      <c r="BA44" s="115"/>
      <c r="BB44" s="116">
        <v>4017</v>
      </c>
      <c r="BC44" s="117">
        <v>765</v>
      </c>
      <c r="BD44" s="118">
        <v>452</v>
      </c>
      <c r="BE44" s="118">
        <v>735</v>
      </c>
      <c r="BF44" s="118">
        <v>1570</v>
      </c>
      <c r="BG44" s="119">
        <v>495</v>
      </c>
    </row>
    <row r="45" spans="1:59" s="109" customFormat="1" x14ac:dyDescent="0.2">
      <c r="A45" s="107" t="s">
        <v>556</v>
      </c>
      <c r="B45" s="149"/>
      <c r="C45" s="109" t="s">
        <v>19</v>
      </c>
      <c r="D45" s="109" t="s">
        <v>21</v>
      </c>
      <c r="E45" s="125">
        <v>100</v>
      </c>
      <c r="F45" s="110">
        <v>1714</v>
      </c>
      <c r="G45" s="111">
        <v>41</v>
      </c>
      <c r="H45" s="111">
        <v>49</v>
      </c>
      <c r="I45" s="111">
        <v>36</v>
      </c>
      <c r="J45" s="111">
        <v>23</v>
      </c>
      <c r="K45" s="111">
        <v>35</v>
      </c>
      <c r="L45" s="111">
        <v>19</v>
      </c>
      <c r="M45" s="111">
        <v>19</v>
      </c>
      <c r="N45" s="111">
        <v>24</v>
      </c>
      <c r="O45" s="111">
        <v>22</v>
      </c>
      <c r="P45" s="111">
        <v>24</v>
      </c>
      <c r="Q45" s="111">
        <v>19</v>
      </c>
      <c r="R45" s="111">
        <v>29</v>
      </c>
      <c r="S45" s="111">
        <v>26</v>
      </c>
      <c r="T45" s="111">
        <v>24</v>
      </c>
      <c r="U45" s="111">
        <v>25</v>
      </c>
      <c r="V45" s="111">
        <v>28</v>
      </c>
      <c r="W45" s="111">
        <v>17</v>
      </c>
      <c r="X45" s="111">
        <v>31</v>
      </c>
      <c r="Y45" s="111">
        <v>30</v>
      </c>
      <c r="Z45" s="111">
        <v>21</v>
      </c>
      <c r="AA45" s="111">
        <v>134</v>
      </c>
      <c r="AB45" s="111">
        <v>155</v>
      </c>
      <c r="AC45" s="111">
        <v>157</v>
      </c>
      <c r="AD45" s="111">
        <v>143</v>
      </c>
      <c r="AE45" s="111">
        <v>152</v>
      </c>
      <c r="AF45" s="111">
        <v>113</v>
      </c>
      <c r="AG45" s="111">
        <v>91</v>
      </c>
      <c r="AH45" s="111">
        <v>67</v>
      </c>
      <c r="AI45" s="111">
        <v>55</v>
      </c>
      <c r="AJ45" s="111">
        <v>40</v>
      </c>
      <c r="AK45" s="111">
        <v>29</v>
      </c>
      <c r="AL45" s="111">
        <v>20</v>
      </c>
      <c r="AM45" s="111">
        <v>8</v>
      </c>
      <c r="AN45" s="113">
        <v>8</v>
      </c>
      <c r="AO45" s="111">
        <v>1</v>
      </c>
      <c r="AP45" s="111">
        <v>24</v>
      </c>
      <c r="AQ45" s="113">
        <v>18</v>
      </c>
      <c r="AR45" s="114">
        <v>46</v>
      </c>
      <c r="AS45" s="114">
        <v>796</v>
      </c>
      <c r="AT45" s="128">
        <v>60</v>
      </c>
      <c r="AU45" s="128">
        <v>56</v>
      </c>
      <c r="AV45" s="129">
        <v>404</v>
      </c>
      <c r="AW45" s="114">
        <v>78</v>
      </c>
      <c r="AX45" s="78" t="s">
        <v>955</v>
      </c>
      <c r="AY45" s="145" t="s">
        <v>955</v>
      </c>
      <c r="AZ45" s="115"/>
      <c r="BA45" s="115"/>
      <c r="BB45" s="116">
        <v>1767</v>
      </c>
      <c r="BC45" s="117">
        <v>380</v>
      </c>
      <c r="BD45" s="118">
        <v>192</v>
      </c>
      <c r="BE45" s="118">
        <v>310</v>
      </c>
      <c r="BF45" s="118">
        <v>663</v>
      </c>
      <c r="BG45" s="119">
        <v>222</v>
      </c>
    </row>
    <row r="46" spans="1:59" s="109" customFormat="1" x14ac:dyDescent="0.2">
      <c r="A46" s="108"/>
      <c r="B46" s="149"/>
      <c r="F46" s="122">
        <v>99.999999999999972</v>
      </c>
      <c r="G46" s="123">
        <v>2.3920653442240374</v>
      </c>
      <c r="H46" s="123">
        <v>2.8588098016336057</v>
      </c>
      <c r="I46" s="123">
        <v>2.1003500583430572</v>
      </c>
      <c r="J46" s="123">
        <v>1.3418903150525088</v>
      </c>
      <c r="K46" s="123">
        <v>2.0420070011668612</v>
      </c>
      <c r="L46" s="123">
        <v>1.1085180863477246</v>
      </c>
      <c r="M46" s="123">
        <v>1.1085180863477246</v>
      </c>
      <c r="N46" s="123">
        <v>1.4002333722287048</v>
      </c>
      <c r="O46" s="123">
        <v>1.2835472578763127</v>
      </c>
      <c r="P46" s="123">
        <v>1.4002333722287048</v>
      </c>
      <c r="Q46" s="123">
        <v>1.1085180863477246</v>
      </c>
      <c r="R46" s="123">
        <v>1.691948658109685</v>
      </c>
      <c r="S46" s="123">
        <v>1.5169194865810969</v>
      </c>
      <c r="T46" s="123">
        <v>1.4002333722287048</v>
      </c>
      <c r="U46" s="123">
        <v>1.4585764294049008</v>
      </c>
      <c r="V46" s="123">
        <v>1.6336056009334889</v>
      </c>
      <c r="W46" s="123">
        <v>0.99183197199533257</v>
      </c>
      <c r="X46" s="123">
        <v>1.808634772462077</v>
      </c>
      <c r="Y46" s="123">
        <v>1.750291715285881</v>
      </c>
      <c r="Z46" s="123">
        <v>1.2252042007001167</v>
      </c>
      <c r="AA46" s="123">
        <v>7.8179696616102685</v>
      </c>
      <c r="AB46" s="123">
        <v>9.0431738623103843</v>
      </c>
      <c r="AC46" s="123">
        <v>9.1598599766627764</v>
      </c>
      <c r="AD46" s="123">
        <v>8.3430571761960319</v>
      </c>
      <c r="AE46" s="123">
        <v>8.8681446907817971</v>
      </c>
      <c r="AF46" s="123">
        <v>6.5927654609101518</v>
      </c>
      <c r="AG46" s="123">
        <v>5.3092182030338391</v>
      </c>
      <c r="AH46" s="123">
        <v>3.9089848308051343</v>
      </c>
      <c r="AI46" s="123">
        <v>3.2088681446907819</v>
      </c>
      <c r="AJ46" s="123">
        <v>2.3337222870478413</v>
      </c>
      <c r="AK46" s="123">
        <v>1.691948658109685</v>
      </c>
      <c r="AL46" s="123">
        <v>1.1668611435239207</v>
      </c>
      <c r="AM46" s="123">
        <v>0.46674445740956827</v>
      </c>
      <c r="AN46" s="137">
        <v>0.46674445740956827</v>
      </c>
      <c r="AO46" s="123">
        <v>5.8343057176196034E-2</v>
      </c>
      <c r="AP46" s="123">
        <v>1.4002333722287048</v>
      </c>
      <c r="AQ46" s="137">
        <v>1.0501750291715286</v>
      </c>
      <c r="AR46" s="139">
        <v>2.6837806301050176</v>
      </c>
      <c r="AS46" s="139">
        <v>46.441073512252039</v>
      </c>
      <c r="AT46" s="123">
        <v>3.500583430571762</v>
      </c>
      <c r="AU46" s="123">
        <v>3.2672112018669779</v>
      </c>
      <c r="AV46" s="137">
        <v>23.570595099183198</v>
      </c>
      <c r="AW46" s="139">
        <v>4.5507584597432906</v>
      </c>
      <c r="AX46" s="78" t="s">
        <v>955</v>
      </c>
      <c r="AY46" s="145" t="s">
        <v>955</v>
      </c>
      <c r="AZ46" s="115"/>
      <c r="BA46" s="115"/>
      <c r="BB46" s="116">
        <v>1869</v>
      </c>
      <c r="BC46" s="117">
        <v>395</v>
      </c>
      <c r="BD46" s="118">
        <v>168</v>
      </c>
      <c r="BE46" s="118">
        <v>302</v>
      </c>
      <c r="BF46" s="118">
        <v>755</v>
      </c>
      <c r="BG46" s="119">
        <v>249</v>
      </c>
    </row>
    <row r="47" spans="1:59" s="109" customFormat="1" x14ac:dyDescent="0.2">
      <c r="A47" s="105" t="s">
        <v>556</v>
      </c>
      <c r="B47" s="147" t="s">
        <v>131</v>
      </c>
      <c r="C47" s="106" t="s">
        <v>162</v>
      </c>
      <c r="D47" s="105" t="s">
        <v>21</v>
      </c>
      <c r="E47" s="124">
        <v>100</v>
      </c>
      <c r="F47" s="81">
        <v>1714</v>
      </c>
      <c r="G47" s="121">
        <v>41</v>
      </c>
      <c r="H47" s="121">
        <v>49</v>
      </c>
      <c r="I47" s="121">
        <v>36</v>
      </c>
      <c r="J47" s="121">
        <v>23</v>
      </c>
      <c r="K47" s="121">
        <v>35</v>
      </c>
      <c r="L47" s="121">
        <v>19</v>
      </c>
      <c r="M47" s="121">
        <v>19</v>
      </c>
      <c r="N47" s="121">
        <v>24</v>
      </c>
      <c r="O47" s="121">
        <v>22</v>
      </c>
      <c r="P47" s="121">
        <v>24</v>
      </c>
      <c r="Q47" s="121">
        <v>19</v>
      </c>
      <c r="R47" s="121">
        <v>29</v>
      </c>
      <c r="S47" s="121">
        <v>26</v>
      </c>
      <c r="T47" s="121">
        <v>24</v>
      </c>
      <c r="U47" s="121">
        <v>25</v>
      </c>
      <c r="V47" s="121">
        <v>28</v>
      </c>
      <c r="W47" s="121">
        <v>17</v>
      </c>
      <c r="X47" s="121">
        <v>31</v>
      </c>
      <c r="Y47" s="121">
        <v>30</v>
      </c>
      <c r="Z47" s="121">
        <v>21</v>
      </c>
      <c r="AA47" s="121">
        <v>134</v>
      </c>
      <c r="AB47" s="121">
        <v>155</v>
      </c>
      <c r="AC47" s="121">
        <v>157</v>
      </c>
      <c r="AD47" s="121">
        <v>143</v>
      </c>
      <c r="AE47" s="121">
        <v>152</v>
      </c>
      <c r="AF47" s="121">
        <v>113</v>
      </c>
      <c r="AG47" s="121">
        <v>91</v>
      </c>
      <c r="AH47" s="121">
        <v>67</v>
      </c>
      <c r="AI47" s="121">
        <v>55</v>
      </c>
      <c r="AJ47" s="121">
        <v>40</v>
      </c>
      <c r="AK47" s="121">
        <v>29</v>
      </c>
      <c r="AL47" s="121">
        <v>20</v>
      </c>
      <c r="AM47" s="121">
        <v>8</v>
      </c>
      <c r="AN47" s="126">
        <v>8</v>
      </c>
      <c r="AO47" s="121">
        <v>1</v>
      </c>
      <c r="AP47" s="121">
        <v>24</v>
      </c>
      <c r="AQ47" s="126">
        <v>18</v>
      </c>
      <c r="AR47" s="140">
        <v>46</v>
      </c>
      <c r="AS47" s="140">
        <v>796</v>
      </c>
      <c r="AT47" s="121">
        <v>60</v>
      </c>
      <c r="AU47" s="121">
        <v>56</v>
      </c>
      <c r="AV47" s="126">
        <v>404</v>
      </c>
      <c r="AW47" s="140">
        <v>78</v>
      </c>
      <c r="AX47" s="78" t="s">
        <v>18</v>
      </c>
      <c r="AY47" s="145" t="s">
        <v>23</v>
      </c>
      <c r="AZ47" s="115"/>
      <c r="BA47" s="115"/>
      <c r="BB47" s="116">
        <v>15011</v>
      </c>
      <c r="BC47" s="117">
        <v>3418</v>
      </c>
      <c r="BD47" s="118">
        <v>1937</v>
      </c>
      <c r="BE47" s="118">
        <v>2651</v>
      </c>
      <c r="BF47" s="118">
        <v>5167</v>
      </c>
      <c r="BG47" s="119">
        <v>1838</v>
      </c>
    </row>
    <row r="48" spans="1:59" s="109" customFormat="1" x14ac:dyDescent="0.2">
      <c r="A48" s="130"/>
      <c r="B48" s="148"/>
      <c r="C48" s="130"/>
      <c r="D48" s="130"/>
      <c r="F48" s="110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3"/>
      <c r="AO48" s="111"/>
      <c r="AP48" s="111"/>
      <c r="AQ48" s="113"/>
      <c r="AR48" s="114"/>
      <c r="AS48" s="114"/>
      <c r="AT48" s="128"/>
      <c r="AU48" s="128"/>
      <c r="AV48" s="129"/>
      <c r="AW48" s="114"/>
      <c r="AX48" s="78" t="s">
        <v>955</v>
      </c>
      <c r="AY48" s="145" t="s">
        <v>955</v>
      </c>
      <c r="AZ48" s="115"/>
      <c r="BA48" s="115"/>
      <c r="BB48" s="116">
        <v>6096</v>
      </c>
      <c r="BC48" s="117">
        <v>1525</v>
      </c>
      <c r="BD48" s="118">
        <v>715</v>
      </c>
      <c r="BE48" s="118">
        <v>1117</v>
      </c>
      <c r="BF48" s="118">
        <v>2091</v>
      </c>
      <c r="BG48" s="119">
        <v>648</v>
      </c>
    </row>
    <row r="49" spans="1:59" s="109" customFormat="1" x14ac:dyDescent="0.2">
      <c r="A49" s="107" t="s">
        <v>557</v>
      </c>
      <c r="B49" s="149"/>
      <c r="C49" s="109" t="s">
        <v>19</v>
      </c>
      <c r="D49" s="109" t="s">
        <v>22</v>
      </c>
      <c r="E49" s="125">
        <v>100</v>
      </c>
      <c r="F49" s="110">
        <v>15895</v>
      </c>
      <c r="G49" s="111">
        <v>309</v>
      </c>
      <c r="H49" s="111">
        <v>300</v>
      </c>
      <c r="I49" s="111">
        <v>286</v>
      </c>
      <c r="J49" s="111">
        <v>347</v>
      </c>
      <c r="K49" s="111">
        <v>365</v>
      </c>
      <c r="L49" s="111">
        <v>370</v>
      </c>
      <c r="M49" s="111">
        <v>281</v>
      </c>
      <c r="N49" s="111">
        <v>309</v>
      </c>
      <c r="O49" s="111">
        <v>338</v>
      </c>
      <c r="P49" s="111">
        <v>334</v>
      </c>
      <c r="Q49" s="111">
        <v>320</v>
      </c>
      <c r="R49" s="111">
        <v>348</v>
      </c>
      <c r="S49" s="111">
        <v>359</v>
      </c>
      <c r="T49" s="111">
        <v>332</v>
      </c>
      <c r="U49" s="111">
        <v>317</v>
      </c>
      <c r="V49" s="111">
        <v>371</v>
      </c>
      <c r="W49" s="111">
        <v>355</v>
      </c>
      <c r="X49" s="111">
        <v>360</v>
      </c>
      <c r="Y49" s="111">
        <v>295</v>
      </c>
      <c r="Z49" s="111">
        <v>265</v>
      </c>
      <c r="AA49" s="111">
        <v>1428</v>
      </c>
      <c r="AB49" s="111">
        <v>1300</v>
      </c>
      <c r="AC49" s="111">
        <v>1112</v>
      </c>
      <c r="AD49" s="111">
        <v>1072</v>
      </c>
      <c r="AE49" s="111">
        <v>973</v>
      </c>
      <c r="AF49" s="111">
        <v>828</v>
      </c>
      <c r="AG49" s="111">
        <v>665</v>
      </c>
      <c r="AH49" s="111">
        <v>574</v>
      </c>
      <c r="AI49" s="111">
        <v>408</v>
      </c>
      <c r="AJ49" s="111">
        <v>341</v>
      </c>
      <c r="AK49" s="111">
        <v>244</v>
      </c>
      <c r="AL49" s="111">
        <v>175</v>
      </c>
      <c r="AM49" s="111">
        <v>116</v>
      </c>
      <c r="AN49" s="113">
        <v>98</v>
      </c>
      <c r="AO49" s="111">
        <v>23</v>
      </c>
      <c r="AP49" s="111">
        <v>147</v>
      </c>
      <c r="AQ49" s="113">
        <v>161</v>
      </c>
      <c r="AR49" s="114">
        <v>335</v>
      </c>
      <c r="AS49" s="114">
        <v>7560</v>
      </c>
      <c r="AT49" s="111">
        <v>815</v>
      </c>
      <c r="AU49" s="111">
        <v>771</v>
      </c>
      <c r="AV49" s="113">
        <v>3186</v>
      </c>
      <c r="AW49" s="114">
        <v>337</v>
      </c>
      <c r="AX49" s="78" t="s">
        <v>955</v>
      </c>
      <c r="AY49" s="145" t="s">
        <v>955</v>
      </c>
      <c r="AZ49" s="115"/>
      <c r="BA49" s="115"/>
      <c r="BB49" s="116">
        <v>78720</v>
      </c>
      <c r="BC49" s="117">
        <v>18384</v>
      </c>
      <c r="BD49" s="118">
        <v>9835</v>
      </c>
      <c r="BE49" s="118">
        <v>14807</v>
      </c>
      <c r="BF49" s="118">
        <v>27894</v>
      </c>
      <c r="BG49" s="119">
        <v>7800</v>
      </c>
    </row>
    <row r="50" spans="1:59" s="109" customFormat="1" x14ac:dyDescent="0.2">
      <c r="A50" s="108"/>
      <c r="B50" s="149"/>
      <c r="E50" s="125"/>
      <c r="F50" s="122">
        <v>99.999999999999986</v>
      </c>
      <c r="G50" s="123">
        <v>1.9440075495438818</v>
      </c>
      <c r="H50" s="123">
        <v>1.887385970430953</v>
      </c>
      <c r="I50" s="123">
        <v>1.7993079584775087</v>
      </c>
      <c r="J50" s="123">
        <v>2.1830764391318023</v>
      </c>
      <c r="K50" s="123">
        <v>2.2963195973576598</v>
      </c>
      <c r="L50" s="123">
        <v>2.3277760301981756</v>
      </c>
      <c r="M50" s="123">
        <v>1.7678515256369927</v>
      </c>
      <c r="N50" s="123">
        <v>1.9440075495438818</v>
      </c>
      <c r="O50" s="123">
        <v>2.1264548600188737</v>
      </c>
      <c r="P50" s="123">
        <v>2.101289713746461</v>
      </c>
      <c r="Q50" s="123">
        <v>2.0132117017930167</v>
      </c>
      <c r="R50" s="123">
        <v>2.1893677256999058</v>
      </c>
      <c r="S50" s="123">
        <v>2.2585718779490405</v>
      </c>
      <c r="T50" s="123">
        <v>2.0887071406102549</v>
      </c>
      <c r="U50" s="123">
        <v>1.9943378420887072</v>
      </c>
      <c r="V50" s="123">
        <v>2.3340673167662787</v>
      </c>
      <c r="W50" s="123">
        <v>2.2334067316766277</v>
      </c>
      <c r="X50" s="123">
        <v>2.2648631645171435</v>
      </c>
      <c r="Y50" s="123">
        <v>1.8559295375904372</v>
      </c>
      <c r="Z50" s="123">
        <v>1.667190940547342</v>
      </c>
      <c r="AA50" s="123">
        <v>8.9839572192513373</v>
      </c>
      <c r="AB50" s="123">
        <v>8.1786725385341299</v>
      </c>
      <c r="AC50" s="123">
        <v>6.9959106637307329</v>
      </c>
      <c r="AD50" s="123">
        <v>6.7442592010066056</v>
      </c>
      <c r="AE50" s="123">
        <v>6.1214218307643913</v>
      </c>
      <c r="AF50" s="123">
        <v>5.2091852783894304</v>
      </c>
      <c r="AG50" s="123">
        <v>4.1837055677886124</v>
      </c>
      <c r="AH50" s="123">
        <v>3.6111984900912235</v>
      </c>
      <c r="AI50" s="123">
        <v>2.5668449197860963</v>
      </c>
      <c r="AJ50" s="123">
        <v>2.1453287197231834</v>
      </c>
      <c r="AK50" s="123">
        <v>1.5350739226171752</v>
      </c>
      <c r="AL50" s="123">
        <v>1.100975149418056</v>
      </c>
      <c r="AM50" s="123">
        <v>0.72978924189996852</v>
      </c>
      <c r="AN50" s="137">
        <v>0.61654608367411134</v>
      </c>
      <c r="AO50" s="123">
        <v>0.14469959106637306</v>
      </c>
      <c r="AP50" s="123">
        <v>0.92481912551116707</v>
      </c>
      <c r="AQ50" s="137">
        <v>1.0128971374646114</v>
      </c>
      <c r="AR50" s="139">
        <v>2.1075810003145645</v>
      </c>
      <c r="AS50" s="139">
        <v>47.562126454860021</v>
      </c>
      <c r="AT50" s="123">
        <v>5.1273985530040891</v>
      </c>
      <c r="AU50" s="123">
        <v>4.8505819440075495</v>
      </c>
      <c r="AV50" s="137">
        <v>20.044039005976721</v>
      </c>
      <c r="AW50" s="139">
        <v>2.1201635734507707</v>
      </c>
      <c r="AX50" s="78" t="s">
        <v>955</v>
      </c>
      <c r="AY50" s="145" t="s">
        <v>955</v>
      </c>
      <c r="AZ50" s="115"/>
      <c r="BA50" s="115"/>
      <c r="BB50" s="116">
        <v>36052</v>
      </c>
      <c r="BC50" s="117">
        <v>8342</v>
      </c>
      <c r="BD50" s="118">
        <v>4139</v>
      </c>
      <c r="BE50" s="118">
        <v>6780</v>
      </c>
      <c r="BF50" s="118">
        <v>12828</v>
      </c>
      <c r="BG50" s="119">
        <v>3963</v>
      </c>
    </row>
    <row r="51" spans="1:59" s="109" customFormat="1" x14ac:dyDescent="0.2">
      <c r="A51" s="105" t="s">
        <v>557</v>
      </c>
      <c r="B51" s="147" t="s">
        <v>163</v>
      </c>
      <c r="C51" s="106" t="s">
        <v>164</v>
      </c>
      <c r="D51" s="105" t="s">
        <v>22</v>
      </c>
      <c r="E51" s="124">
        <v>30.274849224253025</v>
      </c>
      <c r="F51" s="81">
        <v>4812.1872841950171</v>
      </c>
      <c r="G51" s="121">
        <v>93.54928410294184</v>
      </c>
      <c r="H51" s="121">
        <v>90.824547672759067</v>
      </c>
      <c r="I51" s="121">
        <v>86.58606878136365</v>
      </c>
      <c r="J51" s="121">
        <v>105.05372680815799</v>
      </c>
      <c r="K51" s="121">
        <v>110.50319966852354</v>
      </c>
      <c r="L51" s="121">
        <v>112.01694212973619</v>
      </c>
      <c r="M51" s="121">
        <v>85.072326320151006</v>
      </c>
      <c r="N51" s="121">
        <v>93.54928410294184</v>
      </c>
      <c r="O51" s="121">
        <v>102.32899037797523</v>
      </c>
      <c r="P51" s="121">
        <v>101.1179964090051</v>
      </c>
      <c r="Q51" s="121">
        <v>96.879517517609671</v>
      </c>
      <c r="R51" s="121">
        <v>105.35647530040052</v>
      </c>
      <c r="S51" s="121">
        <v>108.68670871506836</v>
      </c>
      <c r="T51" s="121">
        <v>100.51249942452004</v>
      </c>
      <c r="U51" s="121">
        <v>95.971272040882084</v>
      </c>
      <c r="V51" s="121">
        <v>112.31969062197872</v>
      </c>
      <c r="W51" s="121">
        <v>107.47571474609823</v>
      </c>
      <c r="X51" s="121">
        <v>108.98945720731089</v>
      </c>
      <c r="Y51" s="121">
        <v>89.310805211546437</v>
      </c>
      <c r="Z51" s="121">
        <v>80.228350444270518</v>
      </c>
      <c r="AA51" s="121">
        <v>432.32484692233317</v>
      </c>
      <c r="AB51" s="121">
        <v>393.57303991528931</v>
      </c>
      <c r="AC51" s="121">
        <v>336.65632337369368</v>
      </c>
      <c r="AD51" s="121">
        <v>324.54638368399242</v>
      </c>
      <c r="AE51" s="121">
        <v>294.5742829519819</v>
      </c>
      <c r="AF51" s="121">
        <v>250.67575157681506</v>
      </c>
      <c r="AG51" s="121">
        <v>201.32774734128262</v>
      </c>
      <c r="AH51" s="121">
        <v>173.77763454721236</v>
      </c>
      <c r="AI51" s="121">
        <v>123.52138483495233</v>
      </c>
      <c r="AJ51" s="121">
        <v>103.23723585470282</v>
      </c>
      <c r="AK51" s="121">
        <v>73.870632107177386</v>
      </c>
      <c r="AL51" s="121">
        <v>52.980986142442788</v>
      </c>
      <c r="AM51" s="121">
        <v>35.118825100133506</v>
      </c>
      <c r="AN51" s="126">
        <v>29.669352239767964</v>
      </c>
      <c r="AO51" s="121">
        <v>6.9632153215781951</v>
      </c>
      <c r="AP51" s="121">
        <v>44.504028359651947</v>
      </c>
      <c r="AQ51" s="126">
        <v>48.742507251047371</v>
      </c>
      <c r="AR51" s="140">
        <v>101.42074490124763</v>
      </c>
      <c r="AS51" s="140">
        <v>2288.7786013535288</v>
      </c>
      <c r="AT51" s="121">
        <v>246.74002117766216</v>
      </c>
      <c r="AU51" s="121">
        <v>233.41908751899081</v>
      </c>
      <c r="AV51" s="126">
        <v>964.55669628470127</v>
      </c>
      <c r="AW51" s="140">
        <v>102.02624188573269</v>
      </c>
      <c r="AX51" s="78" t="s">
        <v>18</v>
      </c>
      <c r="AY51" s="145" t="s">
        <v>22</v>
      </c>
      <c r="AZ51" s="115"/>
      <c r="BA51" s="115"/>
      <c r="BB51" s="116">
        <v>19017</v>
      </c>
      <c r="BC51" s="117">
        <v>4218</v>
      </c>
      <c r="BD51" s="118">
        <v>2583</v>
      </c>
      <c r="BE51" s="118">
        <v>3755</v>
      </c>
      <c r="BF51" s="118">
        <v>6877</v>
      </c>
      <c r="BG51" s="119">
        <v>1584</v>
      </c>
    </row>
    <row r="52" spans="1:59" s="109" customFormat="1" x14ac:dyDescent="0.2">
      <c r="A52" s="105" t="s">
        <v>557</v>
      </c>
      <c r="B52" s="147" t="s">
        <v>131</v>
      </c>
      <c r="C52" s="106" t="s">
        <v>165</v>
      </c>
      <c r="D52" s="105" t="s">
        <v>166</v>
      </c>
      <c r="E52" s="124">
        <v>13.185396620781731</v>
      </c>
      <c r="F52" s="81">
        <v>2095.8187928732559</v>
      </c>
      <c r="G52" s="121">
        <v>40.742875558215545</v>
      </c>
      <c r="H52" s="121">
        <v>39.556189862345192</v>
      </c>
      <c r="I52" s="121">
        <v>37.71023433543575</v>
      </c>
      <c r="J52" s="121">
        <v>45.753326274112602</v>
      </c>
      <c r="K52" s="121">
        <v>48.126697665853314</v>
      </c>
      <c r="L52" s="121">
        <v>48.785967496892411</v>
      </c>
      <c r="M52" s="121">
        <v>37.050964504396667</v>
      </c>
      <c r="N52" s="121">
        <v>40.742875558215545</v>
      </c>
      <c r="O52" s="121">
        <v>44.56664057824225</v>
      </c>
      <c r="P52" s="121">
        <v>44.039224713410974</v>
      </c>
      <c r="Q52" s="121">
        <v>42.193269186501539</v>
      </c>
      <c r="R52" s="121">
        <v>45.885180240320423</v>
      </c>
      <c r="S52" s="121">
        <v>47.335573868606417</v>
      </c>
      <c r="T52" s="121">
        <v>43.775516780995346</v>
      </c>
      <c r="U52" s="121">
        <v>41.797707287878083</v>
      </c>
      <c r="V52" s="121">
        <v>48.917821463100218</v>
      </c>
      <c r="W52" s="121">
        <v>46.808158003775141</v>
      </c>
      <c r="X52" s="121">
        <v>47.467427834814231</v>
      </c>
      <c r="Y52" s="121">
        <v>38.896920031306102</v>
      </c>
      <c r="Z52" s="121">
        <v>34.941301045071583</v>
      </c>
      <c r="AA52" s="121">
        <v>188.28746374476313</v>
      </c>
      <c r="AB52" s="121">
        <v>171.41015607016249</v>
      </c>
      <c r="AC52" s="121">
        <v>146.62161042309285</v>
      </c>
      <c r="AD52" s="121">
        <v>141.34745177478015</v>
      </c>
      <c r="AE52" s="121">
        <v>128.29390912020625</v>
      </c>
      <c r="AF52" s="121">
        <v>109.17508402007273</v>
      </c>
      <c r="AG52" s="121">
        <v>87.68288752819852</v>
      </c>
      <c r="AH52" s="121">
        <v>75.684176603287128</v>
      </c>
      <c r="AI52" s="121">
        <v>53.796418212789462</v>
      </c>
      <c r="AJ52" s="121">
        <v>44.962202476865706</v>
      </c>
      <c r="AK52" s="121">
        <v>32.172367754707423</v>
      </c>
      <c r="AL52" s="121">
        <v>23.074444086368029</v>
      </c>
      <c r="AM52" s="121">
        <v>15.295060080106808</v>
      </c>
      <c r="AN52" s="126">
        <v>12.921688688366096</v>
      </c>
      <c r="AO52" s="121">
        <v>3.0326412227797981</v>
      </c>
      <c r="AP52" s="121">
        <v>19.382533032549144</v>
      </c>
      <c r="AQ52" s="126">
        <v>21.228488559458587</v>
      </c>
      <c r="AR52" s="140">
        <v>44.171078679618795</v>
      </c>
      <c r="AS52" s="140">
        <v>996.81598453109882</v>
      </c>
      <c r="AT52" s="121">
        <v>107.4609824593711</v>
      </c>
      <c r="AU52" s="121">
        <v>101.65940794622715</v>
      </c>
      <c r="AV52" s="126">
        <v>420.08673633810594</v>
      </c>
      <c r="AW52" s="140">
        <v>44.434786612034429</v>
      </c>
      <c r="AX52" s="78" t="s">
        <v>18</v>
      </c>
      <c r="AY52" s="145" t="s">
        <v>166</v>
      </c>
      <c r="AZ52" s="115"/>
      <c r="BA52" s="115"/>
      <c r="BB52" s="116">
        <v>10188</v>
      </c>
      <c r="BC52" s="117">
        <v>2526</v>
      </c>
      <c r="BD52" s="118">
        <v>1413</v>
      </c>
      <c r="BE52" s="118">
        <v>1856</v>
      </c>
      <c r="BF52" s="118">
        <v>3468</v>
      </c>
      <c r="BG52" s="119">
        <v>925</v>
      </c>
    </row>
    <row r="53" spans="1:59" s="109" customFormat="1" x14ac:dyDescent="0.2">
      <c r="A53" s="105" t="s">
        <v>557</v>
      </c>
      <c r="B53" s="147" t="s">
        <v>131</v>
      </c>
      <c r="C53" s="106" t="s">
        <v>168</v>
      </c>
      <c r="D53" s="105" t="s">
        <v>670</v>
      </c>
      <c r="E53" s="124">
        <v>11.748998664886514</v>
      </c>
      <c r="F53" s="81">
        <v>1867.5033377837112</v>
      </c>
      <c r="G53" s="121">
        <v>36.304405874499331</v>
      </c>
      <c r="H53" s="121">
        <v>35.246995994659542</v>
      </c>
      <c r="I53" s="121">
        <v>33.602136181575432</v>
      </c>
      <c r="J53" s="121">
        <v>40.769025367156203</v>
      </c>
      <c r="K53" s="121">
        <v>42.88384512683578</v>
      </c>
      <c r="L53" s="121">
        <v>43.471295060080102</v>
      </c>
      <c r="M53" s="121">
        <v>33.014686248331103</v>
      </c>
      <c r="N53" s="121">
        <v>36.304405874499331</v>
      </c>
      <c r="O53" s="121">
        <v>39.711615487316415</v>
      </c>
      <c r="P53" s="121">
        <v>39.241655540720956</v>
      </c>
      <c r="Q53" s="121">
        <v>37.596795727636845</v>
      </c>
      <c r="R53" s="121">
        <v>40.886515353805073</v>
      </c>
      <c r="S53" s="121">
        <v>42.178905206942581</v>
      </c>
      <c r="T53" s="121">
        <v>39.00667556742323</v>
      </c>
      <c r="U53" s="121">
        <v>37.244325767690249</v>
      </c>
      <c r="V53" s="121">
        <v>43.588785046728972</v>
      </c>
      <c r="W53" s="121">
        <v>41.708945260347129</v>
      </c>
      <c r="X53" s="121">
        <v>42.296395193591451</v>
      </c>
      <c r="Y53" s="121">
        <v>34.65954606141522</v>
      </c>
      <c r="Z53" s="121">
        <v>31.134846461949266</v>
      </c>
      <c r="AA53" s="121">
        <v>167.77570093457945</v>
      </c>
      <c r="AB53" s="121">
        <v>152.73698264352467</v>
      </c>
      <c r="AC53" s="121">
        <v>130.64886515353805</v>
      </c>
      <c r="AD53" s="121">
        <v>125.94926568758343</v>
      </c>
      <c r="AE53" s="121">
        <v>114.31775700934578</v>
      </c>
      <c r="AF53" s="121">
        <v>97.281708945260348</v>
      </c>
      <c r="AG53" s="121">
        <v>78.130841121495322</v>
      </c>
      <c r="AH53" s="121">
        <v>67.43925233644859</v>
      </c>
      <c r="AI53" s="121">
        <v>47.935914552736975</v>
      </c>
      <c r="AJ53" s="121">
        <v>40.064085447263011</v>
      </c>
      <c r="AK53" s="121">
        <v>28.667556742323097</v>
      </c>
      <c r="AL53" s="121">
        <v>20.5607476635514</v>
      </c>
      <c r="AM53" s="121">
        <v>13.628838451268358</v>
      </c>
      <c r="AN53" s="126">
        <v>11.514018691588783</v>
      </c>
      <c r="AO53" s="121">
        <v>2.7022696929238981</v>
      </c>
      <c r="AP53" s="121">
        <v>17.271028037383175</v>
      </c>
      <c r="AQ53" s="126">
        <v>18.915887850467289</v>
      </c>
      <c r="AR53" s="140">
        <v>39.359145527369826</v>
      </c>
      <c r="AS53" s="140">
        <v>888.2242990654205</v>
      </c>
      <c r="AT53" s="121">
        <v>95.754339118825087</v>
      </c>
      <c r="AU53" s="121">
        <v>90.584779706275015</v>
      </c>
      <c r="AV53" s="126">
        <v>374.32309746328434</v>
      </c>
      <c r="AW53" s="140">
        <v>39.594125500667552</v>
      </c>
      <c r="AX53" s="78" t="s">
        <v>18</v>
      </c>
      <c r="AY53" s="145" t="s">
        <v>166</v>
      </c>
      <c r="AZ53" s="115"/>
      <c r="BA53" s="115"/>
      <c r="BB53" s="116">
        <v>7323</v>
      </c>
      <c r="BC53" s="117">
        <v>1772</v>
      </c>
      <c r="BD53" s="118">
        <v>966</v>
      </c>
      <c r="BE53" s="118">
        <v>1278</v>
      </c>
      <c r="BF53" s="118">
        <v>2581</v>
      </c>
      <c r="BG53" s="119">
        <v>726</v>
      </c>
    </row>
    <row r="54" spans="1:59" s="109" customFormat="1" x14ac:dyDescent="0.2">
      <c r="A54" s="105" t="s">
        <v>557</v>
      </c>
      <c r="B54" s="147" t="s">
        <v>136</v>
      </c>
      <c r="C54" s="106" t="s">
        <v>170</v>
      </c>
      <c r="D54" s="105" t="s">
        <v>666</v>
      </c>
      <c r="E54" s="124">
        <v>10.340223746604668</v>
      </c>
      <c r="F54" s="81">
        <v>1643.5785645228118</v>
      </c>
      <c r="G54" s="121">
        <v>31.951291377008424</v>
      </c>
      <c r="H54" s="121">
        <v>31.020671239814007</v>
      </c>
      <c r="I54" s="121">
        <v>29.57303991528935</v>
      </c>
      <c r="J54" s="121">
        <v>35.880576400718198</v>
      </c>
      <c r="K54" s="121">
        <v>37.741816675107039</v>
      </c>
      <c r="L54" s="121">
        <v>38.258827862437272</v>
      </c>
      <c r="M54" s="121">
        <v>29.056028727959117</v>
      </c>
      <c r="N54" s="121">
        <v>31.951291377008424</v>
      </c>
      <c r="O54" s="121">
        <v>34.949956263523774</v>
      </c>
      <c r="P54" s="121">
        <v>34.53634731365959</v>
      </c>
      <c r="Q54" s="121">
        <v>33.088715989134933</v>
      </c>
      <c r="R54" s="121">
        <v>35.983978638184247</v>
      </c>
      <c r="S54" s="121">
        <v>37.121403250310756</v>
      </c>
      <c r="T54" s="121">
        <v>34.329542838727498</v>
      </c>
      <c r="U54" s="121">
        <v>32.778509276736798</v>
      </c>
      <c r="V54" s="121">
        <v>38.362230099903314</v>
      </c>
      <c r="W54" s="121">
        <v>36.707794300446572</v>
      </c>
      <c r="X54" s="121">
        <v>37.224805487776806</v>
      </c>
      <c r="Y54" s="121">
        <v>30.50366005248377</v>
      </c>
      <c r="Z54" s="121">
        <v>27.401592928502367</v>
      </c>
      <c r="AA54" s="121">
        <v>147.65839510151466</v>
      </c>
      <c r="AB54" s="121">
        <v>134.42290870586069</v>
      </c>
      <c r="AC54" s="121">
        <v>114.9832880622439</v>
      </c>
      <c r="AD54" s="121">
        <v>110.84719856360203</v>
      </c>
      <c r="AE54" s="121">
        <v>100.61037705446343</v>
      </c>
      <c r="AF54" s="121">
        <v>85.617052621886657</v>
      </c>
      <c r="AG54" s="121">
        <v>68.762487914921039</v>
      </c>
      <c r="AH54" s="121">
        <v>59.352884305510798</v>
      </c>
      <c r="AI54" s="121">
        <v>42.188112886147046</v>
      </c>
      <c r="AJ54" s="121">
        <v>35.260162975921915</v>
      </c>
      <c r="AK54" s="121">
        <v>25.230145941715392</v>
      </c>
      <c r="AL54" s="121">
        <v>18.09539155655817</v>
      </c>
      <c r="AM54" s="121">
        <v>11.994659546061413</v>
      </c>
      <c r="AN54" s="126">
        <v>10.133419271672574</v>
      </c>
      <c r="AO54" s="121">
        <v>2.3782514617190738</v>
      </c>
      <c r="AP54" s="121">
        <v>15.20012890750886</v>
      </c>
      <c r="AQ54" s="126">
        <v>16.647760232033516</v>
      </c>
      <c r="AR54" s="140">
        <v>34.639749551125639</v>
      </c>
      <c r="AS54" s="140">
        <v>781.7209152433129</v>
      </c>
      <c r="AT54" s="121">
        <v>84.272823534828035</v>
      </c>
      <c r="AU54" s="121">
        <v>79.723125086321986</v>
      </c>
      <c r="AV54" s="126">
        <v>329.43952856682472</v>
      </c>
      <c r="AW54" s="140">
        <v>34.846554026057731</v>
      </c>
      <c r="AX54" s="78" t="s">
        <v>18</v>
      </c>
      <c r="AY54" s="145" t="s">
        <v>22</v>
      </c>
      <c r="AZ54" s="115"/>
      <c r="BA54" s="115"/>
      <c r="BB54" s="116">
        <v>6140</v>
      </c>
      <c r="BC54" s="117">
        <v>1526</v>
      </c>
      <c r="BD54" s="118">
        <v>734</v>
      </c>
      <c r="BE54" s="118">
        <v>1138</v>
      </c>
      <c r="BF54" s="118">
        <v>2140</v>
      </c>
      <c r="BG54" s="119">
        <v>602</v>
      </c>
    </row>
    <row r="55" spans="1:59" s="109" customFormat="1" x14ac:dyDescent="0.2">
      <c r="A55" s="105" t="s">
        <v>557</v>
      </c>
      <c r="B55" s="147" t="s">
        <v>136</v>
      </c>
      <c r="C55" s="106" t="s">
        <v>171</v>
      </c>
      <c r="D55" s="105" t="s">
        <v>667</v>
      </c>
      <c r="E55" s="124">
        <v>8.0521154642972235</v>
      </c>
      <c r="F55" s="81">
        <v>1279.8837530500434</v>
      </c>
      <c r="G55" s="121">
        <v>24.881036784678422</v>
      </c>
      <c r="H55" s="121">
        <v>24.15634639289167</v>
      </c>
      <c r="I55" s="121">
        <v>23.02905022789006</v>
      </c>
      <c r="J55" s="121">
        <v>27.940840661111366</v>
      </c>
      <c r="K55" s="121">
        <v>29.390221444684865</v>
      </c>
      <c r="L55" s="121">
        <v>29.792827217899728</v>
      </c>
      <c r="M55" s="121">
        <v>22.626444454675198</v>
      </c>
      <c r="N55" s="121">
        <v>24.881036784678422</v>
      </c>
      <c r="O55" s="121">
        <v>27.216150269324615</v>
      </c>
      <c r="P55" s="121">
        <v>26.894065650752726</v>
      </c>
      <c r="Q55" s="121">
        <v>25.766769485751116</v>
      </c>
      <c r="R55" s="121">
        <v>28.021361815754339</v>
      </c>
      <c r="S55" s="121">
        <v>28.907094516827033</v>
      </c>
      <c r="T55" s="121">
        <v>26.733023341466783</v>
      </c>
      <c r="U55" s="121">
        <v>25.5252060218222</v>
      </c>
      <c r="V55" s="121">
        <v>29.873348372542701</v>
      </c>
      <c r="W55" s="121">
        <v>28.585009898255144</v>
      </c>
      <c r="X55" s="121">
        <v>28.987615671470003</v>
      </c>
      <c r="Y55" s="121">
        <v>23.753740619676808</v>
      </c>
      <c r="Z55" s="121">
        <v>21.338105980387642</v>
      </c>
      <c r="AA55" s="121">
        <v>114.98420883016435</v>
      </c>
      <c r="AB55" s="121">
        <v>104.6775010358639</v>
      </c>
      <c r="AC55" s="121">
        <v>89.539523962985129</v>
      </c>
      <c r="AD55" s="121">
        <v>86.318677777266245</v>
      </c>
      <c r="AE55" s="121">
        <v>78.347083467611981</v>
      </c>
      <c r="AF55" s="121">
        <v>66.671516044381008</v>
      </c>
      <c r="AG55" s="121">
        <v>53.546567837576539</v>
      </c>
      <c r="AH55" s="121">
        <v>46.21914276506606</v>
      </c>
      <c r="AI55" s="121">
        <v>32.852631094332672</v>
      </c>
      <c r="AJ55" s="121">
        <v>27.457713733253531</v>
      </c>
      <c r="AK55" s="121">
        <v>19.647161732885223</v>
      </c>
      <c r="AL55" s="121">
        <v>14.091202062520143</v>
      </c>
      <c r="AM55" s="121">
        <v>9.3404539385847798</v>
      </c>
      <c r="AN55" s="126">
        <v>7.8910731550112789</v>
      </c>
      <c r="AO55" s="121">
        <v>1.8519865567883613</v>
      </c>
      <c r="AP55" s="121">
        <v>11.836609732516918</v>
      </c>
      <c r="AQ55" s="126">
        <v>12.963905897518529</v>
      </c>
      <c r="AR55" s="140">
        <v>26.974586805395699</v>
      </c>
      <c r="AS55" s="140">
        <v>608.73992910087009</v>
      </c>
      <c r="AT55" s="121">
        <v>65.624741034022378</v>
      </c>
      <c r="AU55" s="121">
        <v>62.081810229731587</v>
      </c>
      <c r="AV55" s="126">
        <v>256.54039869250954</v>
      </c>
      <c r="AW55" s="140">
        <v>27.135629114681642</v>
      </c>
      <c r="AX55" s="78" t="s">
        <v>18</v>
      </c>
      <c r="AY55" s="145" t="s">
        <v>22</v>
      </c>
      <c r="AZ55" s="115"/>
      <c r="BA55" s="115"/>
      <c r="BB55" s="116">
        <v>45547</v>
      </c>
      <c r="BC55" s="117">
        <v>10488</v>
      </c>
      <c r="BD55" s="118">
        <v>5447</v>
      </c>
      <c r="BE55" s="118">
        <v>8472</v>
      </c>
      <c r="BF55" s="118">
        <v>16378</v>
      </c>
      <c r="BG55" s="119">
        <v>4762</v>
      </c>
    </row>
    <row r="56" spans="1:59" s="109" customFormat="1" x14ac:dyDescent="0.2">
      <c r="A56" s="105" t="s">
        <v>557</v>
      </c>
      <c r="B56" s="147" t="s">
        <v>138</v>
      </c>
      <c r="C56" s="106" t="s">
        <v>172</v>
      </c>
      <c r="D56" s="105" t="s">
        <v>664</v>
      </c>
      <c r="E56" s="124">
        <v>3.0017034206528246</v>
      </c>
      <c r="F56" s="81">
        <v>477.12075871276642</v>
      </c>
      <c r="G56" s="121">
        <v>9.275263569817227</v>
      </c>
      <c r="H56" s="121">
        <v>9.0051102619584746</v>
      </c>
      <c r="I56" s="121">
        <v>8.5848717830670793</v>
      </c>
      <c r="J56" s="121">
        <v>10.415910869665302</v>
      </c>
      <c r="K56" s="121">
        <v>10.95621748538281</v>
      </c>
      <c r="L56" s="121">
        <v>11.106302656415451</v>
      </c>
      <c r="M56" s="121">
        <v>8.4347866120344364</v>
      </c>
      <c r="N56" s="121">
        <v>9.275263569817227</v>
      </c>
      <c r="O56" s="121">
        <v>10.145757561806548</v>
      </c>
      <c r="P56" s="121">
        <v>10.025689424980435</v>
      </c>
      <c r="Q56" s="121">
        <v>9.6054509460890376</v>
      </c>
      <c r="R56" s="121">
        <v>10.44592790387183</v>
      </c>
      <c r="S56" s="121">
        <v>10.776115280143641</v>
      </c>
      <c r="T56" s="121">
        <v>9.9656553565673782</v>
      </c>
      <c r="U56" s="121">
        <v>9.5153998434694547</v>
      </c>
      <c r="V56" s="121">
        <v>11.136319690621979</v>
      </c>
      <c r="W56" s="121">
        <v>10.656047143317528</v>
      </c>
      <c r="X56" s="121">
        <v>10.806132314350169</v>
      </c>
      <c r="Y56" s="121">
        <v>8.8550250909258335</v>
      </c>
      <c r="Z56" s="121">
        <v>7.9545140647299855</v>
      </c>
      <c r="AA56" s="121">
        <v>42.864324846922337</v>
      </c>
      <c r="AB56" s="121">
        <v>39.022144468486715</v>
      </c>
      <c r="AC56" s="121">
        <v>33.378942037659407</v>
      </c>
      <c r="AD56" s="121">
        <v>32.178260669398277</v>
      </c>
      <c r="AE56" s="121">
        <v>29.206574282951983</v>
      </c>
      <c r="AF56" s="121">
        <v>24.854104323005387</v>
      </c>
      <c r="AG56" s="121">
        <v>19.961327747341283</v>
      </c>
      <c r="AH56" s="121">
        <v>17.229777634547212</v>
      </c>
      <c r="AI56" s="121">
        <v>12.246949956263524</v>
      </c>
      <c r="AJ56" s="121">
        <v>10.235808664426132</v>
      </c>
      <c r="AK56" s="121">
        <v>7.3241563463928925</v>
      </c>
      <c r="AL56" s="121">
        <v>5.2529809861424432</v>
      </c>
      <c r="AM56" s="121">
        <v>3.4819759679572764</v>
      </c>
      <c r="AN56" s="126">
        <v>2.9416693522397681</v>
      </c>
      <c r="AO56" s="121">
        <v>0.69039178675014967</v>
      </c>
      <c r="AP56" s="121">
        <v>4.4125040283596517</v>
      </c>
      <c r="AQ56" s="126">
        <v>4.8327425072510479</v>
      </c>
      <c r="AR56" s="140">
        <v>10.055706459186961</v>
      </c>
      <c r="AS56" s="140">
        <v>226.92877860135354</v>
      </c>
      <c r="AT56" s="121">
        <v>24.463882878320518</v>
      </c>
      <c r="AU56" s="121">
        <v>23.143133373233276</v>
      </c>
      <c r="AV56" s="126">
        <v>95.634270981998995</v>
      </c>
      <c r="AW56" s="140">
        <v>10.115740527600019</v>
      </c>
      <c r="AX56" s="78" t="s">
        <v>18</v>
      </c>
      <c r="AY56" s="145" t="s">
        <v>20</v>
      </c>
      <c r="AZ56" s="115"/>
      <c r="BA56" s="115"/>
      <c r="BB56" s="116">
        <v>12002</v>
      </c>
      <c r="BC56" s="117">
        <v>2653</v>
      </c>
      <c r="BD56" s="118">
        <v>1334</v>
      </c>
      <c r="BE56" s="118">
        <v>2247</v>
      </c>
      <c r="BF56" s="118">
        <v>4433</v>
      </c>
      <c r="BG56" s="119">
        <v>1335</v>
      </c>
    </row>
    <row r="57" spans="1:59" s="109" customFormat="1" x14ac:dyDescent="0.2">
      <c r="A57" s="105" t="s">
        <v>557</v>
      </c>
      <c r="B57" s="147" t="s">
        <v>138</v>
      </c>
      <c r="C57" s="106" t="s">
        <v>167</v>
      </c>
      <c r="D57" s="105" t="s">
        <v>665</v>
      </c>
      <c r="E57" s="124">
        <v>6.0218221997145616</v>
      </c>
      <c r="F57" s="81">
        <v>957.16863864462948</v>
      </c>
      <c r="G57" s="121">
        <v>18.607430597117997</v>
      </c>
      <c r="H57" s="121">
        <v>18.065466599143686</v>
      </c>
      <c r="I57" s="121">
        <v>17.222411491183646</v>
      </c>
      <c r="J57" s="121">
        <v>20.895723033009531</v>
      </c>
      <c r="K57" s="121">
        <v>21.979651028958152</v>
      </c>
      <c r="L57" s="121">
        <v>22.280742138943879</v>
      </c>
      <c r="M57" s="121">
        <v>16.921320381197919</v>
      </c>
      <c r="N57" s="121">
        <v>18.607430597117997</v>
      </c>
      <c r="O57" s="121">
        <v>20.353759035035218</v>
      </c>
      <c r="P57" s="121">
        <v>20.112886147046638</v>
      </c>
      <c r="Q57" s="121">
        <v>19.269831039086597</v>
      </c>
      <c r="R57" s="121">
        <v>20.955941255006675</v>
      </c>
      <c r="S57" s="121">
        <v>21.618341696975275</v>
      </c>
      <c r="T57" s="121">
        <v>19.992449703052344</v>
      </c>
      <c r="U57" s="121">
        <v>19.08917637309516</v>
      </c>
      <c r="V57" s="121">
        <v>22.340960360941022</v>
      </c>
      <c r="W57" s="121">
        <v>21.377468808986691</v>
      </c>
      <c r="X57" s="121">
        <v>21.678559918972425</v>
      </c>
      <c r="Y57" s="121">
        <v>17.764375489157956</v>
      </c>
      <c r="Z57" s="121">
        <v>15.957828829243589</v>
      </c>
      <c r="AA57" s="121">
        <v>85.991621011923939</v>
      </c>
      <c r="AB57" s="121">
        <v>78.283688596289309</v>
      </c>
      <c r="AC57" s="121">
        <v>66.962662860825915</v>
      </c>
      <c r="AD57" s="121">
        <v>64.553933980940101</v>
      </c>
      <c r="AE57" s="121">
        <v>58.592330003222685</v>
      </c>
      <c r="AF57" s="121">
        <v>49.860687813636567</v>
      </c>
      <c r="AG57" s="121">
        <v>40.045117628101835</v>
      </c>
      <c r="AH57" s="121">
        <v>34.565259426361585</v>
      </c>
      <c r="AI57" s="121">
        <v>24.56903457483541</v>
      </c>
      <c r="AJ57" s="121">
        <v>20.534413701026654</v>
      </c>
      <c r="AK57" s="121">
        <v>14.69324616730353</v>
      </c>
      <c r="AL57" s="121">
        <v>10.538188849500482</v>
      </c>
      <c r="AM57" s="121">
        <v>6.9853137516688912</v>
      </c>
      <c r="AN57" s="126">
        <v>5.9013857557202698</v>
      </c>
      <c r="AO57" s="121">
        <v>1.3850191059343493</v>
      </c>
      <c r="AP57" s="121">
        <v>8.8520786335804047</v>
      </c>
      <c r="AQ57" s="126">
        <v>9.6951337415404435</v>
      </c>
      <c r="AR57" s="140">
        <v>20.173104369043781</v>
      </c>
      <c r="AS57" s="140">
        <v>455.24975829842083</v>
      </c>
      <c r="AT57" s="121">
        <v>49.07785092767368</v>
      </c>
      <c r="AU57" s="121">
        <v>46.428249159799272</v>
      </c>
      <c r="AV57" s="126">
        <v>191.85525528290592</v>
      </c>
      <c r="AW57" s="140">
        <v>20.293540813038074</v>
      </c>
      <c r="AX57" s="78" t="s">
        <v>18</v>
      </c>
      <c r="AY57" s="145" t="s">
        <v>22</v>
      </c>
      <c r="AZ57" s="115"/>
      <c r="BA57" s="115"/>
      <c r="BB57" s="116">
        <v>3109</v>
      </c>
      <c r="BC57" s="117">
        <v>696</v>
      </c>
      <c r="BD57" s="118">
        <v>303</v>
      </c>
      <c r="BE57" s="118">
        <v>635</v>
      </c>
      <c r="BF57" s="118">
        <v>1138</v>
      </c>
      <c r="BG57" s="119">
        <v>337</v>
      </c>
    </row>
    <row r="58" spans="1:59" s="109" customFormat="1" x14ac:dyDescent="0.2">
      <c r="A58" s="105" t="s">
        <v>557</v>
      </c>
      <c r="B58" s="147" t="s">
        <v>138</v>
      </c>
      <c r="C58" s="106" t="s">
        <v>174</v>
      </c>
      <c r="D58" s="105" t="s">
        <v>668</v>
      </c>
      <c r="E58" s="124">
        <v>7.6930159753234193</v>
      </c>
      <c r="F58" s="81">
        <v>1222.8048892776576</v>
      </c>
      <c r="G58" s="121">
        <v>23.771419363749363</v>
      </c>
      <c r="H58" s="121">
        <v>23.079047925970258</v>
      </c>
      <c r="I58" s="121">
        <v>22.002025689424983</v>
      </c>
      <c r="J58" s="121">
        <v>26.694765434372265</v>
      </c>
      <c r="K58" s="121">
        <v>28.079508309930478</v>
      </c>
      <c r="L58" s="121">
        <v>28.464159108696649</v>
      </c>
      <c r="M58" s="121">
        <v>21.617374890658809</v>
      </c>
      <c r="N58" s="121">
        <v>23.771419363749363</v>
      </c>
      <c r="O58" s="121">
        <v>26.002393996593156</v>
      </c>
      <c r="P58" s="121">
        <v>25.694673357580221</v>
      </c>
      <c r="Q58" s="121">
        <v>24.617651121034942</v>
      </c>
      <c r="R58" s="121">
        <v>26.7716955941255</v>
      </c>
      <c r="S58" s="121">
        <v>27.617927351411076</v>
      </c>
      <c r="T58" s="121">
        <v>25.54081303807375</v>
      </c>
      <c r="U58" s="121">
        <v>24.38686064177524</v>
      </c>
      <c r="V58" s="121">
        <v>28.541089268449888</v>
      </c>
      <c r="W58" s="121">
        <v>27.310206712398141</v>
      </c>
      <c r="X58" s="121">
        <v>27.694857511164308</v>
      </c>
      <c r="Y58" s="121">
        <v>22.694397127204088</v>
      </c>
      <c r="Z58" s="121">
        <v>20.386492334607059</v>
      </c>
      <c r="AA58" s="121">
        <v>109.85626812761842</v>
      </c>
      <c r="AB58" s="121">
        <v>100.00920767920445</v>
      </c>
      <c r="AC58" s="121">
        <v>85.546337645596438</v>
      </c>
      <c r="AD58" s="121">
        <v>82.469131255467062</v>
      </c>
      <c r="AE58" s="121">
        <v>74.853045439896874</v>
      </c>
      <c r="AF58" s="121">
        <v>63.698172275677919</v>
      </c>
      <c r="AG58" s="121">
        <v>51.15855623590074</v>
      </c>
      <c r="AH58" s="121">
        <v>44.157911698356429</v>
      </c>
      <c r="AI58" s="121">
        <v>31.38750517931955</v>
      </c>
      <c r="AJ58" s="121">
        <v>26.233184475852859</v>
      </c>
      <c r="AK58" s="121">
        <v>18.770958979789143</v>
      </c>
      <c r="AL58" s="121">
        <v>13.462777956815986</v>
      </c>
      <c r="AM58" s="121">
        <v>8.9238985313751655</v>
      </c>
      <c r="AN58" s="126">
        <v>7.539155655816951</v>
      </c>
      <c r="AO58" s="121">
        <v>1.7693936743243865</v>
      </c>
      <c r="AP58" s="121">
        <v>11.308733483725428</v>
      </c>
      <c r="AQ58" s="126">
        <v>12.385755720270703</v>
      </c>
      <c r="AR58" s="140">
        <v>25.771603517333457</v>
      </c>
      <c r="AS58" s="140">
        <v>581.59200773445048</v>
      </c>
      <c r="AT58" s="121">
        <v>62.698080198885862</v>
      </c>
      <c r="AU58" s="121">
        <v>59.313153169743565</v>
      </c>
      <c r="AV58" s="126">
        <v>245.09948897380414</v>
      </c>
      <c r="AW58" s="140">
        <v>25.925463836839921</v>
      </c>
      <c r="AX58" s="78" t="s">
        <v>18</v>
      </c>
      <c r="AY58" s="145" t="s">
        <v>22</v>
      </c>
      <c r="AZ58" s="115"/>
      <c r="BA58" s="115"/>
      <c r="BB58" s="116">
        <v>2253</v>
      </c>
      <c r="BC58" s="117">
        <v>402</v>
      </c>
      <c r="BD58" s="118">
        <v>248</v>
      </c>
      <c r="BE58" s="118">
        <v>400</v>
      </c>
      <c r="BF58" s="118">
        <v>924</v>
      </c>
      <c r="BG58" s="119">
        <v>279</v>
      </c>
    </row>
    <row r="59" spans="1:59" s="109" customFormat="1" x14ac:dyDescent="0.2">
      <c r="A59" s="105" t="s">
        <v>557</v>
      </c>
      <c r="B59" s="147" t="s">
        <v>138</v>
      </c>
      <c r="C59" s="106" t="s">
        <v>169</v>
      </c>
      <c r="D59" s="105" t="s">
        <v>669</v>
      </c>
      <c r="E59" s="124">
        <v>7.2280281754983662</v>
      </c>
      <c r="F59" s="81">
        <v>1148.8950784954652</v>
      </c>
      <c r="G59" s="121">
        <v>22.334607062289951</v>
      </c>
      <c r="H59" s="121">
        <v>21.684084526495099</v>
      </c>
      <c r="I59" s="121">
        <v>20.672160581925326</v>
      </c>
      <c r="J59" s="121">
        <v>25.081257768979331</v>
      </c>
      <c r="K59" s="121">
        <v>26.382302840569036</v>
      </c>
      <c r="L59" s="121">
        <v>26.743704249343956</v>
      </c>
      <c r="M59" s="121">
        <v>20.310759173150409</v>
      </c>
      <c r="N59" s="121">
        <v>22.334607062289951</v>
      </c>
      <c r="O59" s="121">
        <v>24.430735233184478</v>
      </c>
      <c r="P59" s="121">
        <v>24.141614106164543</v>
      </c>
      <c r="Q59" s="121">
        <v>23.129690161594773</v>
      </c>
      <c r="R59" s="121">
        <v>25.153538050734316</v>
      </c>
      <c r="S59" s="121">
        <v>25.948621150039134</v>
      </c>
      <c r="T59" s="121">
        <v>23.997053542654577</v>
      </c>
      <c r="U59" s="121">
        <v>22.912849316329822</v>
      </c>
      <c r="V59" s="121">
        <v>26.815984531098938</v>
      </c>
      <c r="W59" s="121">
        <v>25.659500023019199</v>
      </c>
      <c r="X59" s="121">
        <v>26.020901431794119</v>
      </c>
      <c r="Y59" s="121">
        <v>21.322683117720182</v>
      </c>
      <c r="Z59" s="121">
        <v>19.15427466507067</v>
      </c>
      <c r="AA59" s="121">
        <v>103.21624234611667</v>
      </c>
      <c r="AB59" s="121">
        <v>93.96436628147876</v>
      </c>
      <c r="AC59" s="121">
        <v>80.375673311541831</v>
      </c>
      <c r="AD59" s="121">
        <v>77.484462041342482</v>
      </c>
      <c r="AE59" s="121">
        <v>70.328714147599101</v>
      </c>
      <c r="AF59" s="121">
        <v>59.848073293126475</v>
      </c>
      <c r="AG59" s="121">
        <v>48.066387367064138</v>
      </c>
      <c r="AH59" s="121">
        <v>41.488881727360621</v>
      </c>
      <c r="AI59" s="121">
        <v>29.490354956033332</v>
      </c>
      <c r="AJ59" s="121">
        <v>24.647576078449429</v>
      </c>
      <c r="AK59" s="121">
        <v>17.636388748216014</v>
      </c>
      <c r="AL59" s="121">
        <v>12.649049307122141</v>
      </c>
      <c r="AM59" s="121">
        <v>8.3845126835781052</v>
      </c>
      <c r="AN59" s="126">
        <v>7.0834676119883992</v>
      </c>
      <c r="AO59" s="121">
        <v>1.6624464803646242</v>
      </c>
      <c r="AP59" s="121">
        <v>10.625201417982598</v>
      </c>
      <c r="AQ59" s="126">
        <v>11.63712536255237</v>
      </c>
      <c r="AR59" s="140">
        <v>24.213894387919527</v>
      </c>
      <c r="AS59" s="140">
        <v>546.43893006767644</v>
      </c>
      <c r="AT59" s="121">
        <v>58.908429630311687</v>
      </c>
      <c r="AU59" s="121">
        <v>55.728097233092406</v>
      </c>
      <c r="AV59" s="126">
        <v>230.28497767137793</v>
      </c>
      <c r="AW59" s="140">
        <v>24.358454951429493</v>
      </c>
      <c r="AX59" s="78" t="s">
        <v>18</v>
      </c>
      <c r="AY59" s="145" t="s">
        <v>166</v>
      </c>
      <c r="AZ59" s="115"/>
      <c r="BA59" s="115"/>
      <c r="BB59" s="116">
        <v>895</v>
      </c>
      <c r="BC59" s="117">
        <v>164</v>
      </c>
      <c r="BD59" s="118">
        <v>81</v>
      </c>
      <c r="BE59" s="118">
        <v>122</v>
      </c>
      <c r="BF59" s="118">
        <v>361</v>
      </c>
      <c r="BG59" s="119">
        <v>167</v>
      </c>
    </row>
    <row r="60" spans="1:59" s="109" customFormat="1" x14ac:dyDescent="0.2">
      <c r="A60" s="105" t="s">
        <v>557</v>
      </c>
      <c r="B60" s="147" t="s">
        <v>138</v>
      </c>
      <c r="C60" s="106" t="s">
        <v>173</v>
      </c>
      <c r="D60" s="105" t="s">
        <v>671</v>
      </c>
      <c r="E60" s="124">
        <v>2.4538465079876617</v>
      </c>
      <c r="F60" s="81">
        <v>390.03890244463884</v>
      </c>
      <c r="G60" s="121">
        <v>7.5823857096818745</v>
      </c>
      <c r="H60" s="121">
        <v>7.3615395239629846</v>
      </c>
      <c r="I60" s="121">
        <v>7.0180010128447119</v>
      </c>
      <c r="J60" s="121">
        <v>8.5148473827171856</v>
      </c>
      <c r="K60" s="121">
        <v>8.9565397541549654</v>
      </c>
      <c r="L60" s="121">
        <v>9.0792320795543482</v>
      </c>
      <c r="M60" s="121">
        <v>6.8953086874453291</v>
      </c>
      <c r="N60" s="121">
        <v>7.5823857096818745</v>
      </c>
      <c r="O60" s="121">
        <v>8.2940011969982965</v>
      </c>
      <c r="P60" s="121">
        <v>8.1958473366787903</v>
      </c>
      <c r="Q60" s="121">
        <v>7.8523088255605167</v>
      </c>
      <c r="R60" s="121">
        <v>8.5393858477970621</v>
      </c>
      <c r="S60" s="121">
        <v>8.809308963675706</v>
      </c>
      <c r="T60" s="121">
        <v>8.1467704065190372</v>
      </c>
      <c r="U60" s="121">
        <v>7.7786934303208879</v>
      </c>
      <c r="V60" s="121">
        <v>9.1037705446342247</v>
      </c>
      <c r="W60" s="121">
        <v>8.711155103356198</v>
      </c>
      <c r="X60" s="121">
        <v>8.8338474287555826</v>
      </c>
      <c r="Y60" s="121">
        <v>7.2388471985636018</v>
      </c>
      <c r="Z60" s="121">
        <v>6.5026932461673042</v>
      </c>
      <c r="AA60" s="121">
        <v>35.040928134063812</v>
      </c>
      <c r="AB60" s="121">
        <v>31.900004603839601</v>
      </c>
      <c r="AC60" s="121">
        <v>27.286773168822798</v>
      </c>
      <c r="AD60" s="121">
        <v>26.305234565627735</v>
      </c>
      <c r="AE60" s="121">
        <v>23.875926522719947</v>
      </c>
      <c r="AF60" s="121">
        <v>20.317849086137841</v>
      </c>
      <c r="AG60" s="121">
        <v>16.318079278117949</v>
      </c>
      <c r="AH60" s="121">
        <v>14.085078955849179</v>
      </c>
      <c r="AI60" s="121">
        <v>10.011693752589659</v>
      </c>
      <c r="AJ60" s="121">
        <v>8.3676165922379262</v>
      </c>
      <c r="AK60" s="121">
        <v>5.9873854794898946</v>
      </c>
      <c r="AL60" s="121">
        <v>4.2942313889784076</v>
      </c>
      <c r="AM60" s="121">
        <v>2.8464619492656875</v>
      </c>
      <c r="AN60" s="126">
        <v>2.4047695778279081</v>
      </c>
      <c r="AO60" s="121">
        <v>0.56438469683716219</v>
      </c>
      <c r="AP60" s="121">
        <v>3.6071543667418626</v>
      </c>
      <c r="AQ60" s="126">
        <v>3.9506928778601353</v>
      </c>
      <c r="AR60" s="140">
        <v>8.2203858017586668</v>
      </c>
      <c r="AS60" s="140">
        <v>185.51079600386723</v>
      </c>
      <c r="AT60" s="121">
        <v>19.998849040099444</v>
      </c>
      <c r="AU60" s="121">
        <v>18.919156576584871</v>
      </c>
      <c r="AV60" s="126">
        <v>78.179549744486906</v>
      </c>
      <c r="AW60" s="140">
        <v>8.26946273191842</v>
      </c>
      <c r="AX60" s="78" t="s">
        <v>18</v>
      </c>
      <c r="AY60" s="145" t="s">
        <v>133</v>
      </c>
      <c r="AZ60" s="115"/>
      <c r="BA60" s="115"/>
      <c r="BB60" s="116">
        <v>3086</v>
      </c>
      <c r="BC60" s="117">
        <v>613</v>
      </c>
      <c r="BD60" s="118">
        <v>263</v>
      </c>
      <c r="BE60" s="118">
        <v>456</v>
      </c>
      <c r="BF60" s="118">
        <v>1191</v>
      </c>
      <c r="BG60" s="119">
        <v>563</v>
      </c>
    </row>
    <row r="61" spans="1:59" s="109" customFormat="1" x14ac:dyDescent="0.2">
      <c r="A61" s="130"/>
      <c r="B61" s="148"/>
      <c r="C61" s="130"/>
      <c r="D61" s="130"/>
      <c r="E61" s="124"/>
      <c r="F61" s="8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6"/>
      <c r="AO61" s="121"/>
      <c r="AP61" s="121"/>
      <c r="AQ61" s="126"/>
      <c r="AR61" s="140"/>
      <c r="AS61" s="140"/>
      <c r="AT61" s="121"/>
      <c r="AU61" s="121"/>
      <c r="AV61" s="126"/>
      <c r="AW61" s="140"/>
      <c r="AX61" s="78" t="s">
        <v>955</v>
      </c>
      <c r="AY61" s="145" t="s">
        <v>955</v>
      </c>
      <c r="AZ61" s="115"/>
      <c r="BA61" s="115"/>
      <c r="BB61" s="116">
        <v>1221</v>
      </c>
      <c r="BC61" s="117">
        <v>268</v>
      </c>
      <c r="BD61" s="118">
        <v>111</v>
      </c>
      <c r="BE61" s="118">
        <v>230</v>
      </c>
      <c r="BF61" s="118">
        <v>484</v>
      </c>
      <c r="BG61" s="119">
        <v>128</v>
      </c>
    </row>
    <row r="62" spans="1:59" s="109" customFormat="1" x14ac:dyDescent="0.2">
      <c r="A62" s="107" t="s">
        <v>558</v>
      </c>
      <c r="B62" s="149"/>
      <c r="C62" s="109" t="s">
        <v>19</v>
      </c>
      <c r="D62" s="109" t="s">
        <v>23</v>
      </c>
      <c r="E62" s="125">
        <v>100</v>
      </c>
      <c r="F62" s="110">
        <v>23309</v>
      </c>
      <c r="G62" s="111">
        <v>434</v>
      </c>
      <c r="H62" s="111">
        <v>435</v>
      </c>
      <c r="I62" s="111">
        <v>443</v>
      </c>
      <c r="J62" s="111">
        <v>477</v>
      </c>
      <c r="K62" s="111">
        <v>509</v>
      </c>
      <c r="L62" s="111">
        <v>457</v>
      </c>
      <c r="M62" s="111">
        <v>431</v>
      </c>
      <c r="N62" s="111">
        <v>457</v>
      </c>
      <c r="O62" s="111">
        <v>471</v>
      </c>
      <c r="P62" s="111">
        <v>526</v>
      </c>
      <c r="Q62" s="111">
        <v>506</v>
      </c>
      <c r="R62" s="111">
        <v>495</v>
      </c>
      <c r="S62" s="111">
        <v>497</v>
      </c>
      <c r="T62" s="111">
        <v>498</v>
      </c>
      <c r="U62" s="111">
        <v>475</v>
      </c>
      <c r="V62" s="111">
        <v>503</v>
      </c>
      <c r="W62" s="111">
        <v>534</v>
      </c>
      <c r="X62" s="111">
        <v>482</v>
      </c>
      <c r="Y62" s="111">
        <v>418</v>
      </c>
      <c r="Z62" s="111">
        <v>379</v>
      </c>
      <c r="AA62" s="111">
        <v>2092</v>
      </c>
      <c r="AB62" s="111">
        <v>1922</v>
      </c>
      <c r="AC62" s="111">
        <v>1711</v>
      </c>
      <c r="AD62" s="111">
        <v>1532</v>
      </c>
      <c r="AE62" s="111">
        <v>1465</v>
      </c>
      <c r="AF62" s="111">
        <v>1291</v>
      </c>
      <c r="AG62" s="111">
        <v>975</v>
      </c>
      <c r="AH62" s="111">
        <v>844</v>
      </c>
      <c r="AI62" s="111">
        <v>669</v>
      </c>
      <c r="AJ62" s="111">
        <v>468</v>
      </c>
      <c r="AK62" s="111">
        <v>349</v>
      </c>
      <c r="AL62" s="111">
        <v>255</v>
      </c>
      <c r="AM62" s="111">
        <v>173</v>
      </c>
      <c r="AN62" s="113">
        <v>136</v>
      </c>
      <c r="AO62" s="111">
        <v>29</v>
      </c>
      <c r="AP62" s="111">
        <v>239</v>
      </c>
      <c r="AQ62" s="113">
        <v>222</v>
      </c>
      <c r="AR62" s="114">
        <v>500</v>
      </c>
      <c r="AS62" s="114">
        <v>11101</v>
      </c>
      <c r="AT62" s="111">
        <v>1201</v>
      </c>
      <c r="AU62" s="111">
        <v>1103</v>
      </c>
      <c r="AV62" s="113">
        <v>4783</v>
      </c>
      <c r="AW62" s="114">
        <v>604</v>
      </c>
      <c r="AX62" s="78" t="s">
        <v>955</v>
      </c>
      <c r="AY62" s="145" t="s">
        <v>955</v>
      </c>
      <c r="AZ62" s="115"/>
      <c r="BA62" s="115"/>
      <c r="BB62" s="116">
        <v>3779</v>
      </c>
      <c r="BC62" s="117">
        <v>814</v>
      </c>
      <c r="BD62" s="118">
        <v>433</v>
      </c>
      <c r="BE62" s="118">
        <v>709</v>
      </c>
      <c r="BF62" s="118">
        <v>1458</v>
      </c>
      <c r="BG62" s="119">
        <v>365</v>
      </c>
    </row>
    <row r="63" spans="1:59" s="109" customFormat="1" x14ac:dyDescent="0.2">
      <c r="A63" s="108"/>
      <c r="B63" s="149"/>
      <c r="E63" s="125"/>
      <c r="F63" s="122">
        <v>99.999999999999986</v>
      </c>
      <c r="G63" s="123">
        <v>1.8619417392423527</v>
      </c>
      <c r="H63" s="123">
        <v>1.8662319275816208</v>
      </c>
      <c r="I63" s="123">
        <v>1.9005534342957655</v>
      </c>
      <c r="J63" s="123">
        <v>2.0464198378308809</v>
      </c>
      <c r="K63" s="123">
        <v>2.1837058646874596</v>
      </c>
      <c r="L63" s="123">
        <v>1.9606160710455189</v>
      </c>
      <c r="M63" s="123">
        <v>1.8490711742245485</v>
      </c>
      <c r="N63" s="123">
        <v>1.9606160710455189</v>
      </c>
      <c r="O63" s="123">
        <v>2.0206787077952724</v>
      </c>
      <c r="P63" s="123">
        <v>2.2566390664550173</v>
      </c>
      <c r="Q63" s="123">
        <v>2.1708352996696556</v>
      </c>
      <c r="R63" s="123">
        <v>2.1236432279377064</v>
      </c>
      <c r="S63" s="123">
        <v>2.1322236046162426</v>
      </c>
      <c r="T63" s="123">
        <v>2.1365137929555109</v>
      </c>
      <c r="U63" s="123">
        <v>2.0378394611523447</v>
      </c>
      <c r="V63" s="123">
        <v>2.1579647346518511</v>
      </c>
      <c r="W63" s="123">
        <v>2.290960573169162</v>
      </c>
      <c r="X63" s="123">
        <v>2.0678707795272211</v>
      </c>
      <c r="Y63" s="123">
        <v>1.7932987258140631</v>
      </c>
      <c r="Z63" s="123">
        <v>1.6259813805826075</v>
      </c>
      <c r="AA63" s="123">
        <v>8.9750740057488532</v>
      </c>
      <c r="AB63" s="123">
        <v>8.2457419880732772</v>
      </c>
      <c r="AC63" s="123">
        <v>7.340512248487709</v>
      </c>
      <c r="AD63" s="123">
        <v>6.5725685357587196</v>
      </c>
      <c r="AE63" s="123">
        <v>6.2851259170277576</v>
      </c>
      <c r="AF63" s="123">
        <v>5.5386331459951093</v>
      </c>
      <c r="AG63" s="123">
        <v>4.1829336307863914</v>
      </c>
      <c r="AH63" s="123">
        <v>3.6209189583422714</v>
      </c>
      <c r="AI63" s="123">
        <v>2.8701359989703548</v>
      </c>
      <c r="AJ63" s="123">
        <v>2.0078081427774679</v>
      </c>
      <c r="AK63" s="123">
        <v>1.4972757304045647</v>
      </c>
      <c r="AL63" s="123">
        <v>1.093998026513364</v>
      </c>
      <c r="AM63" s="123">
        <v>0.74220258269338024</v>
      </c>
      <c r="AN63" s="137">
        <v>0.58346561414046072</v>
      </c>
      <c r="AO63" s="123">
        <v>0.12441546183877472</v>
      </c>
      <c r="AP63" s="123">
        <v>1.0253550130850744</v>
      </c>
      <c r="AQ63" s="137">
        <v>0.9524218113175168</v>
      </c>
      <c r="AR63" s="139">
        <v>2.1450941696340471</v>
      </c>
      <c r="AS63" s="139">
        <v>47.625380754215108</v>
      </c>
      <c r="AT63" s="123">
        <v>5.1525161954609811</v>
      </c>
      <c r="AU63" s="123">
        <v>4.7320777382127073</v>
      </c>
      <c r="AV63" s="137">
        <v>20.519970826719295</v>
      </c>
      <c r="AW63" s="139">
        <v>2.5912737569179285</v>
      </c>
      <c r="AX63" s="78" t="s">
        <v>955</v>
      </c>
      <c r="AY63" s="145" t="s">
        <v>955</v>
      </c>
      <c r="AZ63" s="115"/>
      <c r="BA63" s="115"/>
      <c r="BB63" s="116">
        <v>10999</v>
      </c>
      <c r="BC63" s="117">
        <v>2934</v>
      </c>
      <c r="BD63" s="118">
        <v>1661</v>
      </c>
      <c r="BE63" s="118">
        <v>2192</v>
      </c>
      <c r="BF63" s="118">
        <v>3468</v>
      </c>
      <c r="BG63" s="119">
        <v>744</v>
      </c>
    </row>
    <row r="64" spans="1:59" s="109" customFormat="1" x14ac:dyDescent="0.2">
      <c r="A64" s="105" t="s">
        <v>558</v>
      </c>
      <c r="B64" s="147" t="s">
        <v>163</v>
      </c>
      <c r="C64" s="106" t="s">
        <v>175</v>
      </c>
      <c r="D64" s="105" t="s">
        <v>23</v>
      </c>
      <c r="E64" s="124">
        <v>60.686856977249668</v>
      </c>
      <c r="F64" s="81">
        <v>14145.499492827126</v>
      </c>
      <c r="G64" s="121">
        <v>263.38095928126359</v>
      </c>
      <c r="H64" s="121">
        <v>263.98782785103606</v>
      </c>
      <c r="I64" s="121">
        <v>268.84277640921601</v>
      </c>
      <c r="J64" s="121">
        <v>289.4763077814809</v>
      </c>
      <c r="K64" s="121">
        <v>308.89610201420078</v>
      </c>
      <c r="L64" s="121">
        <v>277.33893638603098</v>
      </c>
      <c r="M64" s="121">
        <v>261.56035357194605</v>
      </c>
      <c r="N64" s="121">
        <v>277.33893638603098</v>
      </c>
      <c r="O64" s="121">
        <v>285.83509636284595</v>
      </c>
      <c r="P64" s="121">
        <v>319.21286770033328</v>
      </c>
      <c r="Q64" s="121">
        <v>307.0754963048833</v>
      </c>
      <c r="R64" s="121">
        <v>300.39994203738587</v>
      </c>
      <c r="S64" s="121">
        <v>301.61367917693087</v>
      </c>
      <c r="T64" s="121">
        <v>302.22054774670335</v>
      </c>
      <c r="U64" s="121">
        <v>288.26257064193595</v>
      </c>
      <c r="V64" s="121">
        <v>305.25489059556583</v>
      </c>
      <c r="W64" s="121">
        <v>324.06781625851323</v>
      </c>
      <c r="X64" s="121">
        <v>292.51065063034343</v>
      </c>
      <c r="Y64" s="121">
        <v>253.67106216490359</v>
      </c>
      <c r="Z64" s="121">
        <v>230.00318794377625</v>
      </c>
      <c r="AA64" s="121">
        <v>1269.569047964063</v>
      </c>
      <c r="AB64" s="121">
        <v>1166.4013911027387</v>
      </c>
      <c r="AC64" s="121">
        <v>1038.3521228807417</v>
      </c>
      <c r="AD64" s="121">
        <v>929.72264889146493</v>
      </c>
      <c r="AE64" s="121">
        <v>889.06245471670763</v>
      </c>
      <c r="AF64" s="121">
        <v>783.46732357629332</v>
      </c>
      <c r="AG64" s="121">
        <v>591.69685552818419</v>
      </c>
      <c r="AH64" s="121">
        <v>512.19707288798725</v>
      </c>
      <c r="AI64" s="121">
        <v>405.99507317780029</v>
      </c>
      <c r="AJ64" s="121">
        <v>284.01449065352847</v>
      </c>
      <c r="AK64" s="121">
        <v>211.79713085060135</v>
      </c>
      <c r="AL64" s="121">
        <v>154.75148529198665</v>
      </c>
      <c r="AM64" s="121">
        <v>104.98826257064192</v>
      </c>
      <c r="AN64" s="126">
        <v>82.534125489059548</v>
      </c>
      <c r="AO64" s="121">
        <v>17.599188523402404</v>
      </c>
      <c r="AP64" s="121">
        <v>145.04158817562671</v>
      </c>
      <c r="AQ64" s="126">
        <v>134.72482248949427</v>
      </c>
      <c r="AR64" s="140">
        <v>303.43428488624835</v>
      </c>
      <c r="AS64" s="140">
        <v>6736.8479930444855</v>
      </c>
      <c r="AT64" s="121">
        <v>728.84915229676858</v>
      </c>
      <c r="AU64" s="121">
        <v>669.37603245906382</v>
      </c>
      <c r="AV64" s="126">
        <v>2902.6523692218516</v>
      </c>
      <c r="AW64" s="140">
        <v>366.548616142588</v>
      </c>
      <c r="AX64" s="78" t="s">
        <v>18</v>
      </c>
      <c r="AY64" s="145" t="s">
        <v>23</v>
      </c>
      <c r="AZ64" s="115"/>
      <c r="BA64" s="115"/>
      <c r="BB64" s="116">
        <v>3973</v>
      </c>
      <c r="BC64" s="117">
        <v>968</v>
      </c>
      <c r="BD64" s="118">
        <v>470</v>
      </c>
      <c r="BE64" s="118">
        <v>708</v>
      </c>
      <c r="BF64" s="118">
        <v>1399</v>
      </c>
      <c r="BG64" s="119">
        <v>428</v>
      </c>
    </row>
    <row r="65" spans="1:59" s="109" customFormat="1" x14ac:dyDescent="0.2">
      <c r="A65" s="105" t="s">
        <v>558</v>
      </c>
      <c r="B65" s="147" t="s">
        <v>136</v>
      </c>
      <c r="C65" s="106" t="s">
        <v>177</v>
      </c>
      <c r="D65" s="105" t="s">
        <v>672</v>
      </c>
      <c r="E65" s="124">
        <v>16.739602956093318</v>
      </c>
      <c r="F65" s="81">
        <v>3901.8340530357905</v>
      </c>
      <c r="G65" s="121">
        <v>72.649876829445006</v>
      </c>
      <c r="H65" s="121">
        <v>72.817272859005939</v>
      </c>
      <c r="I65" s="121">
        <v>74.156441095493406</v>
      </c>
      <c r="J65" s="121">
        <v>79.847906100565126</v>
      </c>
      <c r="K65" s="121">
        <v>85.204579046514993</v>
      </c>
      <c r="L65" s="121">
        <v>76.499985509346459</v>
      </c>
      <c r="M65" s="121">
        <v>72.147688740762192</v>
      </c>
      <c r="N65" s="121">
        <v>76.499985509346459</v>
      </c>
      <c r="O65" s="121">
        <v>78.843529923199526</v>
      </c>
      <c r="P65" s="121">
        <v>88.050311549050861</v>
      </c>
      <c r="Q65" s="121">
        <v>84.702390957832193</v>
      </c>
      <c r="R65" s="121">
        <v>82.861034632661926</v>
      </c>
      <c r="S65" s="121">
        <v>83.195826691783793</v>
      </c>
      <c r="T65" s="121">
        <v>83.363222721344712</v>
      </c>
      <c r="U65" s="121">
        <v>79.513114041443259</v>
      </c>
      <c r="V65" s="121">
        <v>84.200202869149393</v>
      </c>
      <c r="W65" s="121">
        <v>89.389479785538313</v>
      </c>
      <c r="X65" s="121">
        <v>80.684886248369793</v>
      </c>
      <c r="Y65" s="121">
        <v>69.971540356470072</v>
      </c>
      <c r="Z65" s="121">
        <v>63.443095203593678</v>
      </c>
      <c r="AA65" s="121">
        <v>350.19249384147224</v>
      </c>
      <c r="AB65" s="121">
        <v>321.73516881611357</v>
      </c>
      <c r="AC65" s="121">
        <v>286.41460657875666</v>
      </c>
      <c r="AD65" s="121">
        <v>256.45071728734962</v>
      </c>
      <c r="AE65" s="121">
        <v>245.23518330676711</v>
      </c>
      <c r="AF65" s="121">
        <v>216.10827416316477</v>
      </c>
      <c r="AG65" s="121">
        <v>163.21112882190985</v>
      </c>
      <c r="AH65" s="121">
        <v>141.28224894942761</v>
      </c>
      <c r="AI65" s="121">
        <v>111.98794377626429</v>
      </c>
      <c r="AJ65" s="121">
        <v>78.341341834516726</v>
      </c>
      <c r="AK65" s="121">
        <v>58.421214316765685</v>
      </c>
      <c r="AL65" s="121">
        <v>42.685987538037963</v>
      </c>
      <c r="AM65" s="121">
        <v>28.959513114041439</v>
      </c>
      <c r="AN65" s="126">
        <v>22.765860020286915</v>
      </c>
      <c r="AO65" s="121">
        <v>4.854484857267062</v>
      </c>
      <c r="AP65" s="121">
        <v>40.00765106506303</v>
      </c>
      <c r="AQ65" s="126">
        <v>37.16191856252717</v>
      </c>
      <c r="AR65" s="140">
        <v>83.698014780466579</v>
      </c>
      <c r="AS65" s="140">
        <v>1858.2633241559192</v>
      </c>
      <c r="AT65" s="121">
        <v>201.04263150268073</v>
      </c>
      <c r="AU65" s="121">
        <v>184.63782060570932</v>
      </c>
      <c r="AV65" s="126">
        <v>800.65520938994337</v>
      </c>
      <c r="AW65" s="140">
        <v>101.10720185480365</v>
      </c>
      <c r="AX65" s="78" t="s">
        <v>18</v>
      </c>
      <c r="AY65" s="145" t="s">
        <v>23</v>
      </c>
      <c r="AZ65" s="115"/>
      <c r="BA65" s="115"/>
      <c r="BB65" s="116">
        <v>4230</v>
      </c>
      <c r="BC65" s="117">
        <v>976</v>
      </c>
      <c r="BD65" s="118">
        <v>543</v>
      </c>
      <c r="BE65" s="118">
        <v>773</v>
      </c>
      <c r="BF65" s="118">
        <v>1522</v>
      </c>
      <c r="BG65" s="119">
        <v>416</v>
      </c>
    </row>
    <row r="66" spans="1:59" s="109" customFormat="1" x14ac:dyDescent="0.2">
      <c r="A66" s="105" t="s">
        <v>558</v>
      </c>
      <c r="B66" s="147" t="s">
        <v>138</v>
      </c>
      <c r="C66" s="106" t="s">
        <v>176</v>
      </c>
      <c r="D66" s="105" t="s">
        <v>673</v>
      </c>
      <c r="E66" s="124">
        <v>7.966961309955078</v>
      </c>
      <c r="F66" s="81">
        <v>1857.0190117374291</v>
      </c>
      <c r="G66" s="121">
        <v>34.576612085205035</v>
      </c>
      <c r="H66" s="121">
        <v>34.656281698304589</v>
      </c>
      <c r="I66" s="121">
        <v>35.293638603100995</v>
      </c>
      <c r="J66" s="121">
        <v>38.002405448485725</v>
      </c>
      <c r="K66" s="121">
        <v>40.551833067671346</v>
      </c>
      <c r="L66" s="121">
        <v>36.409013186494711</v>
      </c>
      <c r="M66" s="121">
        <v>34.337603245906386</v>
      </c>
      <c r="N66" s="121">
        <v>36.409013186494711</v>
      </c>
      <c r="O66" s="121">
        <v>37.524387769888421</v>
      </c>
      <c r="P66" s="121">
        <v>41.906216490363711</v>
      </c>
      <c r="Q66" s="121">
        <v>40.312824228372698</v>
      </c>
      <c r="R66" s="121">
        <v>39.436458484277637</v>
      </c>
      <c r="S66" s="121">
        <v>39.595797710476738</v>
      </c>
      <c r="T66" s="121">
        <v>39.675467323576292</v>
      </c>
      <c r="U66" s="121">
        <v>37.843066222286623</v>
      </c>
      <c r="V66" s="121">
        <v>40.073815389074042</v>
      </c>
      <c r="W66" s="121">
        <v>42.543573395160116</v>
      </c>
      <c r="X66" s="121">
        <v>38.400753513983474</v>
      </c>
      <c r="Y66" s="121">
        <v>33.301898275612224</v>
      </c>
      <c r="Z66" s="121">
        <v>30.194783364729748</v>
      </c>
      <c r="AA66" s="121">
        <v>166.66883060426022</v>
      </c>
      <c r="AB66" s="121">
        <v>153.1249963773366</v>
      </c>
      <c r="AC66" s="121">
        <v>136.31470801333137</v>
      </c>
      <c r="AD66" s="121">
        <v>122.0538472685118</v>
      </c>
      <c r="AE66" s="121">
        <v>116.71598319084188</v>
      </c>
      <c r="AF66" s="121">
        <v>102.85347051152006</v>
      </c>
      <c r="AG66" s="121">
        <v>77.677872772062017</v>
      </c>
      <c r="AH66" s="121">
        <v>67.241153456020854</v>
      </c>
      <c r="AI66" s="121">
        <v>53.298971163599475</v>
      </c>
      <c r="AJ66" s="121">
        <v>37.285378930589765</v>
      </c>
      <c r="AK66" s="121">
        <v>27.804694971743224</v>
      </c>
      <c r="AL66" s="121">
        <v>20.31575134038545</v>
      </c>
      <c r="AM66" s="121">
        <v>13.782843066222286</v>
      </c>
      <c r="AN66" s="126">
        <v>10.835067381538906</v>
      </c>
      <c r="AO66" s="121">
        <v>2.3104187798869726</v>
      </c>
      <c r="AP66" s="121">
        <v>19.041037530792636</v>
      </c>
      <c r="AQ66" s="126">
        <v>17.686654108100274</v>
      </c>
      <c r="AR66" s="140">
        <v>39.834806549775386</v>
      </c>
      <c r="AS66" s="140">
        <v>884.41237501811327</v>
      </c>
      <c r="AT66" s="121">
        <v>95.683205332560476</v>
      </c>
      <c r="AU66" s="121">
        <v>87.875583248804503</v>
      </c>
      <c r="AV66" s="126">
        <v>381.05975945515138</v>
      </c>
      <c r="AW66" s="140">
        <v>48.120446312128671</v>
      </c>
      <c r="AX66" s="78" t="s">
        <v>18</v>
      </c>
      <c r="AY66" s="145" t="s">
        <v>23</v>
      </c>
      <c r="AZ66" s="115"/>
      <c r="BA66" s="115"/>
      <c r="BB66" s="116">
        <v>138762</v>
      </c>
      <c r="BC66" s="117">
        <v>34200</v>
      </c>
      <c r="BD66" s="118">
        <v>16504</v>
      </c>
      <c r="BE66" s="118">
        <v>28486</v>
      </c>
      <c r="BF66" s="118">
        <v>47257</v>
      </c>
      <c r="BG66" s="119">
        <v>12315</v>
      </c>
    </row>
    <row r="67" spans="1:59" s="109" customFormat="1" x14ac:dyDescent="0.2">
      <c r="A67" s="105" t="s">
        <v>558</v>
      </c>
      <c r="B67" s="147" t="s">
        <v>138</v>
      </c>
      <c r="C67" s="106" t="s">
        <v>178</v>
      </c>
      <c r="D67" s="105" t="s">
        <v>674</v>
      </c>
      <c r="E67" s="124">
        <v>8.0162295319518897</v>
      </c>
      <c r="F67" s="81">
        <v>1868.5029416026657</v>
      </c>
      <c r="G67" s="121">
        <v>34.790436168671199</v>
      </c>
      <c r="H67" s="121">
        <v>34.870598463990717</v>
      </c>
      <c r="I67" s="121">
        <v>35.511896826546874</v>
      </c>
      <c r="J67" s="121">
        <v>38.237414867410514</v>
      </c>
      <c r="K67" s="121">
        <v>40.802608317635119</v>
      </c>
      <c r="L67" s="121">
        <v>36.634168961020137</v>
      </c>
      <c r="M67" s="121">
        <v>34.549949282712646</v>
      </c>
      <c r="N67" s="121">
        <v>36.634168961020137</v>
      </c>
      <c r="O67" s="121">
        <v>37.7564410954934</v>
      </c>
      <c r="P67" s="121">
        <v>42.165367338066943</v>
      </c>
      <c r="Q67" s="121">
        <v>40.562121431676559</v>
      </c>
      <c r="R67" s="121">
        <v>39.680336183161856</v>
      </c>
      <c r="S67" s="121">
        <v>39.840660773800892</v>
      </c>
      <c r="T67" s="121">
        <v>39.920823069120409</v>
      </c>
      <c r="U67" s="121">
        <v>38.077090276771479</v>
      </c>
      <c r="V67" s="121">
        <v>40.321634545718005</v>
      </c>
      <c r="W67" s="121">
        <v>42.806665700623086</v>
      </c>
      <c r="X67" s="121">
        <v>38.63822634400811</v>
      </c>
      <c r="Y67" s="121">
        <v>33.5078394435589</v>
      </c>
      <c r="Z67" s="121">
        <v>30.38150992609766</v>
      </c>
      <c r="AA67" s="121">
        <v>167.69952180843353</v>
      </c>
      <c r="AB67" s="121">
        <v>154.07193160411532</v>
      </c>
      <c r="AC67" s="121">
        <v>137.15768729169685</v>
      </c>
      <c r="AD67" s="121">
        <v>122.80863642950295</v>
      </c>
      <c r="AE67" s="121">
        <v>117.43776264309517</v>
      </c>
      <c r="AF67" s="121">
        <v>103.48952325749889</v>
      </c>
      <c r="AG67" s="121">
        <v>78.158237936530924</v>
      </c>
      <c r="AH67" s="121">
        <v>67.656977249673943</v>
      </c>
      <c r="AI67" s="121">
        <v>53.628575568758144</v>
      </c>
      <c r="AJ67" s="121">
        <v>37.51595420953484</v>
      </c>
      <c r="AK67" s="121">
        <v>27.976641066512094</v>
      </c>
      <c r="AL67" s="121">
        <v>20.441385306477319</v>
      </c>
      <c r="AM67" s="121">
        <v>13.86807709027677</v>
      </c>
      <c r="AN67" s="126">
        <v>10.902072163454569</v>
      </c>
      <c r="AO67" s="121">
        <v>2.324706564266048</v>
      </c>
      <c r="AP67" s="121">
        <v>19.158788581365016</v>
      </c>
      <c r="AQ67" s="126">
        <v>17.796029560933196</v>
      </c>
      <c r="AR67" s="140">
        <v>40.081147659759452</v>
      </c>
      <c r="AS67" s="140">
        <v>889.88164034197916</v>
      </c>
      <c r="AT67" s="121">
        <v>96.274916678742187</v>
      </c>
      <c r="AU67" s="121">
        <v>88.419011737429344</v>
      </c>
      <c r="AV67" s="126">
        <v>383.41625851325887</v>
      </c>
      <c r="AW67" s="140">
        <v>48.418026372989416</v>
      </c>
      <c r="AX67" s="78" t="s">
        <v>18</v>
      </c>
      <c r="AY67" s="145" t="s">
        <v>23</v>
      </c>
      <c r="AZ67" s="115"/>
      <c r="BA67" s="115"/>
      <c r="BB67" s="116">
        <v>27730</v>
      </c>
      <c r="BC67" s="117">
        <v>6158</v>
      </c>
      <c r="BD67" s="118">
        <v>2920</v>
      </c>
      <c r="BE67" s="118">
        <v>5243</v>
      </c>
      <c r="BF67" s="118">
        <v>10115</v>
      </c>
      <c r="BG67" s="119">
        <v>3294</v>
      </c>
    </row>
    <row r="68" spans="1:59" s="109" customFormat="1" x14ac:dyDescent="0.2">
      <c r="A68" s="105" t="s">
        <v>558</v>
      </c>
      <c r="B68" s="147" t="s">
        <v>138</v>
      </c>
      <c r="C68" s="106" t="s">
        <v>179</v>
      </c>
      <c r="D68" s="105" t="s">
        <v>675</v>
      </c>
      <c r="E68" s="124">
        <v>6.5903492247500362</v>
      </c>
      <c r="F68" s="81">
        <v>1536.1445007969864</v>
      </c>
      <c r="G68" s="121">
        <v>28.602115635415156</v>
      </c>
      <c r="H68" s="121">
        <v>28.668019127662657</v>
      </c>
      <c r="I68" s="121">
        <v>29.195247065642661</v>
      </c>
      <c r="J68" s="121">
        <v>31.435965802057673</v>
      </c>
      <c r="K68" s="121">
        <v>33.544877553977685</v>
      </c>
      <c r="L68" s="121">
        <v>30.117895957107667</v>
      </c>
      <c r="M68" s="121">
        <v>28.404405158672656</v>
      </c>
      <c r="N68" s="121">
        <v>30.117895957107667</v>
      </c>
      <c r="O68" s="121">
        <v>31.040544848572672</v>
      </c>
      <c r="P68" s="121">
        <v>34.665236922185187</v>
      </c>
      <c r="Q68" s="121">
        <v>33.347167077235184</v>
      </c>
      <c r="R68" s="121">
        <v>32.622228662512683</v>
      </c>
      <c r="S68" s="121">
        <v>32.754035647007683</v>
      </c>
      <c r="T68" s="121">
        <v>32.819939139255183</v>
      </c>
      <c r="U68" s="121">
        <v>31.304158817562669</v>
      </c>
      <c r="V68" s="121">
        <v>33.149456600492684</v>
      </c>
      <c r="W68" s="121">
        <v>35.192464860165188</v>
      </c>
      <c r="X68" s="121">
        <v>31.765483263295174</v>
      </c>
      <c r="Y68" s="121">
        <v>27.547659759455151</v>
      </c>
      <c r="Z68" s="121">
        <v>24.977423561802638</v>
      </c>
      <c r="AA68" s="121">
        <v>137.87010578177077</v>
      </c>
      <c r="AB68" s="121">
        <v>126.66651209969569</v>
      </c>
      <c r="AC68" s="121">
        <v>112.76087523547312</v>
      </c>
      <c r="AD68" s="121">
        <v>100.96415012317055</v>
      </c>
      <c r="AE68" s="121">
        <v>96.548616142588031</v>
      </c>
      <c r="AF68" s="121">
        <v>85.081408491522964</v>
      </c>
      <c r="AG68" s="121">
        <v>64.255904941312849</v>
      </c>
      <c r="AH68" s="121">
        <v>55.62254745689031</v>
      </c>
      <c r="AI68" s="121">
        <v>44.089436313577743</v>
      </c>
      <c r="AJ68" s="121">
        <v>30.842834371830168</v>
      </c>
      <c r="AK68" s="121">
        <v>23.000318794377627</v>
      </c>
      <c r="AL68" s="121">
        <v>16.805390523112592</v>
      </c>
      <c r="AM68" s="121">
        <v>11.401304158817563</v>
      </c>
      <c r="AN68" s="126">
        <v>8.9628749456600492</v>
      </c>
      <c r="AO68" s="121">
        <v>1.9112012751775105</v>
      </c>
      <c r="AP68" s="121">
        <v>15.750934647152587</v>
      </c>
      <c r="AQ68" s="126">
        <v>14.630575278945081</v>
      </c>
      <c r="AR68" s="140">
        <v>32.951746123750183</v>
      </c>
      <c r="AS68" s="140">
        <v>731.59466743950145</v>
      </c>
      <c r="AT68" s="121">
        <v>79.150094189247937</v>
      </c>
      <c r="AU68" s="121">
        <v>72.691551948992895</v>
      </c>
      <c r="AV68" s="126">
        <v>315.21640341979423</v>
      </c>
      <c r="AW68" s="140">
        <v>39.805709317490219</v>
      </c>
      <c r="AX68" s="78" t="s">
        <v>18</v>
      </c>
      <c r="AY68" s="145" t="s">
        <v>23</v>
      </c>
      <c r="AZ68" s="115"/>
      <c r="BA68" s="115"/>
      <c r="BB68" s="116">
        <v>8537</v>
      </c>
      <c r="BC68" s="117">
        <v>2828</v>
      </c>
      <c r="BD68" s="118">
        <v>1122</v>
      </c>
      <c r="BE68" s="118">
        <v>1690</v>
      </c>
      <c r="BF68" s="118">
        <v>2446</v>
      </c>
      <c r="BG68" s="119">
        <v>451</v>
      </c>
    </row>
    <row r="69" spans="1:59" s="109" customFormat="1" x14ac:dyDescent="0.2">
      <c r="A69" s="107"/>
      <c r="B69" s="149"/>
      <c r="F69" s="110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3"/>
      <c r="AO69" s="111"/>
      <c r="AP69" s="111"/>
      <c r="AQ69" s="113"/>
      <c r="AR69" s="114"/>
      <c r="AS69" s="114"/>
      <c r="AT69" s="111"/>
      <c r="AU69" s="111"/>
      <c r="AV69" s="113"/>
      <c r="AW69" s="114"/>
      <c r="AX69" s="78" t="s">
        <v>955</v>
      </c>
      <c r="AY69" s="145" t="s">
        <v>955</v>
      </c>
      <c r="AZ69" s="115"/>
      <c r="BA69" s="115"/>
      <c r="BB69" s="116">
        <v>23146</v>
      </c>
      <c r="BC69" s="117">
        <v>5982</v>
      </c>
      <c r="BD69" s="118">
        <v>3253</v>
      </c>
      <c r="BE69" s="118">
        <v>5151</v>
      </c>
      <c r="BF69" s="118">
        <v>6974</v>
      </c>
      <c r="BG69" s="119">
        <v>1786</v>
      </c>
    </row>
    <row r="70" spans="1:59" s="109" customFormat="1" x14ac:dyDescent="0.2">
      <c r="A70" s="107" t="s">
        <v>559</v>
      </c>
      <c r="B70" s="149"/>
      <c r="C70" s="109" t="s">
        <v>19</v>
      </c>
      <c r="D70" s="109" t="s">
        <v>24</v>
      </c>
      <c r="E70" s="125">
        <v>100</v>
      </c>
      <c r="F70" s="110">
        <v>3016</v>
      </c>
      <c r="G70" s="111">
        <v>58</v>
      </c>
      <c r="H70" s="111">
        <v>65</v>
      </c>
      <c r="I70" s="111">
        <v>57</v>
      </c>
      <c r="J70" s="111">
        <v>58</v>
      </c>
      <c r="K70" s="111">
        <v>55</v>
      </c>
      <c r="L70" s="111">
        <v>75</v>
      </c>
      <c r="M70" s="111">
        <v>43</v>
      </c>
      <c r="N70" s="111">
        <v>44</v>
      </c>
      <c r="O70" s="111">
        <v>45</v>
      </c>
      <c r="P70" s="111">
        <v>55</v>
      </c>
      <c r="Q70" s="111">
        <v>41</v>
      </c>
      <c r="R70" s="111">
        <v>53</v>
      </c>
      <c r="S70" s="111">
        <v>58</v>
      </c>
      <c r="T70" s="111">
        <v>57</v>
      </c>
      <c r="U70" s="111">
        <v>58</v>
      </c>
      <c r="V70" s="111">
        <v>57</v>
      </c>
      <c r="W70" s="111">
        <v>58</v>
      </c>
      <c r="X70" s="111">
        <v>64</v>
      </c>
      <c r="Y70" s="111">
        <v>54</v>
      </c>
      <c r="Z70" s="111">
        <v>48</v>
      </c>
      <c r="AA70" s="111">
        <v>274</v>
      </c>
      <c r="AB70" s="111">
        <v>258</v>
      </c>
      <c r="AC70" s="111">
        <v>247</v>
      </c>
      <c r="AD70" s="111">
        <v>231</v>
      </c>
      <c r="AE70" s="111">
        <v>183</v>
      </c>
      <c r="AF70" s="111">
        <v>157</v>
      </c>
      <c r="AG70" s="111">
        <v>135</v>
      </c>
      <c r="AH70" s="111">
        <v>109</v>
      </c>
      <c r="AI70" s="111">
        <v>102</v>
      </c>
      <c r="AJ70" s="111">
        <v>67</v>
      </c>
      <c r="AK70" s="111">
        <v>55</v>
      </c>
      <c r="AL70" s="111">
        <v>47</v>
      </c>
      <c r="AM70" s="111">
        <v>29</v>
      </c>
      <c r="AN70" s="113">
        <v>19</v>
      </c>
      <c r="AO70" s="111">
        <v>7</v>
      </c>
      <c r="AP70" s="111">
        <v>34</v>
      </c>
      <c r="AQ70" s="113">
        <v>25</v>
      </c>
      <c r="AR70" s="114">
        <v>65</v>
      </c>
      <c r="AS70" s="114">
        <v>1391</v>
      </c>
      <c r="AT70" s="111">
        <v>131</v>
      </c>
      <c r="AU70" s="111">
        <v>128</v>
      </c>
      <c r="AV70" s="113">
        <v>606</v>
      </c>
      <c r="AW70" s="114">
        <v>101</v>
      </c>
      <c r="AX70" s="78" t="s">
        <v>955</v>
      </c>
      <c r="AY70" s="145" t="s">
        <v>955</v>
      </c>
      <c r="AZ70" s="115"/>
      <c r="BA70" s="115"/>
      <c r="BB70" s="116">
        <v>49275</v>
      </c>
      <c r="BC70" s="117">
        <v>12147</v>
      </c>
      <c r="BD70" s="118">
        <v>5540</v>
      </c>
      <c r="BE70" s="118">
        <v>10367</v>
      </c>
      <c r="BF70" s="118">
        <v>17231</v>
      </c>
      <c r="BG70" s="119">
        <v>3990</v>
      </c>
    </row>
    <row r="71" spans="1:59" s="109" customFormat="1" x14ac:dyDescent="0.2">
      <c r="A71" s="108"/>
      <c r="B71" s="149"/>
      <c r="E71" s="125"/>
      <c r="F71" s="122">
        <v>100</v>
      </c>
      <c r="G71" s="123">
        <v>1.9230769230769231</v>
      </c>
      <c r="H71" s="123">
        <v>2.1551724137931036</v>
      </c>
      <c r="I71" s="123">
        <v>1.8899204244031831</v>
      </c>
      <c r="J71" s="123">
        <v>1.9230769230769231</v>
      </c>
      <c r="K71" s="123">
        <v>1.823607427055703</v>
      </c>
      <c r="L71" s="123">
        <v>2.4867374005305041</v>
      </c>
      <c r="M71" s="123">
        <v>1.4257294429708223</v>
      </c>
      <c r="N71" s="123">
        <v>1.4588859416445623</v>
      </c>
      <c r="O71" s="123">
        <v>1.4920424403183024</v>
      </c>
      <c r="P71" s="123">
        <v>1.823607427055703</v>
      </c>
      <c r="Q71" s="123">
        <v>1.3594164456233422</v>
      </c>
      <c r="R71" s="123">
        <v>1.7572944297082229</v>
      </c>
      <c r="S71" s="123">
        <v>1.9230769230769231</v>
      </c>
      <c r="T71" s="123">
        <v>1.8899204244031831</v>
      </c>
      <c r="U71" s="123">
        <v>1.9230769230769231</v>
      </c>
      <c r="V71" s="123">
        <v>1.8899204244031831</v>
      </c>
      <c r="W71" s="123">
        <v>1.9230769230769231</v>
      </c>
      <c r="X71" s="123">
        <v>2.1220159151193636</v>
      </c>
      <c r="Y71" s="123">
        <v>1.790450928381963</v>
      </c>
      <c r="Z71" s="123">
        <v>1.5915119363395225</v>
      </c>
      <c r="AA71" s="123">
        <v>9.0848806366047743</v>
      </c>
      <c r="AB71" s="123">
        <v>8.5543766578249336</v>
      </c>
      <c r="AC71" s="123">
        <v>8.1896551724137936</v>
      </c>
      <c r="AD71" s="123">
        <v>7.659151193633952</v>
      </c>
      <c r="AE71" s="123">
        <v>6.06763925729443</v>
      </c>
      <c r="AF71" s="123">
        <v>5.205570291777188</v>
      </c>
      <c r="AG71" s="123">
        <v>4.4761273209549071</v>
      </c>
      <c r="AH71" s="123">
        <v>3.614058355437666</v>
      </c>
      <c r="AI71" s="123">
        <v>3.3819628647214852</v>
      </c>
      <c r="AJ71" s="123">
        <v>2.2214854111405837</v>
      </c>
      <c r="AK71" s="123">
        <v>1.823607427055703</v>
      </c>
      <c r="AL71" s="123">
        <v>1.5583554376657824</v>
      </c>
      <c r="AM71" s="123">
        <v>0.96153846153846156</v>
      </c>
      <c r="AN71" s="137">
        <v>0.62997347480106103</v>
      </c>
      <c r="AO71" s="123">
        <v>0.23209549071618038</v>
      </c>
      <c r="AP71" s="123">
        <v>1.1273209549071619</v>
      </c>
      <c r="AQ71" s="137">
        <v>0.82891246684350128</v>
      </c>
      <c r="AR71" s="139">
        <v>2.1551724137931036</v>
      </c>
      <c r="AS71" s="139">
        <v>46.120689655172413</v>
      </c>
      <c r="AT71" s="123">
        <v>4.3435013262599469</v>
      </c>
      <c r="AU71" s="123">
        <v>4.2440318302387272</v>
      </c>
      <c r="AV71" s="137">
        <v>20.092838196286472</v>
      </c>
      <c r="AW71" s="139">
        <v>3.3488063660477452</v>
      </c>
      <c r="AX71" s="78" t="s">
        <v>955</v>
      </c>
      <c r="AY71" s="145" t="s">
        <v>955</v>
      </c>
      <c r="AZ71" s="115"/>
      <c r="BA71" s="115"/>
      <c r="BB71" s="116">
        <v>17696</v>
      </c>
      <c r="BC71" s="117">
        <v>4479</v>
      </c>
      <c r="BD71" s="118">
        <v>2318</v>
      </c>
      <c r="BE71" s="118">
        <v>3634</v>
      </c>
      <c r="BF71" s="118">
        <v>5803</v>
      </c>
      <c r="BG71" s="119">
        <v>1462</v>
      </c>
    </row>
    <row r="72" spans="1:59" s="109" customFormat="1" x14ac:dyDescent="0.2">
      <c r="A72" s="105" t="s">
        <v>559</v>
      </c>
      <c r="B72" s="147" t="s">
        <v>131</v>
      </c>
      <c r="C72" s="106" t="s">
        <v>180</v>
      </c>
      <c r="D72" s="105" t="s">
        <v>24</v>
      </c>
      <c r="E72" s="124">
        <v>100</v>
      </c>
      <c r="F72" s="81">
        <v>3016</v>
      </c>
      <c r="G72" s="121">
        <v>58</v>
      </c>
      <c r="H72" s="121">
        <v>65</v>
      </c>
      <c r="I72" s="121">
        <v>57</v>
      </c>
      <c r="J72" s="121">
        <v>58</v>
      </c>
      <c r="K72" s="121">
        <v>55</v>
      </c>
      <c r="L72" s="121">
        <v>75</v>
      </c>
      <c r="M72" s="121">
        <v>43</v>
      </c>
      <c r="N72" s="121">
        <v>44</v>
      </c>
      <c r="O72" s="121">
        <v>45</v>
      </c>
      <c r="P72" s="121">
        <v>55</v>
      </c>
      <c r="Q72" s="121">
        <v>41</v>
      </c>
      <c r="R72" s="121">
        <v>53</v>
      </c>
      <c r="S72" s="121">
        <v>58</v>
      </c>
      <c r="T72" s="121">
        <v>57</v>
      </c>
      <c r="U72" s="121">
        <v>58</v>
      </c>
      <c r="V72" s="121">
        <v>57</v>
      </c>
      <c r="W72" s="121">
        <v>58</v>
      </c>
      <c r="X72" s="121">
        <v>64</v>
      </c>
      <c r="Y72" s="121">
        <v>54</v>
      </c>
      <c r="Z72" s="121">
        <v>48</v>
      </c>
      <c r="AA72" s="121">
        <v>274</v>
      </c>
      <c r="AB72" s="121">
        <v>258</v>
      </c>
      <c r="AC72" s="121">
        <v>247</v>
      </c>
      <c r="AD72" s="121">
        <v>231</v>
      </c>
      <c r="AE72" s="121">
        <v>183</v>
      </c>
      <c r="AF72" s="121">
        <v>157</v>
      </c>
      <c r="AG72" s="121">
        <v>135</v>
      </c>
      <c r="AH72" s="121">
        <v>109</v>
      </c>
      <c r="AI72" s="121">
        <v>102</v>
      </c>
      <c r="AJ72" s="121">
        <v>67</v>
      </c>
      <c r="AK72" s="121">
        <v>55</v>
      </c>
      <c r="AL72" s="121">
        <v>47</v>
      </c>
      <c r="AM72" s="121">
        <v>29</v>
      </c>
      <c r="AN72" s="126">
        <v>19</v>
      </c>
      <c r="AO72" s="121">
        <v>7</v>
      </c>
      <c r="AP72" s="121">
        <v>34</v>
      </c>
      <c r="AQ72" s="126">
        <v>25</v>
      </c>
      <c r="AR72" s="140">
        <v>65</v>
      </c>
      <c r="AS72" s="140">
        <v>1391</v>
      </c>
      <c r="AT72" s="121">
        <v>131</v>
      </c>
      <c r="AU72" s="121">
        <v>128</v>
      </c>
      <c r="AV72" s="126">
        <v>606</v>
      </c>
      <c r="AW72" s="140">
        <v>101</v>
      </c>
      <c r="AX72" s="78" t="s">
        <v>18</v>
      </c>
      <c r="AY72" s="145" t="s">
        <v>24</v>
      </c>
      <c r="AZ72" s="115"/>
      <c r="BA72" s="115"/>
      <c r="BB72" s="116">
        <v>2274</v>
      </c>
      <c r="BC72" s="117">
        <v>505</v>
      </c>
      <c r="BD72" s="118">
        <v>208</v>
      </c>
      <c r="BE72" s="118">
        <v>445</v>
      </c>
      <c r="BF72" s="118">
        <v>934</v>
      </c>
      <c r="BG72" s="119">
        <v>182</v>
      </c>
    </row>
    <row r="73" spans="1:59" s="109" customFormat="1" x14ac:dyDescent="0.2">
      <c r="A73" s="130"/>
      <c r="B73" s="148"/>
      <c r="C73" s="130"/>
      <c r="D73" s="130"/>
      <c r="E73" s="124"/>
      <c r="F73" s="8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6"/>
      <c r="AO73" s="121"/>
      <c r="AP73" s="121"/>
      <c r="AQ73" s="126"/>
      <c r="AR73" s="140"/>
      <c r="AS73" s="140"/>
      <c r="AT73" s="121"/>
      <c r="AU73" s="121"/>
      <c r="AV73" s="126"/>
      <c r="AW73" s="140"/>
      <c r="AX73" s="78" t="s">
        <v>955</v>
      </c>
      <c r="AY73" s="145" t="s">
        <v>955</v>
      </c>
      <c r="AZ73" s="115"/>
      <c r="BA73" s="115"/>
      <c r="BB73" s="116">
        <v>3728</v>
      </c>
      <c r="BC73" s="117">
        <v>827</v>
      </c>
      <c r="BD73" s="118">
        <v>441</v>
      </c>
      <c r="BE73" s="118">
        <v>735</v>
      </c>
      <c r="BF73" s="118">
        <v>1341</v>
      </c>
      <c r="BG73" s="119">
        <v>384</v>
      </c>
    </row>
    <row r="74" spans="1:59" s="109" customFormat="1" x14ac:dyDescent="0.2">
      <c r="A74" s="107" t="s">
        <v>692</v>
      </c>
      <c r="B74" s="149"/>
      <c r="D74" s="109" t="s">
        <v>25</v>
      </c>
      <c r="E74" s="125"/>
      <c r="F74" s="110">
        <v>63730</v>
      </c>
      <c r="G74" s="111">
        <v>1169</v>
      </c>
      <c r="H74" s="111">
        <v>1377</v>
      </c>
      <c r="I74" s="111">
        <v>1323</v>
      </c>
      <c r="J74" s="111">
        <v>1323</v>
      </c>
      <c r="K74" s="111">
        <v>1324</v>
      </c>
      <c r="L74" s="111">
        <v>1286</v>
      </c>
      <c r="M74" s="111">
        <v>1254</v>
      </c>
      <c r="N74" s="111">
        <v>1272</v>
      </c>
      <c r="O74" s="111">
        <v>1378</v>
      </c>
      <c r="P74" s="111">
        <v>1491</v>
      </c>
      <c r="Q74" s="111">
        <v>1318</v>
      </c>
      <c r="R74" s="111">
        <v>1425</v>
      </c>
      <c r="S74" s="111">
        <v>1394</v>
      </c>
      <c r="T74" s="111">
        <v>1398</v>
      </c>
      <c r="U74" s="111">
        <v>1230</v>
      </c>
      <c r="V74" s="111">
        <v>1287</v>
      </c>
      <c r="W74" s="111">
        <v>1426</v>
      </c>
      <c r="X74" s="111">
        <v>1177</v>
      </c>
      <c r="Y74" s="111">
        <v>1135</v>
      </c>
      <c r="Z74" s="111">
        <v>981</v>
      </c>
      <c r="AA74" s="111">
        <v>4803</v>
      </c>
      <c r="AB74" s="111">
        <v>4957</v>
      </c>
      <c r="AC74" s="111">
        <v>4590</v>
      </c>
      <c r="AD74" s="111">
        <v>4447</v>
      </c>
      <c r="AE74" s="111">
        <v>3902</v>
      </c>
      <c r="AF74" s="111">
        <v>3521</v>
      </c>
      <c r="AG74" s="111">
        <v>2988</v>
      </c>
      <c r="AH74" s="111">
        <v>2700</v>
      </c>
      <c r="AI74" s="111">
        <v>1983</v>
      </c>
      <c r="AJ74" s="111">
        <v>1447</v>
      </c>
      <c r="AK74" s="111">
        <v>922</v>
      </c>
      <c r="AL74" s="111">
        <v>677</v>
      </c>
      <c r="AM74" s="111">
        <v>459</v>
      </c>
      <c r="AN74" s="113">
        <v>366</v>
      </c>
      <c r="AO74" s="111">
        <v>65</v>
      </c>
      <c r="AP74" s="111">
        <v>619</v>
      </c>
      <c r="AQ74" s="113">
        <v>735</v>
      </c>
      <c r="AR74" s="114">
        <v>1466</v>
      </c>
      <c r="AS74" s="114">
        <v>30073</v>
      </c>
      <c r="AT74" s="111">
        <v>3271</v>
      </c>
      <c r="AU74" s="111">
        <v>2899</v>
      </c>
      <c r="AV74" s="113">
        <v>12389</v>
      </c>
      <c r="AW74" s="114">
        <v>2095</v>
      </c>
      <c r="AX74" s="78" t="s">
        <v>955</v>
      </c>
      <c r="AY74" s="145" t="s">
        <v>955</v>
      </c>
      <c r="AZ74" s="115"/>
      <c r="BA74" s="115"/>
      <c r="BB74" s="116">
        <v>2574</v>
      </c>
      <c r="BC74" s="117">
        <v>537</v>
      </c>
      <c r="BD74" s="118">
        <v>274</v>
      </c>
      <c r="BE74" s="118">
        <v>497</v>
      </c>
      <c r="BF74" s="118">
        <v>989</v>
      </c>
      <c r="BG74" s="119">
        <v>277</v>
      </c>
    </row>
    <row r="75" spans="1:59" s="109" customFormat="1" x14ac:dyDescent="0.2">
      <c r="A75" s="107"/>
      <c r="B75" s="149"/>
      <c r="E75" s="125"/>
      <c r="F75" s="110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3"/>
      <c r="AO75" s="111"/>
      <c r="AP75" s="111"/>
      <c r="AQ75" s="113"/>
      <c r="AR75" s="114"/>
      <c r="AS75" s="114"/>
      <c r="AT75" s="111"/>
      <c r="AU75" s="111"/>
      <c r="AV75" s="113"/>
      <c r="AW75" s="114"/>
      <c r="AX75" s="78" t="s">
        <v>955</v>
      </c>
      <c r="AY75" s="145" t="s">
        <v>955</v>
      </c>
      <c r="AZ75" s="115"/>
      <c r="BA75" s="115"/>
      <c r="BB75" s="116">
        <v>3802</v>
      </c>
      <c r="BC75" s="117">
        <v>737</v>
      </c>
      <c r="BD75" s="118">
        <v>428</v>
      </c>
      <c r="BE75" s="118">
        <v>724</v>
      </c>
      <c r="BF75" s="118">
        <v>1424</v>
      </c>
      <c r="BG75" s="119">
        <v>489</v>
      </c>
    </row>
    <row r="76" spans="1:59" s="109" customFormat="1" x14ac:dyDescent="0.2">
      <c r="A76" s="107" t="s">
        <v>560</v>
      </c>
      <c r="B76" s="149"/>
      <c r="C76" s="109" t="s">
        <v>19</v>
      </c>
      <c r="D76" s="109" t="s">
        <v>25</v>
      </c>
      <c r="E76" s="125">
        <v>100</v>
      </c>
      <c r="F76" s="110">
        <v>19524</v>
      </c>
      <c r="G76" s="111">
        <v>321</v>
      </c>
      <c r="H76" s="111">
        <v>402</v>
      </c>
      <c r="I76" s="111">
        <v>370</v>
      </c>
      <c r="J76" s="111">
        <v>347</v>
      </c>
      <c r="K76" s="111">
        <v>403</v>
      </c>
      <c r="L76" s="111">
        <v>395</v>
      </c>
      <c r="M76" s="111">
        <v>371</v>
      </c>
      <c r="N76" s="111">
        <v>366</v>
      </c>
      <c r="O76" s="111">
        <v>398</v>
      </c>
      <c r="P76" s="111">
        <v>415</v>
      </c>
      <c r="Q76" s="111">
        <v>355</v>
      </c>
      <c r="R76" s="111">
        <v>400</v>
      </c>
      <c r="S76" s="111">
        <v>359</v>
      </c>
      <c r="T76" s="111">
        <v>385</v>
      </c>
      <c r="U76" s="111">
        <v>346</v>
      </c>
      <c r="V76" s="111">
        <v>324</v>
      </c>
      <c r="W76" s="111">
        <v>396</v>
      </c>
      <c r="X76" s="111">
        <v>326</v>
      </c>
      <c r="Y76" s="111">
        <v>326</v>
      </c>
      <c r="Z76" s="111">
        <v>297</v>
      </c>
      <c r="AA76" s="111">
        <v>1428</v>
      </c>
      <c r="AB76" s="111">
        <v>1514</v>
      </c>
      <c r="AC76" s="111">
        <v>1383</v>
      </c>
      <c r="AD76" s="111">
        <v>1401</v>
      </c>
      <c r="AE76" s="111">
        <v>1145</v>
      </c>
      <c r="AF76" s="111">
        <v>1157</v>
      </c>
      <c r="AG76" s="111">
        <v>1016</v>
      </c>
      <c r="AH76" s="111">
        <v>957</v>
      </c>
      <c r="AI76" s="111">
        <v>736</v>
      </c>
      <c r="AJ76" s="111">
        <v>541</v>
      </c>
      <c r="AK76" s="111">
        <v>318</v>
      </c>
      <c r="AL76" s="111">
        <v>277</v>
      </c>
      <c r="AM76" s="111">
        <v>190</v>
      </c>
      <c r="AN76" s="113">
        <v>159</v>
      </c>
      <c r="AO76" s="111">
        <v>17</v>
      </c>
      <c r="AP76" s="111">
        <v>171</v>
      </c>
      <c r="AQ76" s="113">
        <v>220</v>
      </c>
      <c r="AR76" s="114">
        <v>421</v>
      </c>
      <c r="AS76" s="114">
        <v>9486</v>
      </c>
      <c r="AT76" s="111">
        <v>879</v>
      </c>
      <c r="AU76" s="111">
        <v>820</v>
      </c>
      <c r="AV76" s="113">
        <v>3962</v>
      </c>
      <c r="AW76" s="114">
        <v>599</v>
      </c>
      <c r="AX76" s="78" t="s">
        <v>955</v>
      </c>
      <c r="AY76" s="145" t="s">
        <v>955</v>
      </c>
      <c r="AZ76" s="115"/>
      <c r="BA76" s="115"/>
      <c r="BB76" s="116">
        <v>230807</v>
      </c>
      <c r="BC76" s="117">
        <v>48655</v>
      </c>
      <c r="BD76" s="118">
        <v>24569</v>
      </c>
      <c r="BE76" s="118">
        <v>43644</v>
      </c>
      <c r="BF76" s="118">
        <v>88666</v>
      </c>
      <c r="BG76" s="119">
        <v>25273</v>
      </c>
    </row>
    <row r="77" spans="1:59" s="109" customFormat="1" x14ac:dyDescent="0.2">
      <c r="A77" s="108"/>
      <c r="B77" s="149"/>
      <c r="F77" s="122">
        <v>99.999999999999986</v>
      </c>
      <c r="G77" s="123">
        <v>1.6441303011677935</v>
      </c>
      <c r="H77" s="123">
        <v>2.0590043023970499</v>
      </c>
      <c r="I77" s="123">
        <v>1.8951034624052447</v>
      </c>
      <c r="J77" s="123">
        <v>1.7772997336611349</v>
      </c>
      <c r="K77" s="123">
        <v>2.0641262036467936</v>
      </c>
      <c r="L77" s="123">
        <v>2.0231509936488425</v>
      </c>
      <c r="M77" s="123">
        <v>1.9002253636549888</v>
      </c>
      <c r="N77" s="123">
        <v>1.8746158574062692</v>
      </c>
      <c r="O77" s="123">
        <v>2.038516697398074</v>
      </c>
      <c r="P77" s="123">
        <v>2.1255890186437205</v>
      </c>
      <c r="Q77" s="123">
        <v>1.8182749436590862</v>
      </c>
      <c r="R77" s="123">
        <v>2.0487604998975621</v>
      </c>
      <c r="S77" s="123">
        <v>1.8387625486580619</v>
      </c>
      <c r="T77" s="123">
        <v>1.9719319811514033</v>
      </c>
      <c r="U77" s="123">
        <v>1.772177832411391</v>
      </c>
      <c r="V77" s="123">
        <v>1.6594960049170251</v>
      </c>
      <c r="W77" s="123">
        <v>2.0282728948985862</v>
      </c>
      <c r="X77" s="123">
        <v>1.6697398074165131</v>
      </c>
      <c r="Y77" s="123">
        <v>1.6697398074165131</v>
      </c>
      <c r="Z77" s="123">
        <v>1.5212046711739398</v>
      </c>
      <c r="AA77" s="123">
        <v>7.3140749846342965</v>
      </c>
      <c r="AB77" s="123">
        <v>7.7545584921122721</v>
      </c>
      <c r="AC77" s="123">
        <v>7.083589428395821</v>
      </c>
      <c r="AD77" s="123">
        <v>7.1757836508912112</v>
      </c>
      <c r="AE77" s="123">
        <v>5.8645769309567708</v>
      </c>
      <c r="AF77" s="123">
        <v>5.9260397459536982</v>
      </c>
      <c r="AG77" s="123">
        <v>5.2038516697398078</v>
      </c>
      <c r="AH77" s="123">
        <v>4.9016594960049167</v>
      </c>
      <c r="AI77" s="123">
        <v>3.769719319811514</v>
      </c>
      <c r="AJ77" s="123">
        <v>2.7709485761114525</v>
      </c>
      <c r="AK77" s="123">
        <v>1.6287645974185618</v>
      </c>
      <c r="AL77" s="123">
        <v>1.4187666461790616</v>
      </c>
      <c r="AM77" s="123">
        <v>0.97316123745134198</v>
      </c>
      <c r="AN77" s="137">
        <v>0.81438229870928092</v>
      </c>
      <c r="AO77" s="123">
        <v>8.7072321245646386E-2</v>
      </c>
      <c r="AP77" s="123">
        <v>0.87584511370620777</v>
      </c>
      <c r="AQ77" s="137">
        <v>1.126818274943659</v>
      </c>
      <c r="AR77" s="139">
        <v>2.1563204261421838</v>
      </c>
      <c r="AS77" s="139">
        <v>48.586355255070686</v>
      </c>
      <c r="AT77" s="123">
        <v>4.5021511985248921</v>
      </c>
      <c r="AU77" s="123">
        <v>4.1999590247900018</v>
      </c>
      <c r="AV77" s="137">
        <v>20.292972751485351</v>
      </c>
      <c r="AW77" s="139">
        <v>3.0680188485965991</v>
      </c>
      <c r="AX77" s="78" t="s">
        <v>955</v>
      </c>
      <c r="AY77" s="145" t="s">
        <v>955</v>
      </c>
      <c r="AZ77" s="115"/>
      <c r="BA77" s="115"/>
      <c r="BB77" s="116">
        <v>86897</v>
      </c>
      <c r="BC77" s="117">
        <v>16498</v>
      </c>
      <c r="BD77" s="118">
        <v>8597</v>
      </c>
      <c r="BE77" s="118">
        <v>15974</v>
      </c>
      <c r="BF77" s="118">
        <v>35091</v>
      </c>
      <c r="BG77" s="119">
        <v>10737</v>
      </c>
    </row>
    <row r="78" spans="1:59" s="109" customFormat="1" x14ac:dyDescent="0.2">
      <c r="A78" s="105" t="s">
        <v>560</v>
      </c>
      <c r="B78" s="147" t="s">
        <v>181</v>
      </c>
      <c r="C78" s="106" t="s">
        <v>182</v>
      </c>
      <c r="D78" s="105" t="s">
        <v>676</v>
      </c>
      <c r="E78" s="124">
        <v>72.243192235103805</v>
      </c>
      <c r="F78" s="81">
        <v>14104.760851981669</v>
      </c>
      <c r="G78" s="121">
        <v>231.90064707468321</v>
      </c>
      <c r="H78" s="121">
        <v>290.41763278511729</v>
      </c>
      <c r="I78" s="121">
        <v>267.29981126988406</v>
      </c>
      <c r="J78" s="121">
        <v>250.6838770558102</v>
      </c>
      <c r="K78" s="121">
        <v>291.14006470746835</v>
      </c>
      <c r="L78" s="121">
        <v>285.36060932866002</v>
      </c>
      <c r="M78" s="121">
        <v>268.02224319223512</v>
      </c>
      <c r="N78" s="121">
        <v>264.41008358047992</v>
      </c>
      <c r="O78" s="121">
        <v>287.52790509571315</v>
      </c>
      <c r="P78" s="121">
        <v>299.80924777568077</v>
      </c>
      <c r="Q78" s="121">
        <v>256.46333243461851</v>
      </c>
      <c r="R78" s="121">
        <v>288.97276894041522</v>
      </c>
      <c r="S78" s="121">
        <v>259.35306012402265</v>
      </c>
      <c r="T78" s="121">
        <v>278.13629010514961</v>
      </c>
      <c r="U78" s="121">
        <v>249.96144513345916</v>
      </c>
      <c r="V78" s="121">
        <v>234.06794284173634</v>
      </c>
      <c r="W78" s="121">
        <v>286.08304125101108</v>
      </c>
      <c r="X78" s="121">
        <v>235.51280668643841</v>
      </c>
      <c r="Y78" s="121">
        <v>235.51280668643841</v>
      </c>
      <c r="Z78" s="121">
        <v>214.56228093825831</v>
      </c>
      <c r="AA78" s="121">
        <v>1031.6327851172823</v>
      </c>
      <c r="AB78" s="121">
        <v>1093.7619304394716</v>
      </c>
      <c r="AC78" s="121">
        <v>999.12334861148554</v>
      </c>
      <c r="AD78" s="121">
        <v>1012.1271232138043</v>
      </c>
      <c r="AE78" s="121">
        <v>827.1845510919386</v>
      </c>
      <c r="AF78" s="121">
        <v>835.85373416015102</v>
      </c>
      <c r="AG78" s="121">
        <v>733.99083310865467</v>
      </c>
      <c r="AH78" s="121">
        <v>691.36734968994335</v>
      </c>
      <c r="AI78" s="121">
        <v>531.70989485036398</v>
      </c>
      <c r="AJ78" s="121">
        <v>390.83566999191157</v>
      </c>
      <c r="AK78" s="121">
        <v>229.7333513076301</v>
      </c>
      <c r="AL78" s="121">
        <v>200.11364249123756</v>
      </c>
      <c r="AM78" s="121">
        <v>137.26206524669723</v>
      </c>
      <c r="AN78" s="126">
        <v>114.86667565381505</v>
      </c>
      <c r="AO78" s="121">
        <v>12.281342679967647</v>
      </c>
      <c r="AP78" s="121">
        <v>123.53585872202751</v>
      </c>
      <c r="AQ78" s="126">
        <v>158.93502291722837</v>
      </c>
      <c r="AR78" s="140">
        <v>304.14383930978704</v>
      </c>
      <c r="AS78" s="140">
        <v>6852.9892154219469</v>
      </c>
      <c r="AT78" s="121">
        <v>635.01765974656246</v>
      </c>
      <c r="AU78" s="121">
        <v>592.39417632785126</v>
      </c>
      <c r="AV78" s="126">
        <v>2862.2752763548128</v>
      </c>
      <c r="AW78" s="140">
        <v>432.73672148827177</v>
      </c>
      <c r="AX78" s="78" t="s">
        <v>25</v>
      </c>
      <c r="AY78" s="145" t="s">
        <v>25</v>
      </c>
      <c r="AZ78" s="115"/>
      <c r="BA78" s="115"/>
      <c r="BB78" s="116">
        <v>960</v>
      </c>
      <c r="BC78" s="117">
        <v>149</v>
      </c>
      <c r="BD78" s="118">
        <v>66</v>
      </c>
      <c r="BE78" s="118">
        <v>147</v>
      </c>
      <c r="BF78" s="118">
        <v>449</v>
      </c>
      <c r="BG78" s="119">
        <v>149</v>
      </c>
    </row>
    <row r="79" spans="1:59" s="109" customFormat="1" x14ac:dyDescent="0.2">
      <c r="A79" s="105" t="s">
        <v>560</v>
      </c>
      <c r="B79" s="147" t="s">
        <v>131</v>
      </c>
      <c r="C79" s="106" t="s">
        <v>677</v>
      </c>
      <c r="D79" s="105" t="s">
        <v>678</v>
      </c>
      <c r="E79" s="132">
        <v>0</v>
      </c>
      <c r="F79" s="121">
        <v>0</v>
      </c>
      <c r="G79" s="13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v>0</v>
      </c>
      <c r="X79" s="121">
        <v>0</v>
      </c>
      <c r="Y79" s="121">
        <v>0</v>
      </c>
      <c r="Z79" s="121">
        <v>0</v>
      </c>
      <c r="AA79" s="121">
        <v>0</v>
      </c>
      <c r="AB79" s="121">
        <v>0</v>
      </c>
      <c r="AC79" s="121">
        <v>0</v>
      </c>
      <c r="AD79" s="121">
        <v>0</v>
      </c>
      <c r="AE79" s="121">
        <v>0</v>
      </c>
      <c r="AF79" s="121"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6">
        <v>0</v>
      </c>
      <c r="AO79" s="121">
        <v>0</v>
      </c>
      <c r="AP79" s="121">
        <v>0</v>
      </c>
      <c r="AQ79" s="126">
        <v>0</v>
      </c>
      <c r="AR79" s="140">
        <v>0</v>
      </c>
      <c r="AS79" s="140">
        <v>0</v>
      </c>
      <c r="AT79" s="121">
        <v>0</v>
      </c>
      <c r="AU79" s="121">
        <v>0</v>
      </c>
      <c r="AV79" s="126">
        <v>0</v>
      </c>
      <c r="AW79" s="140">
        <v>0</v>
      </c>
      <c r="AX79" s="78" t="s">
        <v>25</v>
      </c>
      <c r="AY79" s="145" t="s">
        <v>25</v>
      </c>
      <c r="AZ79" s="115"/>
      <c r="BA79" s="115"/>
      <c r="BB79" s="116">
        <v>3974</v>
      </c>
      <c r="BC79" s="117">
        <v>790</v>
      </c>
      <c r="BD79" s="118">
        <v>379</v>
      </c>
      <c r="BE79" s="118">
        <v>714</v>
      </c>
      <c r="BF79" s="118">
        <v>1605</v>
      </c>
      <c r="BG79" s="119">
        <v>486</v>
      </c>
    </row>
    <row r="80" spans="1:59" s="109" customFormat="1" x14ac:dyDescent="0.2">
      <c r="A80" s="105" t="s">
        <v>560</v>
      </c>
      <c r="B80" s="147" t="s">
        <v>136</v>
      </c>
      <c r="C80" s="106" t="s">
        <v>184</v>
      </c>
      <c r="D80" s="105" t="s">
        <v>679</v>
      </c>
      <c r="E80" s="124">
        <v>3.3297384739822058</v>
      </c>
      <c r="F80" s="81">
        <v>650.09813966028594</v>
      </c>
      <c r="G80" s="121">
        <v>10.688460501482879</v>
      </c>
      <c r="H80" s="121">
        <v>13.385548665408466</v>
      </c>
      <c r="I80" s="121">
        <v>12.320032353734161</v>
      </c>
      <c r="J80" s="121">
        <v>11.554192504718253</v>
      </c>
      <c r="K80" s="121">
        <v>13.418846050148288</v>
      </c>
      <c r="L80" s="121">
        <v>13.152466972229712</v>
      </c>
      <c r="M80" s="121">
        <v>12.353329738473983</v>
      </c>
      <c r="N80" s="121">
        <v>12.186842814774872</v>
      </c>
      <c r="O80" s="121">
        <v>13.25235912644918</v>
      </c>
      <c r="P80" s="121">
        <v>13.818414667026154</v>
      </c>
      <c r="Q80" s="121">
        <v>11.82057158263683</v>
      </c>
      <c r="R80" s="121">
        <v>13.318953895928823</v>
      </c>
      <c r="S80" s="121">
        <v>11.95376112159612</v>
      </c>
      <c r="T80" s="121">
        <v>12.819493124831492</v>
      </c>
      <c r="U80" s="121">
        <v>11.520895119978432</v>
      </c>
      <c r="V80" s="121">
        <v>10.788352655702347</v>
      </c>
      <c r="W80" s="121">
        <v>13.185764356969536</v>
      </c>
      <c r="X80" s="121">
        <v>10.85494742518199</v>
      </c>
      <c r="Y80" s="121">
        <v>10.85494742518199</v>
      </c>
      <c r="Z80" s="121">
        <v>9.8893232677271516</v>
      </c>
      <c r="AA80" s="121">
        <v>47.548665408465894</v>
      </c>
      <c r="AB80" s="121">
        <v>50.412240496090597</v>
      </c>
      <c r="AC80" s="121">
        <v>46.05028309517391</v>
      </c>
      <c r="AD80" s="121">
        <v>46.649636020490703</v>
      </c>
      <c r="AE80" s="121">
        <v>38.125505527096259</v>
      </c>
      <c r="AF80" s="121">
        <v>38.525074143974123</v>
      </c>
      <c r="AG80" s="121">
        <v>33.830142895659208</v>
      </c>
      <c r="AH80" s="121">
        <v>31.865597196009709</v>
      </c>
      <c r="AI80" s="121">
        <v>24.506875168509037</v>
      </c>
      <c r="AJ80" s="121">
        <v>18.013885144243734</v>
      </c>
      <c r="AK80" s="121">
        <v>10.588568347263415</v>
      </c>
      <c r="AL80" s="121">
        <v>9.2233755729307099</v>
      </c>
      <c r="AM80" s="121">
        <v>6.3265031005661907</v>
      </c>
      <c r="AN80" s="126">
        <v>5.2942841736317074</v>
      </c>
      <c r="AO80" s="121">
        <v>0.56605554057697494</v>
      </c>
      <c r="AP80" s="121">
        <v>5.6938527905095713</v>
      </c>
      <c r="AQ80" s="126">
        <v>7.3254246427608534</v>
      </c>
      <c r="AR80" s="140">
        <v>14.018198975465086</v>
      </c>
      <c r="AS80" s="140">
        <v>315.85899164195206</v>
      </c>
      <c r="AT80" s="121">
        <v>29.268401186303592</v>
      </c>
      <c r="AU80" s="121">
        <v>27.303855486654086</v>
      </c>
      <c r="AV80" s="126">
        <v>131.92423833917499</v>
      </c>
      <c r="AW80" s="140">
        <v>19.945133459153411</v>
      </c>
      <c r="AX80" s="78" t="s">
        <v>25</v>
      </c>
      <c r="AY80" s="145" t="s">
        <v>25</v>
      </c>
      <c r="AZ80" s="115"/>
      <c r="BA80" s="115"/>
      <c r="BB80" s="116">
        <v>11162</v>
      </c>
      <c r="BC80" s="117">
        <v>2759</v>
      </c>
      <c r="BD80" s="118">
        <v>1579</v>
      </c>
      <c r="BE80" s="118">
        <v>2118</v>
      </c>
      <c r="BF80" s="118">
        <v>3627</v>
      </c>
      <c r="BG80" s="119">
        <v>1079</v>
      </c>
    </row>
    <row r="81" spans="1:59" s="109" customFormat="1" x14ac:dyDescent="0.2">
      <c r="A81" s="105" t="s">
        <v>560</v>
      </c>
      <c r="B81" s="147" t="s">
        <v>138</v>
      </c>
      <c r="C81" s="106" t="s">
        <v>187</v>
      </c>
      <c r="D81" s="105" t="s">
        <v>59</v>
      </c>
      <c r="E81" s="124">
        <v>4.3407926664869239</v>
      </c>
      <c r="F81" s="81">
        <v>847.49636020490686</v>
      </c>
      <c r="G81" s="121">
        <v>13.933944459423026</v>
      </c>
      <c r="H81" s="121">
        <v>17.449986519277434</v>
      </c>
      <c r="I81" s="121">
        <v>16.060932866001618</v>
      </c>
      <c r="J81" s="121">
        <v>15.062550552709627</v>
      </c>
      <c r="K81" s="121">
        <v>17.493394445942304</v>
      </c>
      <c r="L81" s="121">
        <v>17.146131032623352</v>
      </c>
      <c r="M81" s="121">
        <v>16.104340792666488</v>
      </c>
      <c r="N81" s="121">
        <v>15.887301159342142</v>
      </c>
      <c r="O81" s="121">
        <v>17.276354812617956</v>
      </c>
      <c r="P81" s="121">
        <v>18.014289565920734</v>
      </c>
      <c r="Q81" s="121">
        <v>15.40981396602858</v>
      </c>
      <c r="R81" s="121">
        <v>17.363170665947695</v>
      </c>
      <c r="S81" s="121">
        <v>15.583445672688056</v>
      </c>
      <c r="T81" s="121">
        <v>16.712051765974657</v>
      </c>
      <c r="U81" s="121">
        <v>15.019142626044756</v>
      </c>
      <c r="V81" s="121">
        <v>14.064168239417633</v>
      </c>
      <c r="W81" s="121">
        <v>17.189538959288218</v>
      </c>
      <c r="X81" s="121">
        <v>14.150984092747372</v>
      </c>
      <c r="Y81" s="121">
        <v>14.150984092747372</v>
      </c>
      <c r="Z81" s="121">
        <v>12.892154219466162</v>
      </c>
      <c r="AA81" s="121">
        <v>61.986519277433274</v>
      </c>
      <c r="AB81" s="121">
        <v>65.719600970612021</v>
      </c>
      <c r="AC81" s="121">
        <v>60.033162577514162</v>
      </c>
      <c r="AD81" s="121">
        <v>60.814505257481805</v>
      </c>
      <c r="AE81" s="121">
        <v>49.702076031275276</v>
      </c>
      <c r="AF81" s="121">
        <v>50.222971151253702</v>
      </c>
      <c r="AG81" s="121">
        <v>44.102453491507148</v>
      </c>
      <c r="AH81" s="121">
        <v>41.541385818279856</v>
      </c>
      <c r="AI81" s="121">
        <v>31.948234025343758</v>
      </c>
      <c r="AJ81" s="121">
        <v>23.483688325694256</v>
      </c>
      <c r="AK81" s="121">
        <v>13.803720679428418</v>
      </c>
      <c r="AL81" s="121">
        <v>12.02399568616878</v>
      </c>
      <c r="AM81" s="121">
        <v>8.2475060663251547</v>
      </c>
      <c r="AN81" s="126">
        <v>6.9018603397142089</v>
      </c>
      <c r="AO81" s="121">
        <v>0.73793475330277702</v>
      </c>
      <c r="AP81" s="121">
        <v>7.4227554596926391</v>
      </c>
      <c r="AQ81" s="126">
        <v>9.5497438662712337</v>
      </c>
      <c r="AR81" s="140">
        <v>18.274737125909947</v>
      </c>
      <c r="AS81" s="140">
        <v>411.76759234294957</v>
      </c>
      <c r="AT81" s="121">
        <v>38.155567538420058</v>
      </c>
      <c r="AU81" s="121">
        <v>35.594499865192773</v>
      </c>
      <c r="AV81" s="126">
        <v>171.98220544621191</v>
      </c>
      <c r="AW81" s="140">
        <v>26.001348072256675</v>
      </c>
      <c r="AX81" s="78" t="s">
        <v>25</v>
      </c>
      <c r="AY81" s="145" t="s">
        <v>25</v>
      </c>
      <c r="AZ81" s="115"/>
      <c r="BA81" s="115"/>
      <c r="BB81" s="116">
        <v>2574</v>
      </c>
      <c r="BC81" s="117">
        <v>705</v>
      </c>
      <c r="BD81" s="118">
        <v>350</v>
      </c>
      <c r="BE81" s="118">
        <v>449</v>
      </c>
      <c r="BF81" s="118">
        <v>827</v>
      </c>
      <c r="BG81" s="119">
        <v>243</v>
      </c>
    </row>
    <row r="82" spans="1:59" s="109" customFormat="1" x14ac:dyDescent="0.2">
      <c r="A82" s="105" t="s">
        <v>560</v>
      </c>
      <c r="B82" s="147" t="s">
        <v>138</v>
      </c>
      <c r="C82" s="106" t="s">
        <v>186</v>
      </c>
      <c r="D82" s="105" t="s">
        <v>680</v>
      </c>
      <c r="E82" s="124">
        <v>8.7085467781073067</v>
      </c>
      <c r="F82" s="81">
        <v>1700.2566729576706</v>
      </c>
      <c r="G82" s="121">
        <v>27.954435157724458</v>
      </c>
      <c r="H82" s="121">
        <v>35.008358047991372</v>
      </c>
      <c r="I82" s="121">
        <v>32.221623078997034</v>
      </c>
      <c r="J82" s="121">
        <v>30.218657320032353</v>
      </c>
      <c r="K82" s="121">
        <v>35.095443515772445</v>
      </c>
      <c r="L82" s="121">
        <v>34.398759773523864</v>
      </c>
      <c r="M82" s="121">
        <v>32.308708546778107</v>
      </c>
      <c r="N82" s="121">
        <v>31.873281207872743</v>
      </c>
      <c r="O82" s="121">
        <v>34.660016176867082</v>
      </c>
      <c r="P82" s="121">
        <v>36.140469129145323</v>
      </c>
      <c r="Q82" s="121">
        <v>30.915341062280941</v>
      </c>
      <c r="R82" s="121">
        <v>34.834187112429227</v>
      </c>
      <c r="S82" s="121">
        <v>31.263682933405232</v>
      </c>
      <c r="T82" s="121">
        <v>33.52790509571313</v>
      </c>
      <c r="U82" s="121">
        <v>30.13157185225128</v>
      </c>
      <c r="V82" s="121">
        <v>28.215691561067676</v>
      </c>
      <c r="W82" s="121">
        <v>34.485845241304929</v>
      </c>
      <c r="X82" s="121">
        <v>28.389862496629821</v>
      </c>
      <c r="Y82" s="121">
        <v>28.389862496629821</v>
      </c>
      <c r="Z82" s="121">
        <v>25.8643839309787</v>
      </c>
      <c r="AA82" s="121">
        <v>124.35804799137233</v>
      </c>
      <c r="AB82" s="121">
        <v>131.84739822054462</v>
      </c>
      <c r="AC82" s="121">
        <v>120.43920194122406</v>
      </c>
      <c r="AD82" s="121">
        <v>122.00674036128338</v>
      </c>
      <c r="AE82" s="121">
        <v>99.712860609328658</v>
      </c>
      <c r="AF82" s="121">
        <v>100.75788622270154</v>
      </c>
      <c r="AG82" s="121">
        <v>88.47883526557024</v>
      </c>
      <c r="AH82" s="121">
        <v>83.340792666486919</v>
      </c>
      <c r="AI82" s="121">
        <v>64.094904286869777</v>
      </c>
      <c r="AJ82" s="121">
        <v>47.113238069560531</v>
      </c>
      <c r="AK82" s="121">
        <v>27.693178754381233</v>
      </c>
      <c r="AL82" s="121">
        <v>24.122674575357241</v>
      </c>
      <c r="AM82" s="121">
        <v>16.546238878403884</v>
      </c>
      <c r="AN82" s="126">
        <v>13.846589377190616</v>
      </c>
      <c r="AO82" s="121">
        <v>1.4804529522782424</v>
      </c>
      <c r="AP82" s="121">
        <v>14.891614990563493</v>
      </c>
      <c r="AQ82" s="126">
        <v>19.158802911836073</v>
      </c>
      <c r="AR82" s="140">
        <v>36.662981935831766</v>
      </c>
      <c r="AS82" s="140">
        <v>826.09274737125918</v>
      </c>
      <c r="AT82" s="121">
        <v>76.548126179563226</v>
      </c>
      <c r="AU82" s="121">
        <v>71.41008358047992</v>
      </c>
      <c r="AV82" s="126">
        <v>345.03262334861154</v>
      </c>
      <c r="AW82" s="140">
        <v>52.164195200862771</v>
      </c>
      <c r="AX82" s="78" t="s">
        <v>25</v>
      </c>
      <c r="AY82" s="145" t="s">
        <v>25</v>
      </c>
      <c r="AZ82" s="115"/>
      <c r="BA82" s="115"/>
      <c r="BB82" s="116">
        <v>2716</v>
      </c>
      <c r="BC82" s="117">
        <v>705</v>
      </c>
      <c r="BD82" s="118">
        <v>348</v>
      </c>
      <c r="BE82" s="118">
        <v>498</v>
      </c>
      <c r="BF82" s="118">
        <v>908</v>
      </c>
      <c r="BG82" s="119">
        <v>257</v>
      </c>
    </row>
    <row r="83" spans="1:59" s="109" customFormat="1" x14ac:dyDescent="0.2">
      <c r="A83" s="105" t="s">
        <v>560</v>
      </c>
      <c r="B83" s="147" t="s">
        <v>138</v>
      </c>
      <c r="C83" s="106" t="s">
        <v>183</v>
      </c>
      <c r="D83" s="105" t="s">
        <v>681</v>
      </c>
      <c r="E83" s="124">
        <v>2.9387975195470477</v>
      </c>
      <c r="F83" s="81">
        <v>573.77082771636537</v>
      </c>
      <c r="G83" s="121">
        <v>9.4335400377460239</v>
      </c>
      <c r="H83" s="121">
        <v>11.813966028579133</v>
      </c>
      <c r="I83" s="121">
        <v>10.873550822324075</v>
      </c>
      <c r="J83" s="121">
        <v>10.197627392828256</v>
      </c>
      <c r="K83" s="121">
        <v>11.843354003774602</v>
      </c>
      <c r="L83" s="121">
        <v>11.608250202210838</v>
      </c>
      <c r="M83" s="121">
        <v>10.902938797519546</v>
      </c>
      <c r="N83" s="121">
        <v>10.755998921542195</v>
      </c>
      <c r="O83" s="121">
        <v>11.696414127797249</v>
      </c>
      <c r="P83" s="121">
        <v>12.196009706120249</v>
      </c>
      <c r="Q83" s="121">
        <v>10.432731194392019</v>
      </c>
      <c r="R83" s="121">
        <v>11.755190078188191</v>
      </c>
      <c r="S83" s="121">
        <v>10.550283095173903</v>
      </c>
      <c r="T83" s="121">
        <v>11.314370450256133</v>
      </c>
      <c r="U83" s="121">
        <v>10.168239417632785</v>
      </c>
      <c r="V83" s="121">
        <v>9.5217039633324347</v>
      </c>
      <c r="W83" s="121">
        <v>11.637638177406309</v>
      </c>
      <c r="X83" s="121">
        <v>9.5804799137233765</v>
      </c>
      <c r="Y83" s="121">
        <v>9.5804799137233765</v>
      </c>
      <c r="Z83" s="121">
        <v>8.7282286330547318</v>
      </c>
      <c r="AA83" s="121">
        <v>41.966028579131844</v>
      </c>
      <c r="AB83" s="121">
        <v>44.4933944459423</v>
      </c>
      <c r="AC83" s="121">
        <v>40.643569695335671</v>
      </c>
      <c r="AD83" s="121">
        <v>41.172553248854136</v>
      </c>
      <c r="AE83" s="121">
        <v>33.649231598813692</v>
      </c>
      <c r="AF83" s="121">
        <v>34.001887301159343</v>
      </c>
      <c r="AG83" s="121">
        <v>29.858182798598005</v>
      </c>
      <c r="AH83" s="121">
        <v>28.124292262065246</v>
      </c>
      <c r="AI83" s="121">
        <v>21.629549743866274</v>
      </c>
      <c r="AJ83" s="121">
        <v>15.898894580749527</v>
      </c>
      <c r="AK83" s="121">
        <v>9.3453761121596113</v>
      </c>
      <c r="AL83" s="121">
        <v>8.1404691291453215</v>
      </c>
      <c r="AM83" s="121">
        <v>5.5837152871393902</v>
      </c>
      <c r="AN83" s="126">
        <v>4.6726880560798056</v>
      </c>
      <c r="AO83" s="121">
        <v>0.49959557832299806</v>
      </c>
      <c r="AP83" s="121">
        <v>5.0253437584254517</v>
      </c>
      <c r="AQ83" s="126">
        <v>6.4653545430035049</v>
      </c>
      <c r="AR83" s="140">
        <v>12.372337557293072</v>
      </c>
      <c r="AS83" s="140">
        <v>278.77433270423296</v>
      </c>
      <c r="AT83" s="121">
        <v>25.83203019681855</v>
      </c>
      <c r="AU83" s="121">
        <v>24.098139660285792</v>
      </c>
      <c r="AV83" s="126">
        <v>116.43515772445404</v>
      </c>
      <c r="AW83" s="140">
        <v>17.603397142086816</v>
      </c>
      <c r="AX83" s="78" t="s">
        <v>25</v>
      </c>
      <c r="AY83" s="145" t="s">
        <v>25</v>
      </c>
      <c r="AZ83" s="115"/>
      <c r="BA83" s="115"/>
      <c r="BB83" s="116">
        <v>5826</v>
      </c>
      <c r="BC83" s="117">
        <v>1571</v>
      </c>
      <c r="BD83" s="118">
        <v>886</v>
      </c>
      <c r="BE83" s="118">
        <v>1039</v>
      </c>
      <c r="BF83" s="118">
        <v>1747</v>
      </c>
      <c r="BG83" s="119">
        <v>583</v>
      </c>
    </row>
    <row r="84" spans="1:59" s="109" customFormat="1" x14ac:dyDescent="0.2">
      <c r="A84" s="105" t="s">
        <v>560</v>
      </c>
      <c r="B84" s="147" t="s">
        <v>138</v>
      </c>
      <c r="C84" s="106" t="s">
        <v>185</v>
      </c>
      <c r="D84" s="105" t="s">
        <v>682</v>
      </c>
      <c r="E84" s="124">
        <v>3.8622270153680236</v>
      </c>
      <c r="F84" s="81">
        <v>754.06120248045295</v>
      </c>
      <c r="G84" s="121">
        <v>12.397748719331355</v>
      </c>
      <c r="H84" s="121">
        <v>15.526152601779454</v>
      </c>
      <c r="I84" s="121">
        <v>14.290239956861688</v>
      </c>
      <c r="J84" s="121">
        <v>13.401927743327041</v>
      </c>
      <c r="K84" s="121">
        <v>15.564774871933134</v>
      </c>
      <c r="L84" s="121">
        <v>15.255796710703693</v>
      </c>
      <c r="M84" s="121">
        <v>14.328862227015367</v>
      </c>
      <c r="N84" s="121">
        <v>14.135750876246966</v>
      </c>
      <c r="O84" s="121">
        <v>15.371663521164734</v>
      </c>
      <c r="P84" s="121">
        <v>16.028242113777299</v>
      </c>
      <c r="Q84" s="121">
        <v>13.710905904556485</v>
      </c>
      <c r="R84" s="121">
        <v>15.448908061472093</v>
      </c>
      <c r="S84" s="121">
        <v>13.865394985171204</v>
      </c>
      <c r="T84" s="121">
        <v>14.86957400916689</v>
      </c>
      <c r="U84" s="121">
        <v>13.363305473173362</v>
      </c>
      <c r="V84" s="121">
        <v>12.513615529792396</v>
      </c>
      <c r="W84" s="121">
        <v>15.294418980857374</v>
      </c>
      <c r="X84" s="121">
        <v>12.590860070099756</v>
      </c>
      <c r="Y84" s="121">
        <v>12.590860070099756</v>
      </c>
      <c r="Z84" s="121">
        <v>11.470814235643029</v>
      </c>
      <c r="AA84" s="121">
        <v>55.152601779455381</v>
      </c>
      <c r="AB84" s="121">
        <v>58.474117012671876</v>
      </c>
      <c r="AC84" s="121">
        <v>53.414599622539761</v>
      </c>
      <c r="AD84" s="121">
        <v>54.10980048530601</v>
      </c>
      <c r="AE84" s="121">
        <v>44.222499325963874</v>
      </c>
      <c r="AF84" s="121">
        <v>44.685966567808038</v>
      </c>
      <c r="AG84" s="121">
        <v>39.240226476139121</v>
      </c>
      <c r="AH84" s="121">
        <v>36.961512537071982</v>
      </c>
      <c r="AI84" s="121">
        <v>28.425990833108653</v>
      </c>
      <c r="AJ84" s="121">
        <v>20.894648153141006</v>
      </c>
      <c r="AK84" s="121">
        <v>12.281881908870314</v>
      </c>
      <c r="AL84" s="121">
        <v>10.698368832569424</v>
      </c>
      <c r="AM84" s="121">
        <v>7.3382313291992443</v>
      </c>
      <c r="AN84" s="126">
        <v>6.1409409544351572</v>
      </c>
      <c r="AO84" s="121">
        <v>0.65657859261256402</v>
      </c>
      <c r="AP84" s="121">
        <v>6.6044081962793202</v>
      </c>
      <c r="AQ84" s="126">
        <v>8.4968994338096522</v>
      </c>
      <c r="AR84" s="140">
        <v>16.259975734699378</v>
      </c>
      <c r="AS84" s="140">
        <v>366.37085467781071</v>
      </c>
      <c r="AT84" s="121">
        <v>33.948975465084928</v>
      </c>
      <c r="AU84" s="121">
        <v>31.670261526017793</v>
      </c>
      <c r="AV84" s="126">
        <v>153.02143434888112</v>
      </c>
      <c r="AW84" s="140">
        <v>23.134739822054463</v>
      </c>
      <c r="AX84" s="78" t="s">
        <v>25</v>
      </c>
      <c r="AY84" s="145" t="s">
        <v>25</v>
      </c>
      <c r="AZ84" s="115"/>
      <c r="BA84" s="115"/>
      <c r="BB84" s="116">
        <v>4377</v>
      </c>
      <c r="BC84" s="117">
        <v>768</v>
      </c>
      <c r="BD84" s="118">
        <v>420</v>
      </c>
      <c r="BE84" s="118">
        <v>763</v>
      </c>
      <c r="BF84" s="118">
        <v>1687</v>
      </c>
      <c r="BG84" s="119">
        <v>739</v>
      </c>
    </row>
    <row r="85" spans="1:59" s="109" customFormat="1" x14ac:dyDescent="0.2">
      <c r="A85" s="105" t="s">
        <v>560</v>
      </c>
      <c r="B85" s="147" t="s">
        <v>138</v>
      </c>
      <c r="C85" s="106" t="s">
        <v>188</v>
      </c>
      <c r="D85" s="105" t="s">
        <v>683</v>
      </c>
      <c r="E85" s="124">
        <v>4.5767053114046909</v>
      </c>
      <c r="F85" s="81">
        <v>893.55594499865185</v>
      </c>
      <c r="G85" s="121">
        <v>14.691224049609058</v>
      </c>
      <c r="H85" s="121">
        <v>18.39835535184686</v>
      </c>
      <c r="I85" s="121">
        <v>16.933809652197354</v>
      </c>
      <c r="J85" s="121">
        <v>15.881167430574278</v>
      </c>
      <c r="K85" s="121">
        <v>18.444122404960904</v>
      </c>
      <c r="L85" s="121">
        <v>18.077985980048528</v>
      </c>
      <c r="M85" s="121">
        <v>16.979576705311402</v>
      </c>
      <c r="N85" s="121">
        <v>16.750741439741169</v>
      </c>
      <c r="O85" s="121">
        <v>18.215287139390671</v>
      </c>
      <c r="P85" s="121">
        <v>18.993327042329469</v>
      </c>
      <c r="Q85" s="121">
        <v>16.247303855486653</v>
      </c>
      <c r="R85" s="121">
        <v>18.306821245618764</v>
      </c>
      <c r="S85" s="121">
        <v>16.430372067942841</v>
      </c>
      <c r="T85" s="121">
        <v>17.620315448908062</v>
      </c>
      <c r="U85" s="121">
        <v>15.83540037746023</v>
      </c>
      <c r="V85" s="121">
        <v>14.828525208951199</v>
      </c>
      <c r="W85" s="121">
        <v>18.123753033162576</v>
      </c>
      <c r="X85" s="121">
        <v>14.920059315179293</v>
      </c>
      <c r="Y85" s="121">
        <v>14.920059315179293</v>
      </c>
      <c r="Z85" s="121">
        <v>13.592814774871931</v>
      </c>
      <c r="AA85" s="121">
        <v>65.35535184685898</v>
      </c>
      <c r="AB85" s="121">
        <v>69.291318414667018</v>
      </c>
      <c r="AC85" s="121">
        <v>63.29583445672688</v>
      </c>
      <c r="AD85" s="121">
        <v>64.119641412779714</v>
      </c>
      <c r="AE85" s="121">
        <v>52.403275815583712</v>
      </c>
      <c r="AF85" s="121">
        <v>52.95248045295228</v>
      </c>
      <c r="AG85" s="121">
        <v>46.499325963871662</v>
      </c>
      <c r="AH85" s="121">
        <v>43.799069830142891</v>
      </c>
      <c r="AI85" s="121">
        <v>33.684551091938523</v>
      </c>
      <c r="AJ85" s="121">
        <v>24.759975734699378</v>
      </c>
      <c r="AK85" s="121">
        <v>14.553922890266918</v>
      </c>
      <c r="AL85" s="121">
        <v>12.677473712590993</v>
      </c>
      <c r="AM85" s="121">
        <v>8.6957400916689132</v>
      </c>
      <c r="AN85" s="126">
        <v>7.276961445133459</v>
      </c>
      <c r="AO85" s="121">
        <v>0.77803990293879755</v>
      </c>
      <c r="AP85" s="121">
        <v>7.8261660825020218</v>
      </c>
      <c r="AQ85" s="126">
        <v>10.068751685090321</v>
      </c>
      <c r="AR85" s="140">
        <v>19.267929361013749</v>
      </c>
      <c r="AS85" s="140">
        <v>434.14626583984898</v>
      </c>
      <c r="AT85" s="121">
        <v>40.22923968724723</v>
      </c>
      <c r="AU85" s="121">
        <v>37.528983553518465</v>
      </c>
      <c r="AV85" s="126">
        <v>181.32906443785384</v>
      </c>
      <c r="AW85" s="140">
        <v>27.414464815314101</v>
      </c>
      <c r="AX85" s="78" t="s">
        <v>25</v>
      </c>
      <c r="AY85" s="145" t="s">
        <v>25</v>
      </c>
      <c r="AZ85" s="115"/>
      <c r="BA85" s="115"/>
      <c r="BB85" s="116">
        <v>53140</v>
      </c>
      <c r="BC85" s="117">
        <v>12763</v>
      </c>
      <c r="BD85" s="118">
        <v>5788</v>
      </c>
      <c r="BE85" s="118">
        <v>10331</v>
      </c>
      <c r="BF85" s="118">
        <v>19500</v>
      </c>
      <c r="BG85" s="119">
        <v>4758</v>
      </c>
    </row>
    <row r="86" spans="1:59" s="109" customFormat="1" x14ac:dyDescent="0.2">
      <c r="A86" s="130"/>
      <c r="B86" s="148"/>
      <c r="C86" s="130"/>
      <c r="D86" s="130"/>
      <c r="F86" s="110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3"/>
      <c r="AO86" s="111"/>
      <c r="AP86" s="111"/>
      <c r="AQ86" s="113"/>
      <c r="AR86" s="114"/>
      <c r="AS86" s="114"/>
      <c r="AT86" s="111"/>
      <c r="AU86" s="111"/>
      <c r="AV86" s="113"/>
      <c r="AW86" s="114"/>
      <c r="AX86" s="78" t="s">
        <v>955</v>
      </c>
      <c r="AY86" s="145" t="s">
        <v>955</v>
      </c>
      <c r="AZ86" s="115"/>
      <c r="BA86" s="115"/>
      <c r="BB86" s="116">
        <v>46402</v>
      </c>
      <c r="BC86" s="117">
        <v>8996</v>
      </c>
      <c r="BD86" s="118">
        <v>4798</v>
      </c>
      <c r="BE86" s="118">
        <v>9358</v>
      </c>
      <c r="BF86" s="118">
        <v>18456</v>
      </c>
      <c r="BG86" s="119">
        <v>4794</v>
      </c>
    </row>
    <row r="87" spans="1:59" s="109" customFormat="1" x14ac:dyDescent="0.2">
      <c r="A87" s="107" t="s">
        <v>561</v>
      </c>
      <c r="B87" s="149"/>
      <c r="C87" s="109" t="s">
        <v>19</v>
      </c>
      <c r="D87" s="109" t="s">
        <v>26</v>
      </c>
      <c r="E87" s="125">
        <v>100.00000000000001</v>
      </c>
      <c r="F87" s="110">
        <v>10461</v>
      </c>
      <c r="G87" s="111">
        <v>237</v>
      </c>
      <c r="H87" s="111">
        <v>275</v>
      </c>
      <c r="I87" s="111">
        <v>265</v>
      </c>
      <c r="J87" s="111">
        <v>261</v>
      </c>
      <c r="K87" s="111">
        <v>238</v>
      </c>
      <c r="L87" s="111">
        <v>261</v>
      </c>
      <c r="M87" s="111">
        <v>231</v>
      </c>
      <c r="N87" s="111">
        <v>218</v>
      </c>
      <c r="O87" s="111">
        <v>271</v>
      </c>
      <c r="P87" s="111">
        <v>275</v>
      </c>
      <c r="Q87" s="111">
        <v>237</v>
      </c>
      <c r="R87" s="111">
        <v>270</v>
      </c>
      <c r="S87" s="111">
        <v>263</v>
      </c>
      <c r="T87" s="111">
        <v>221</v>
      </c>
      <c r="U87" s="111">
        <v>225</v>
      </c>
      <c r="V87" s="111">
        <v>220</v>
      </c>
      <c r="W87" s="111">
        <v>252</v>
      </c>
      <c r="X87" s="111">
        <v>214</v>
      </c>
      <c r="Y87" s="111">
        <v>230</v>
      </c>
      <c r="Z87" s="111">
        <v>159</v>
      </c>
      <c r="AA87" s="111">
        <v>809</v>
      </c>
      <c r="AB87" s="111">
        <v>820</v>
      </c>
      <c r="AC87" s="111">
        <v>748</v>
      </c>
      <c r="AD87" s="111">
        <v>710</v>
      </c>
      <c r="AE87" s="111">
        <v>623</v>
      </c>
      <c r="AF87" s="111">
        <v>488</v>
      </c>
      <c r="AG87" s="111">
        <v>381</v>
      </c>
      <c r="AH87" s="111">
        <v>356</v>
      </c>
      <c r="AI87" s="111">
        <v>244</v>
      </c>
      <c r="AJ87" s="111">
        <v>191</v>
      </c>
      <c r="AK87" s="111">
        <v>122</v>
      </c>
      <c r="AL87" s="111">
        <v>71</v>
      </c>
      <c r="AM87" s="111">
        <v>48</v>
      </c>
      <c r="AN87" s="113">
        <v>27</v>
      </c>
      <c r="AO87" s="111">
        <v>12</v>
      </c>
      <c r="AP87" s="111">
        <v>116</v>
      </c>
      <c r="AQ87" s="113">
        <v>149</v>
      </c>
      <c r="AR87" s="114">
        <v>287</v>
      </c>
      <c r="AS87" s="114">
        <v>4835</v>
      </c>
      <c r="AT87" s="111">
        <v>594</v>
      </c>
      <c r="AU87" s="111">
        <v>527</v>
      </c>
      <c r="AV87" s="113">
        <v>1878</v>
      </c>
      <c r="AW87" s="114">
        <v>526</v>
      </c>
      <c r="AX87" s="78" t="s">
        <v>955</v>
      </c>
      <c r="AY87" s="145" t="s">
        <v>955</v>
      </c>
      <c r="AZ87" s="115"/>
      <c r="BA87" s="115"/>
      <c r="BB87" s="116">
        <v>2129</v>
      </c>
      <c r="BC87" s="117">
        <v>671</v>
      </c>
      <c r="BD87" s="118">
        <v>277</v>
      </c>
      <c r="BE87" s="118">
        <v>349</v>
      </c>
      <c r="BF87" s="118">
        <v>635</v>
      </c>
      <c r="BG87" s="119">
        <v>197</v>
      </c>
    </row>
    <row r="88" spans="1:59" s="109" customFormat="1" x14ac:dyDescent="0.2">
      <c r="A88" s="108"/>
      <c r="B88" s="149"/>
      <c r="E88" s="125"/>
      <c r="F88" s="122">
        <v>100.00000000000001</v>
      </c>
      <c r="G88" s="123">
        <v>2.265557786062518</v>
      </c>
      <c r="H88" s="123">
        <v>2.6288117770767614</v>
      </c>
      <c r="I88" s="123">
        <v>2.5332186215466974</v>
      </c>
      <c r="J88" s="123">
        <v>2.4949813593346715</v>
      </c>
      <c r="K88" s="123">
        <v>2.2751171016155243</v>
      </c>
      <c r="L88" s="123">
        <v>2.4949813593346715</v>
      </c>
      <c r="M88" s="123">
        <v>2.2082018927444795</v>
      </c>
      <c r="N88" s="123">
        <v>2.0839307905553963</v>
      </c>
      <c r="O88" s="123">
        <v>2.5905745148647359</v>
      </c>
      <c r="P88" s="123">
        <v>2.6288117770767614</v>
      </c>
      <c r="Q88" s="123">
        <v>2.265557786062518</v>
      </c>
      <c r="R88" s="123">
        <v>2.5810151993117292</v>
      </c>
      <c r="S88" s="123">
        <v>2.5140999904406844</v>
      </c>
      <c r="T88" s="123">
        <v>2.1126087372144156</v>
      </c>
      <c r="U88" s="123">
        <v>2.1508459994264411</v>
      </c>
      <c r="V88" s="123">
        <v>2.1030494216614088</v>
      </c>
      <c r="W88" s="123">
        <v>2.4089475193576142</v>
      </c>
      <c r="X88" s="123">
        <v>2.0456935283433708</v>
      </c>
      <c r="Y88" s="123">
        <v>2.1986425771914733</v>
      </c>
      <c r="Z88" s="123">
        <v>1.5199311729280183</v>
      </c>
      <c r="AA88" s="123">
        <v>7.7334862823821817</v>
      </c>
      <c r="AB88" s="123">
        <v>7.8386387534652515</v>
      </c>
      <c r="AC88" s="123">
        <v>7.1503680336487907</v>
      </c>
      <c r="AD88" s="123">
        <v>6.7871140426345473</v>
      </c>
      <c r="AE88" s="123">
        <v>5.9554535895229899</v>
      </c>
      <c r="AF88" s="123">
        <v>4.6649459898671255</v>
      </c>
      <c r="AG88" s="123">
        <v>3.6420992256954401</v>
      </c>
      <c r="AH88" s="123">
        <v>3.4031163368702799</v>
      </c>
      <c r="AI88" s="123">
        <v>2.3324729949335627</v>
      </c>
      <c r="AJ88" s="123">
        <v>1.8258292706242234</v>
      </c>
      <c r="AK88" s="123">
        <v>1.1662364974667814</v>
      </c>
      <c r="AL88" s="123">
        <v>0.67871140426345478</v>
      </c>
      <c r="AM88" s="123">
        <v>0.45884714654430742</v>
      </c>
      <c r="AN88" s="137">
        <v>0.25810151993117292</v>
      </c>
      <c r="AO88" s="123">
        <v>0.11471178663607685</v>
      </c>
      <c r="AP88" s="123">
        <v>1.1088806041487429</v>
      </c>
      <c r="AQ88" s="137">
        <v>1.4243380173979543</v>
      </c>
      <c r="AR88" s="139">
        <v>2.7435235637128383</v>
      </c>
      <c r="AS88" s="139">
        <v>46.219290698785969</v>
      </c>
      <c r="AT88" s="123">
        <v>5.6782334384858046</v>
      </c>
      <c r="AU88" s="123">
        <v>5.0377592964343751</v>
      </c>
      <c r="AV88" s="137">
        <v>17.95239460854603</v>
      </c>
      <c r="AW88" s="139">
        <v>5.0281999808813689</v>
      </c>
      <c r="AX88" s="78" t="s">
        <v>955</v>
      </c>
      <c r="AY88" s="145" t="s">
        <v>955</v>
      </c>
      <c r="AZ88" s="115"/>
      <c r="BA88" s="115"/>
      <c r="BB88" s="116">
        <v>1811</v>
      </c>
      <c r="BC88" s="117">
        <v>248</v>
      </c>
      <c r="BD88" s="118">
        <v>138</v>
      </c>
      <c r="BE88" s="118">
        <v>314</v>
      </c>
      <c r="BF88" s="118">
        <v>829</v>
      </c>
      <c r="BG88" s="119">
        <v>282</v>
      </c>
    </row>
    <row r="89" spans="1:59" s="109" customFormat="1" x14ac:dyDescent="0.2">
      <c r="A89" s="105" t="s">
        <v>561</v>
      </c>
      <c r="B89" s="147" t="s">
        <v>136</v>
      </c>
      <c r="C89" s="106" t="s">
        <v>190</v>
      </c>
      <c r="D89" s="105" t="s">
        <v>684</v>
      </c>
      <c r="E89" s="124">
        <v>14.055962343096235</v>
      </c>
      <c r="F89" s="81">
        <v>1470.3942207112971</v>
      </c>
      <c r="G89" s="121">
        <v>33.31263075313808</v>
      </c>
      <c r="H89" s="121">
        <v>38.653896443514647</v>
      </c>
      <c r="I89" s="121">
        <v>37.24830020920502</v>
      </c>
      <c r="J89" s="121">
        <v>36.686061715481173</v>
      </c>
      <c r="K89" s="121">
        <v>33.45319037656904</v>
      </c>
      <c r="L89" s="121">
        <v>36.686061715481173</v>
      </c>
      <c r="M89" s="121">
        <v>32.4692730125523</v>
      </c>
      <c r="N89" s="121">
        <v>30.641997907949794</v>
      </c>
      <c r="O89" s="121">
        <v>38.0916579497908</v>
      </c>
      <c r="P89" s="121">
        <v>38.653896443514647</v>
      </c>
      <c r="Q89" s="121">
        <v>33.31263075313808</v>
      </c>
      <c r="R89" s="121">
        <v>37.951098326359833</v>
      </c>
      <c r="S89" s="121">
        <v>36.9671809623431</v>
      </c>
      <c r="T89" s="121">
        <v>31.06367677824268</v>
      </c>
      <c r="U89" s="121">
        <v>31.625915271966527</v>
      </c>
      <c r="V89" s="121">
        <v>30.923117154811717</v>
      </c>
      <c r="W89" s="121">
        <v>35.421025104602514</v>
      </c>
      <c r="X89" s="121">
        <v>30.07975941422594</v>
      </c>
      <c r="Y89" s="121">
        <v>32.32871338912134</v>
      </c>
      <c r="Z89" s="121">
        <v>22.348980125523013</v>
      </c>
      <c r="AA89" s="121">
        <v>113.71273535564855</v>
      </c>
      <c r="AB89" s="121">
        <v>115.25889121338912</v>
      </c>
      <c r="AC89" s="121">
        <v>105.13859832635984</v>
      </c>
      <c r="AD89" s="121">
        <v>99.797332635983281</v>
      </c>
      <c r="AE89" s="121">
        <v>87.568645397489547</v>
      </c>
      <c r="AF89" s="121">
        <v>68.593096234309627</v>
      </c>
      <c r="AG89" s="121">
        <v>53.553216527196653</v>
      </c>
      <c r="AH89" s="121">
        <v>50.0392259414226</v>
      </c>
      <c r="AI89" s="121">
        <v>34.296548117154813</v>
      </c>
      <c r="AJ89" s="121">
        <v>26.84688807531381</v>
      </c>
      <c r="AK89" s="121">
        <v>17.148274058577407</v>
      </c>
      <c r="AL89" s="121">
        <v>9.9797332635983267</v>
      </c>
      <c r="AM89" s="121">
        <v>6.7468619246861934</v>
      </c>
      <c r="AN89" s="126">
        <v>3.7951098326359833</v>
      </c>
      <c r="AO89" s="121">
        <v>1.6867154811715483</v>
      </c>
      <c r="AP89" s="121">
        <v>16.304916317991633</v>
      </c>
      <c r="AQ89" s="126">
        <v>20.94338389121339</v>
      </c>
      <c r="AR89" s="140">
        <v>40.340611924686193</v>
      </c>
      <c r="AS89" s="140">
        <v>679.60577928870293</v>
      </c>
      <c r="AT89" s="121">
        <v>83.492416317991626</v>
      </c>
      <c r="AU89" s="121">
        <v>74.07492154811716</v>
      </c>
      <c r="AV89" s="126">
        <v>263.97097280334731</v>
      </c>
      <c r="AW89" s="140">
        <v>73.9343619246862</v>
      </c>
      <c r="AX89" s="78" t="s">
        <v>25</v>
      </c>
      <c r="AY89" s="145" t="s">
        <v>26</v>
      </c>
      <c r="AZ89" s="115"/>
      <c r="BA89" s="115"/>
      <c r="BB89" s="116">
        <v>6690</v>
      </c>
      <c r="BC89" s="117">
        <v>1663</v>
      </c>
      <c r="BD89" s="118">
        <v>770</v>
      </c>
      <c r="BE89" s="118">
        <v>1235</v>
      </c>
      <c r="BF89" s="118">
        <v>2370</v>
      </c>
      <c r="BG89" s="119">
        <v>652</v>
      </c>
    </row>
    <row r="90" spans="1:59" s="109" customFormat="1" x14ac:dyDescent="0.2">
      <c r="A90" s="105" t="s">
        <v>561</v>
      </c>
      <c r="B90" s="147" t="s">
        <v>138</v>
      </c>
      <c r="C90" s="106" t="s">
        <v>189</v>
      </c>
      <c r="D90" s="105" t="s">
        <v>685</v>
      </c>
      <c r="E90" s="124">
        <v>23.313284518828453</v>
      </c>
      <c r="F90" s="81">
        <v>2438.802693514644</v>
      </c>
      <c r="G90" s="121">
        <v>55.252484309623433</v>
      </c>
      <c r="H90" s="121">
        <v>64.111532426778254</v>
      </c>
      <c r="I90" s="121">
        <v>61.7802039748954</v>
      </c>
      <c r="J90" s="121">
        <v>60.84767259414226</v>
      </c>
      <c r="K90" s="121">
        <v>55.485617154811713</v>
      </c>
      <c r="L90" s="121">
        <v>60.84767259414226</v>
      </c>
      <c r="M90" s="121">
        <v>53.853687238493734</v>
      </c>
      <c r="N90" s="121">
        <v>50.822960251046027</v>
      </c>
      <c r="O90" s="121">
        <v>63.179001046025107</v>
      </c>
      <c r="P90" s="121">
        <v>64.111532426778254</v>
      </c>
      <c r="Q90" s="121">
        <v>55.252484309623433</v>
      </c>
      <c r="R90" s="121">
        <v>62.94586820083682</v>
      </c>
      <c r="S90" s="121">
        <v>61.313938284518834</v>
      </c>
      <c r="T90" s="121">
        <v>51.522358786610887</v>
      </c>
      <c r="U90" s="121">
        <v>52.45489016736402</v>
      </c>
      <c r="V90" s="121">
        <v>51.2892259414226</v>
      </c>
      <c r="W90" s="121">
        <v>58.749476987447707</v>
      </c>
      <c r="X90" s="121">
        <v>49.890428870292887</v>
      </c>
      <c r="Y90" s="121">
        <v>53.620554393305447</v>
      </c>
      <c r="Z90" s="121">
        <v>37.06812238493724</v>
      </c>
      <c r="AA90" s="121">
        <v>188.60447175732216</v>
      </c>
      <c r="AB90" s="121">
        <v>191.16893305439331</v>
      </c>
      <c r="AC90" s="121">
        <v>174.38336820083686</v>
      </c>
      <c r="AD90" s="121">
        <v>165.52432008368203</v>
      </c>
      <c r="AE90" s="121">
        <v>145.24176255230125</v>
      </c>
      <c r="AF90" s="121">
        <v>113.76882845188285</v>
      </c>
      <c r="AG90" s="121">
        <v>88.823614016736414</v>
      </c>
      <c r="AH90" s="121">
        <v>82.995292887029294</v>
      </c>
      <c r="AI90" s="121">
        <v>56.884414225941427</v>
      </c>
      <c r="AJ90" s="121">
        <v>44.528373430962347</v>
      </c>
      <c r="AK90" s="121">
        <v>28.442207112970713</v>
      </c>
      <c r="AL90" s="121">
        <v>16.552432008368203</v>
      </c>
      <c r="AM90" s="121">
        <v>11.190376569037658</v>
      </c>
      <c r="AN90" s="126">
        <v>6.2945868200836825</v>
      </c>
      <c r="AO90" s="121">
        <v>2.7975941422594146</v>
      </c>
      <c r="AP90" s="121">
        <v>27.043410041841007</v>
      </c>
      <c r="AQ90" s="126">
        <v>34.736793933054393</v>
      </c>
      <c r="AR90" s="140">
        <v>66.909126569037667</v>
      </c>
      <c r="AS90" s="140">
        <v>1127.1973064853557</v>
      </c>
      <c r="AT90" s="121">
        <v>138.48091004184101</v>
      </c>
      <c r="AU90" s="121">
        <v>122.86100941422596</v>
      </c>
      <c r="AV90" s="126">
        <v>437.8234832635984</v>
      </c>
      <c r="AW90" s="140">
        <v>122.62787656903767</v>
      </c>
      <c r="AX90" s="78" t="s">
        <v>25</v>
      </c>
      <c r="AY90" s="145" t="s">
        <v>26</v>
      </c>
      <c r="AZ90" s="115"/>
      <c r="BA90" s="115"/>
      <c r="BB90" s="116">
        <v>2149</v>
      </c>
      <c r="BC90" s="117">
        <v>369</v>
      </c>
      <c r="BD90" s="118">
        <v>173</v>
      </c>
      <c r="BE90" s="118">
        <v>355</v>
      </c>
      <c r="BF90" s="118">
        <v>935</v>
      </c>
      <c r="BG90" s="119">
        <v>317</v>
      </c>
    </row>
    <row r="91" spans="1:59" s="109" customFormat="1" x14ac:dyDescent="0.2">
      <c r="A91" s="105" t="s">
        <v>561</v>
      </c>
      <c r="B91" s="147" t="s">
        <v>138</v>
      </c>
      <c r="C91" s="106" t="s">
        <v>192</v>
      </c>
      <c r="D91" s="105" t="s">
        <v>686</v>
      </c>
      <c r="E91" s="124">
        <v>10.682531380753138</v>
      </c>
      <c r="F91" s="81">
        <v>1117.499607740586</v>
      </c>
      <c r="G91" s="121">
        <v>25.31759937238494</v>
      </c>
      <c r="H91" s="121">
        <v>29.37696129707113</v>
      </c>
      <c r="I91" s="121">
        <v>28.30870815899582</v>
      </c>
      <c r="J91" s="121">
        <v>27.881406903765694</v>
      </c>
      <c r="K91" s="121">
        <v>25.42442468619247</v>
      </c>
      <c r="L91" s="121">
        <v>27.881406903765694</v>
      </c>
      <c r="M91" s="121">
        <v>24.67664748953975</v>
      </c>
      <c r="N91" s="121">
        <v>23.287918410041843</v>
      </c>
      <c r="O91" s="121">
        <v>28.949660041841007</v>
      </c>
      <c r="P91" s="121">
        <v>29.37696129707113</v>
      </c>
      <c r="Q91" s="121">
        <v>25.31759937238494</v>
      </c>
      <c r="R91" s="121">
        <v>28.842834728033473</v>
      </c>
      <c r="S91" s="121">
        <v>28.095057531380753</v>
      </c>
      <c r="T91" s="121">
        <v>23.608394351464437</v>
      </c>
      <c r="U91" s="121">
        <v>24.035695606694564</v>
      </c>
      <c r="V91" s="121">
        <v>23.501569037656903</v>
      </c>
      <c r="W91" s="121">
        <v>26.919979079497907</v>
      </c>
      <c r="X91" s="121">
        <v>22.860617154811717</v>
      </c>
      <c r="Y91" s="121">
        <v>24.56982217573222</v>
      </c>
      <c r="Z91" s="121">
        <v>16.98522489539749</v>
      </c>
      <c r="AA91" s="121">
        <v>86.421678870292894</v>
      </c>
      <c r="AB91" s="121">
        <v>87.596757322175733</v>
      </c>
      <c r="AC91" s="121">
        <v>79.90533472803348</v>
      </c>
      <c r="AD91" s="121">
        <v>75.84597280334728</v>
      </c>
      <c r="AE91" s="121">
        <v>66.552170502092054</v>
      </c>
      <c r="AF91" s="121">
        <v>52.130753138075313</v>
      </c>
      <c r="AG91" s="121">
        <v>40.70044456066946</v>
      </c>
      <c r="AH91" s="121">
        <v>38.029811715481173</v>
      </c>
      <c r="AI91" s="121">
        <v>26.065376569037657</v>
      </c>
      <c r="AJ91" s="121">
        <v>20.403634937238493</v>
      </c>
      <c r="AK91" s="121">
        <v>13.032688284518828</v>
      </c>
      <c r="AL91" s="121">
        <v>7.5845972803347284</v>
      </c>
      <c r="AM91" s="121">
        <v>5.1276150627615058</v>
      </c>
      <c r="AN91" s="126">
        <v>2.8842834728033471</v>
      </c>
      <c r="AO91" s="121">
        <v>1.2819037656903765</v>
      </c>
      <c r="AP91" s="121">
        <v>12.39173640167364</v>
      </c>
      <c r="AQ91" s="126">
        <v>15.916971757322177</v>
      </c>
      <c r="AR91" s="140">
        <v>30.658865062761507</v>
      </c>
      <c r="AS91" s="140">
        <v>516.50039225941418</v>
      </c>
      <c r="AT91" s="121">
        <v>63.45423640167364</v>
      </c>
      <c r="AU91" s="121">
        <v>56.29694037656904</v>
      </c>
      <c r="AV91" s="126">
        <v>200.61793933054392</v>
      </c>
      <c r="AW91" s="140">
        <v>56.190115062761507</v>
      </c>
      <c r="AX91" s="78" t="s">
        <v>25</v>
      </c>
      <c r="AY91" s="145" t="s">
        <v>26</v>
      </c>
      <c r="AZ91" s="115"/>
      <c r="BA91" s="115"/>
      <c r="BB91" s="116">
        <v>77461</v>
      </c>
      <c r="BC91" s="117">
        <v>19245</v>
      </c>
      <c r="BD91" s="118">
        <v>8583</v>
      </c>
      <c r="BE91" s="118">
        <v>14474</v>
      </c>
      <c r="BF91" s="118">
        <v>27451</v>
      </c>
      <c r="BG91" s="119">
        <v>7708</v>
      </c>
    </row>
    <row r="92" spans="1:59" s="109" customFormat="1" x14ac:dyDescent="0.2">
      <c r="A92" s="105" t="s">
        <v>561</v>
      </c>
      <c r="B92" s="147" t="s">
        <v>138</v>
      </c>
      <c r="C92" s="106" t="s">
        <v>191</v>
      </c>
      <c r="D92" s="105" t="s">
        <v>687</v>
      </c>
      <c r="E92" s="124">
        <v>18.26621338912134</v>
      </c>
      <c r="F92" s="81">
        <v>1910.8285826359836</v>
      </c>
      <c r="G92" s="121">
        <v>43.290925732217573</v>
      </c>
      <c r="H92" s="121">
        <v>50.232086820083687</v>
      </c>
      <c r="I92" s="121">
        <v>48.405465481171547</v>
      </c>
      <c r="J92" s="121">
        <v>47.6748169456067</v>
      </c>
      <c r="K92" s="121">
        <v>43.473587866108794</v>
      </c>
      <c r="L92" s="121">
        <v>47.6748169456067</v>
      </c>
      <c r="M92" s="121">
        <v>42.1949529288703</v>
      </c>
      <c r="N92" s="121">
        <v>39.82034518828452</v>
      </c>
      <c r="O92" s="121">
        <v>49.501438284518834</v>
      </c>
      <c r="P92" s="121">
        <v>50.232086820083687</v>
      </c>
      <c r="Q92" s="121">
        <v>43.290925732217573</v>
      </c>
      <c r="R92" s="121">
        <v>49.31877615062762</v>
      </c>
      <c r="S92" s="121">
        <v>48.040141213389127</v>
      </c>
      <c r="T92" s="121">
        <v>40.36833158995816</v>
      </c>
      <c r="U92" s="121">
        <v>41.098980125523013</v>
      </c>
      <c r="V92" s="121">
        <v>40.185669456066947</v>
      </c>
      <c r="W92" s="121">
        <v>46.03085774058578</v>
      </c>
      <c r="X92" s="121">
        <v>39.089696652719667</v>
      </c>
      <c r="Y92" s="121">
        <v>42.01229079497908</v>
      </c>
      <c r="Z92" s="121">
        <v>29.04327928870293</v>
      </c>
      <c r="AA92" s="121">
        <v>147.77366631799165</v>
      </c>
      <c r="AB92" s="121">
        <v>149.78294979079499</v>
      </c>
      <c r="AC92" s="121">
        <v>136.63127615062763</v>
      </c>
      <c r="AD92" s="121">
        <v>129.69011506276149</v>
      </c>
      <c r="AE92" s="121">
        <v>113.79850941422596</v>
      </c>
      <c r="AF92" s="121">
        <v>89.139121338912133</v>
      </c>
      <c r="AG92" s="121">
        <v>69.594273012552307</v>
      </c>
      <c r="AH92" s="121">
        <v>65.027719665271974</v>
      </c>
      <c r="AI92" s="121">
        <v>44.569560669456067</v>
      </c>
      <c r="AJ92" s="121">
        <v>34.88846757322176</v>
      </c>
      <c r="AK92" s="121">
        <v>22.284780334728033</v>
      </c>
      <c r="AL92" s="121">
        <v>12.969011506276152</v>
      </c>
      <c r="AM92" s="121">
        <v>8.7677824267782434</v>
      </c>
      <c r="AN92" s="126">
        <v>4.9318776150627617</v>
      </c>
      <c r="AO92" s="121">
        <v>2.1919456066945608</v>
      </c>
      <c r="AP92" s="121">
        <v>21.188807531380753</v>
      </c>
      <c r="AQ92" s="126">
        <v>27.216657949790797</v>
      </c>
      <c r="AR92" s="140">
        <v>52.424032426778247</v>
      </c>
      <c r="AS92" s="140">
        <v>883.17141736401686</v>
      </c>
      <c r="AT92" s="121">
        <v>108.50130753138075</v>
      </c>
      <c r="AU92" s="121">
        <v>96.262944560669453</v>
      </c>
      <c r="AV92" s="126">
        <v>343.03948744769878</v>
      </c>
      <c r="AW92" s="140">
        <v>96.080282426778254</v>
      </c>
      <c r="AX92" s="78" t="s">
        <v>25</v>
      </c>
      <c r="AY92" s="145" t="s">
        <v>26</v>
      </c>
      <c r="AZ92" s="115"/>
      <c r="BA92" s="115"/>
      <c r="BB92" s="116">
        <v>31145</v>
      </c>
      <c r="BC92" s="117">
        <v>7677</v>
      </c>
      <c r="BD92" s="118">
        <v>3374</v>
      </c>
      <c r="BE92" s="118">
        <v>5710</v>
      </c>
      <c r="BF92" s="118">
        <v>11058</v>
      </c>
      <c r="BG92" s="119">
        <v>3326</v>
      </c>
    </row>
    <row r="93" spans="1:59" s="109" customFormat="1" x14ac:dyDescent="0.2">
      <c r="A93" s="105" t="s">
        <v>561</v>
      </c>
      <c r="B93" s="147" t="s">
        <v>138</v>
      </c>
      <c r="C93" s="106" t="s">
        <v>193</v>
      </c>
      <c r="D93" s="105" t="s">
        <v>688</v>
      </c>
      <c r="E93" s="124">
        <v>22.7510460251046</v>
      </c>
      <c r="F93" s="81">
        <v>2379.9869246861922</v>
      </c>
      <c r="G93" s="121">
        <v>53.919979079497899</v>
      </c>
      <c r="H93" s="121">
        <v>62.565376569037653</v>
      </c>
      <c r="I93" s="121">
        <v>60.290271966527186</v>
      </c>
      <c r="J93" s="121">
        <v>59.380230125523006</v>
      </c>
      <c r="K93" s="121">
        <v>54.147489539748946</v>
      </c>
      <c r="L93" s="121">
        <v>59.380230125523006</v>
      </c>
      <c r="M93" s="121">
        <v>52.554916317991626</v>
      </c>
      <c r="N93" s="121">
        <v>49.597280334728026</v>
      </c>
      <c r="O93" s="121">
        <v>61.655334728033466</v>
      </c>
      <c r="P93" s="121">
        <v>62.565376569037653</v>
      </c>
      <c r="Q93" s="121">
        <v>53.919979079497899</v>
      </c>
      <c r="R93" s="121">
        <v>61.42782426778242</v>
      </c>
      <c r="S93" s="121">
        <v>59.835251046025093</v>
      </c>
      <c r="T93" s="121">
        <v>50.279811715481166</v>
      </c>
      <c r="U93" s="121">
        <v>51.189853556485353</v>
      </c>
      <c r="V93" s="121">
        <v>50.05230125523012</v>
      </c>
      <c r="W93" s="121">
        <v>57.332635983263593</v>
      </c>
      <c r="X93" s="121">
        <v>48.687238493723846</v>
      </c>
      <c r="Y93" s="121">
        <v>52.32740585774058</v>
      </c>
      <c r="Z93" s="121">
        <v>36.174163179916313</v>
      </c>
      <c r="AA93" s="121">
        <v>184.05596234309621</v>
      </c>
      <c r="AB93" s="121">
        <v>186.55857740585773</v>
      </c>
      <c r="AC93" s="121">
        <v>170.17782426778243</v>
      </c>
      <c r="AD93" s="121">
        <v>161.53242677824267</v>
      </c>
      <c r="AE93" s="121">
        <v>141.73901673640165</v>
      </c>
      <c r="AF93" s="121">
        <v>111.02510460251045</v>
      </c>
      <c r="AG93" s="121">
        <v>86.681485355648533</v>
      </c>
      <c r="AH93" s="121">
        <v>80.993723849372373</v>
      </c>
      <c r="AI93" s="121">
        <v>55.512552301255226</v>
      </c>
      <c r="AJ93" s="121">
        <v>43.454497907949786</v>
      </c>
      <c r="AK93" s="121">
        <v>27.756276150627613</v>
      </c>
      <c r="AL93" s="121">
        <v>16.153242677824267</v>
      </c>
      <c r="AM93" s="121">
        <v>10.920502092050208</v>
      </c>
      <c r="AN93" s="126">
        <v>6.1427824267782425</v>
      </c>
      <c r="AO93" s="121">
        <v>2.7301255230125521</v>
      </c>
      <c r="AP93" s="121">
        <v>26.391213389121337</v>
      </c>
      <c r="AQ93" s="126">
        <v>33.899058577405853</v>
      </c>
      <c r="AR93" s="140">
        <v>65.295502092050199</v>
      </c>
      <c r="AS93" s="140">
        <v>1100.0130753138073</v>
      </c>
      <c r="AT93" s="121">
        <v>135.14121338912133</v>
      </c>
      <c r="AU93" s="121">
        <v>119.89801255230124</v>
      </c>
      <c r="AV93" s="126">
        <v>427.26464435146437</v>
      </c>
      <c r="AW93" s="140">
        <v>119.67050209205019</v>
      </c>
      <c r="AX93" s="78" t="s">
        <v>25</v>
      </c>
      <c r="AY93" s="145" t="s">
        <v>26</v>
      </c>
      <c r="AZ93" s="115"/>
      <c r="BA93" s="115"/>
      <c r="BB93" s="116">
        <v>12759</v>
      </c>
      <c r="BC93" s="117">
        <v>3128</v>
      </c>
      <c r="BD93" s="118">
        <v>1453</v>
      </c>
      <c r="BE93" s="118">
        <v>2408</v>
      </c>
      <c r="BF93" s="118">
        <v>4501</v>
      </c>
      <c r="BG93" s="119">
        <v>1269</v>
      </c>
    </row>
    <row r="94" spans="1:59" s="109" customFormat="1" x14ac:dyDescent="0.2">
      <c r="A94" s="105" t="s">
        <v>561</v>
      </c>
      <c r="B94" s="147" t="s">
        <v>138</v>
      </c>
      <c r="C94" s="106" t="s">
        <v>194</v>
      </c>
      <c r="D94" s="105" t="s">
        <v>689</v>
      </c>
      <c r="E94" s="124">
        <v>10.930962343096235</v>
      </c>
      <c r="F94" s="81">
        <v>1143.4879707112971</v>
      </c>
      <c r="G94" s="121">
        <v>25.906380753138077</v>
      </c>
      <c r="H94" s="121">
        <v>30.060146443514647</v>
      </c>
      <c r="I94" s="121">
        <v>28.967050209205023</v>
      </c>
      <c r="J94" s="121">
        <v>28.529811715481173</v>
      </c>
      <c r="K94" s="121">
        <v>26.01569037656904</v>
      </c>
      <c r="L94" s="121">
        <v>28.529811715481173</v>
      </c>
      <c r="M94" s="121">
        <v>25.250523012552303</v>
      </c>
      <c r="N94" s="121">
        <v>23.829497907949794</v>
      </c>
      <c r="O94" s="121">
        <v>29.622907949790797</v>
      </c>
      <c r="P94" s="121">
        <v>30.060146443514647</v>
      </c>
      <c r="Q94" s="121">
        <v>25.906380753138077</v>
      </c>
      <c r="R94" s="121">
        <v>29.513598326359833</v>
      </c>
      <c r="S94" s="121">
        <v>28.7484309623431</v>
      </c>
      <c r="T94" s="121">
        <v>24.15742677824268</v>
      </c>
      <c r="U94" s="121">
        <v>24.594665271966527</v>
      </c>
      <c r="V94" s="121">
        <v>24.048117154811717</v>
      </c>
      <c r="W94" s="121">
        <v>27.546025104602514</v>
      </c>
      <c r="X94" s="121">
        <v>23.39225941422594</v>
      </c>
      <c r="Y94" s="121">
        <v>25.14121338912134</v>
      </c>
      <c r="Z94" s="121">
        <v>17.380230125523013</v>
      </c>
      <c r="AA94" s="121">
        <v>88.431485355648547</v>
      </c>
      <c r="AB94" s="121">
        <v>89.63389121338912</v>
      </c>
      <c r="AC94" s="121">
        <v>81.76359832635984</v>
      </c>
      <c r="AD94" s="121">
        <v>77.609832635983267</v>
      </c>
      <c r="AE94" s="121">
        <v>68.099895397489547</v>
      </c>
      <c r="AF94" s="121">
        <v>53.343096234309627</v>
      </c>
      <c r="AG94" s="121">
        <v>41.646966527196653</v>
      </c>
      <c r="AH94" s="121">
        <v>38.914225941422593</v>
      </c>
      <c r="AI94" s="121">
        <v>26.671548117154813</v>
      </c>
      <c r="AJ94" s="121">
        <v>20.87813807531381</v>
      </c>
      <c r="AK94" s="121">
        <v>13.335774058577407</v>
      </c>
      <c r="AL94" s="121">
        <v>7.7609832635983267</v>
      </c>
      <c r="AM94" s="121">
        <v>5.2468619246861934</v>
      </c>
      <c r="AN94" s="126">
        <v>2.9513598326359833</v>
      </c>
      <c r="AO94" s="121">
        <v>1.3117154811715483</v>
      </c>
      <c r="AP94" s="121">
        <v>12.679916317991633</v>
      </c>
      <c r="AQ94" s="126">
        <v>16.28713389121339</v>
      </c>
      <c r="AR94" s="140">
        <v>31.371861924686197</v>
      </c>
      <c r="AS94" s="140">
        <v>528.51202928870293</v>
      </c>
      <c r="AT94" s="121">
        <v>64.929916317991641</v>
      </c>
      <c r="AU94" s="121">
        <v>57.60617154811716</v>
      </c>
      <c r="AV94" s="126">
        <v>205.28347280334728</v>
      </c>
      <c r="AW94" s="140">
        <v>57.4968619246862</v>
      </c>
      <c r="AX94" s="78" t="s">
        <v>52</v>
      </c>
      <c r="AY94" s="145" t="s">
        <v>195</v>
      </c>
      <c r="AZ94" s="115"/>
      <c r="BA94" s="115"/>
      <c r="BB94" s="116">
        <v>11217</v>
      </c>
      <c r="BC94" s="117">
        <v>2755</v>
      </c>
      <c r="BD94" s="118">
        <v>1356</v>
      </c>
      <c r="BE94" s="118">
        <v>2222</v>
      </c>
      <c r="BF94" s="118">
        <v>3945</v>
      </c>
      <c r="BG94" s="119">
        <v>939</v>
      </c>
    </row>
    <row r="95" spans="1:59" s="109" customFormat="1" x14ac:dyDescent="0.2">
      <c r="A95" s="130"/>
      <c r="B95" s="148"/>
      <c r="C95" s="130"/>
      <c r="D95" s="130"/>
      <c r="F95" s="110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3"/>
      <c r="AO95" s="111"/>
      <c r="AP95" s="111"/>
      <c r="AQ95" s="113"/>
      <c r="AR95" s="114"/>
      <c r="AS95" s="114"/>
      <c r="AT95" s="111"/>
      <c r="AU95" s="111"/>
      <c r="AV95" s="113"/>
      <c r="AW95" s="114"/>
      <c r="AX95" s="78" t="s">
        <v>955</v>
      </c>
      <c r="AY95" s="145" t="s">
        <v>955</v>
      </c>
      <c r="AZ95" s="115"/>
      <c r="BA95" s="115"/>
      <c r="BB95" s="116">
        <v>1491</v>
      </c>
      <c r="BC95" s="117">
        <v>409</v>
      </c>
      <c r="BD95" s="118">
        <v>123</v>
      </c>
      <c r="BE95" s="118">
        <v>319</v>
      </c>
      <c r="BF95" s="118">
        <v>545</v>
      </c>
      <c r="BG95" s="119">
        <v>95</v>
      </c>
    </row>
    <row r="96" spans="1:59" s="109" customFormat="1" x14ac:dyDescent="0.2">
      <c r="A96" s="107" t="s">
        <v>562</v>
      </c>
      <c r="B96" s="149"/>
      <c r="C96" s="109" t="s">
        <v>19</v>
      </c>
      <c r="D96" s="109" t="s">
        <v>27</v>
      </c>
      <c r="E96" s="125">
        <v>100</v>
      </c>
      <c r="F96" s="110">
        <v>15734</v>
      </c>
      <c r="G96" s="111">
        <v>325</v>
      </c>
      <c r="H96" s="111">
        <v>345</v>
      </c>
      <c r="I96" s="111">
        <v>348</v>
      </c>
      <c r="J96" s="111">
        <v>357</v>
      </c>
      <c r="K96" s="111">
        <v>352</v>
      </c>
      <c r="L96" s="111">
        <v>325</v>
      </c>
      <c r="M96" s="111">
        <v>335</v>
      </c>
      <c r="N96" s="111">
        <v>359</v>
      </c>
      <c r="O96" s="111">
        <v>365</v>
      </c>
      <c r="P96" s="111">
        <v>439</v>
      </c>
      <c r="Q96" s="111">
        <v>376</v>
      </c>
      <c r="R96" s="111">
        <v>386</v>
      </c>
      <c r="S96" s="111">
        <v>372</v>
      </c>
      <c r="T96" s="111">
        <v>403</v>
      </c>
      <c r="U96" s="111">
        <v>342</v>
      </c>
      <c r="V96" s="111">
        <v>367</v>
      </c>
      <c r="W96" s="111">
        <v>356</v>
      </c>
      <c r="X96" s="111">
        <v>310</v>
      </c>
      <c r="Y96" s="111">
        <v>271</v>
      </c>
      <c r="Z96" s="111">
        <v>260</v>
      </c>
      <c r="AA96" s="111">
        <v>1235</v>
      </c>
      <c r="AB96" s="111">
        <v>1214</v>
      </c>
      <c r="AC96" s="111">
        <v>1153</v>
      </c>
      <c r="AD96" s="111">
        <v>1098</v>
      </c>
      <c r="AE96" s="111">
        <v>923</v>
      </c>
      <c r="AF96" s="111">
        <v>799</v>
      </c>
      <c r="AG96" s="111">
        <v>653</v>
      </c>
      <c r="AH96" s="111">
        <v>545</v>
      </c>
      <c r="AI96" s="111">
        <v>408</v>
      </c>
      <c r="AJ96" s="111">
        <v>273</v>
      </c>
      <c r="AK96" s="111">
        <v>171</v>
      </c>
      <c r="AL96" s="111">
        <v>116</v>
      </c>
      <c r="AM96" s="111">
        <v>77</v>
      </c>
      <c r="AN96" s="113">
        <v>76</v>
      </c>
      <c r="AO96" s="111">
        <v>12</v>
      </c>
      <c r="AP96" s="111">
        <v>159</v>
      </c>
      <c r="AQ96" s="113">
        <v>185</v>
      </c>
      <c r="AR96" s="114">
        <v>375</v>
      </c>
      <c r="AS96" s="114">
        <v>7160</v>
      </c>
      <c r="AT96" s="111">
        <v>887</v>
      </c>
      <c r="AU96" s="111">
        <v>726</v>
      </c>
      <c r="AV96" s="113">
        <v>2937</v>
      </c>
      <c r="AW96" s="114">
        <v>468</v>
      </c>
      <c r="AX96" s="78" t="s">
        <v>955</v>
      </c>
      <c r="AY96" s="145" t="s">
        <v>955</v>
      </c>
      <c r="AZ96" s="115"/>
      <c r="BA96" s="115"/>
      <c r="BB96" s="116">
        <v>15001</v>
      </c>
      <c r="BC96" s="117">
        <v>4368</v>
      </c>
      <c r="BD96" s="118">
        <v>1548</v>
      </c>
      <c r="BE96" s="118">
        <v>2624</v>
      </c>
      <c r="BF96" s="118">
        <v>5054</v>
      </c>
      <c r="BG96" s="119">
        <v>1407</v>
      </c>
    </row>
    <row r="97" spans="1:59" s="109" customFormat="1" x14ac:dyDescent="0.2">
      <c r="A97" s="108"/>
      <c r="B97" s="149"/>
      <c r="E97" s="125"/>
      <c r="F97" s="122">
        <v>100.00000000000001</v>
      </c>
      <c r="G97" s="123">
        <v>2.065590441083005</v>
      </c>
      <c r="H97" s="123">
        <v>2.1927036989958051</v>
      </c>
      <c r="I97" s="123">
        <v>2.2117706876827254</v>
      </c>
      <c r="J97" s="123">
        <v>2.2689716537434856</v>
      </c>
      <c r="K97" s="123">
        <v>2.2371933392652852</v>
      </c>
      <c r="L97" s="123">
        <v>2.065590441083005</v>
      </c>
      <c r="M97" s="123">
        <v>2.1291470700394051</v>
      </c>
      <c r="N97" s="123">
        <v>2.2816829795347653</v>
      </c>
      <c r="O97" s="123">
        <v>2.3198169569086056</v>
      </c>
      <c r="P97" s="123">
        <v>2.7901360111859668</v>
      </c>
      <c r="Q97" s="123">
        <v>2.3897292487606459</v>
      </c>
      <c r="R97" s="123">
        <v>2.4532858777170459</v>
      </c>
      <c r="S97" s="123">
        <v>2.3643065971780857</v>
      </c>
      <c r="T97" s="123">
        <v>2.561332146942926</v>
      </c>
      <c r="U97" s="123">
        <v>2.1736367103088852</v>
      </c>
      <c r="V97" s="123">
        <v>2.3325282826998857</v>
      </c>
      <c r="W97" s="123">
        <v>2.2626159908478454</v>
      </c>
      <c r="X97" s="123">
        <v>1.9702554976484048</v>
      </c>
      <c r="Y97" s="123">
        <v>1.7223846447184441</v>
      </c>
      <c r="Z97" s="123">
        <v>1.652472352866404</v>
      </c>
      <c r="AA97" s="123">
        <v>7.8492436761154192</v>
      </c>
      <c r="AB97" s="123">
        <v>7.7157747553069784</v>
      </c>
      <c r="AC97" s="123">
        <v>7.3280793186729376</v>
      </c>
      <c r="AD97" s="123">
        <v>6.9785178594127366</v>
      </c>
      <c r="AE97" s="123">
        <v>5.8662768526757345</v>
      </c>
      <c r="AF97" s="123">
        <v>5.0781746536163723</v>
      </c>
      <c r="AG97" s="123">
        <v>4.1502478708529296</v>
      </c>
      <c r="AH97" s="123">
        <v>3.4638362781238081</v>
      </c>
      <c r="AI97" s="123">
        <v>2.5931104614211264</v>
      </c>
      <c r="AJ97" s="123">
        <v>1.7350959705097242</v>
      </c>
      <c r="AK97" s="123">
        <v>1.0868183551544426</v>
      </c>
      <c r="AL97" s="123">
        <v>0.73725689589424181</v>
      </c>
      <c r="AM97" s="123">
        <v>0.48938604296428118</v>
      </c>
      <c r="AN97" s="137">
        <v>0.48303038006864119</v>
      </c>
      <c r="AO97" s="123">
        <v>7.6267954747680181E-2</v>
      </c>
      <c r="AP97" s="123">
        <v>1.0105504004067625</v>
      </c>
      <c r="AQ97" s="137">
        <v>1.1757976356934028</v>
      </c>
      <c r="AR97" s="139">
        <v>2.3833735858650056</v>
      </c>
      <c r="AS97" s="139">
        <v>45.506546332782506</v>
      </c>
      <c r="AT97" s="123">
        <v>5.6374729884326937</v>
      </c>
      <c r="AU97" s="123">
        <v>4.6142112622346509</v>
      </c>
      <c r="AV97" s="137">
        <v>18.666581924494725</v>
      </c>
      <c r="AW97" s="139">
        <v>2.974450235159527</v>
      </c>
      <c r="AX97" s="78" t="s">
        <v>955</v>
      </c>
      <c r="AY97" s="145" t="s">
        <v>955</v>
      </c>
      <c r="AZ97" s="115"/>
      <c r="BA97" s="115"/>
      <c r="BB97" s="116">
        <v>5848</v>
      </c>
      <c r="BC97" s="117">
        <v>908</v>
      </c>
      <c r="BD97" s="118">
        <v>729</v>
      </c>
      <c r="BE97" s="118">
        <v>1191</v>
      </c>
      <c r="BF97" s="118">
        <v>2348</v>
      </c>
      <c r="BG97" s="119">
        <v>672</v>
      </c>
    </row>
    <row r="98" spans="1:59" s="109" customFormat="1" x14ac:dyDescent="0.2">
      <c r="A98" s="105" t="s">
        <v>562</v>
      </c>
      <c r="B98" s="147" t="s">
        <v>163</v>
      </c>
      <c r="C98" s="106" t="s">
        <v>196</v>
      </c>
      <c r="D98" s="105" t="s">
        <v>693</v>
      </c>
      <c r="E98" s="124">
        <v>17.944847020933977</v>
      </c>
      <c r="F98" s="81">
        <v>2823.4422302737521</v>
      </c>
      <c r="G98" s="121">
        <v>58.320752818035423</v>
      </c>
      <c r="H98" s="121">
        <v>61.909722222222229</v>
      </c>
      <c r="I98" s="121">
        <v>62.44806763285024</v>
      </c>
      <c r="J98" s="121">
        <v>64.063103864734302</v>
      </c>
      <c r="K98" s="121">
        <v>63.165861513687595</v>
      </c>
      <c r="L98" s="121">
        <v>58.320752818035423</v>
      </c>
      <c r="M98" s="121">
        <v>60.115237520128822</v>
      </c>
      <c r="N98" s="121">
        <v>64.422000805152976</v>
      </c>
      <c r="O98" s="121">
        <v>65.498691626409013</v>
      </c>
      <c r="P98" s="121">
        <v>78.777878421900155</v>
      </c>
      <c r="Q98" s="121">
        <v>67.472624798711763</v>
      </c>
      <c r="R98" s="121">
        <v>69.267109500805148</v>
      </c>
      <c r="S98" s="121">
        <v>66.754830917874401</v>
      </c>
      <c r="T98" s="121">
        <v>72.317733494363935</v>
      </c>
      <c r="U98" s="121">
        <v>61.371376811594203</v>
      </c>
      <c r="V98" s="121">
        <v>65.857588566827701</v>
      </c>
      <c r="W98" s="121">
        <v>63.883655394524958</v>
      </c>
      <c r="X98" s="121">
        <v>55.629025764895331</v>
      </c>
      <c r="Y98" s="121">
        <v>48.630535426731079</v>
      </c>
      <c r="Z98" s="121">
        <v>46.656602254428343</v>
      </c>
      <c r="AA98" s="121">
        <v>221.61886070853464</v>
      </c>
      <c r="AB98" s="121">
        <v>217.85044283413848</v>
      </c>
      <c r="AC98" s="121">
        <v>206.90408615136874</v>
      </c>
      <c r="AD98" s="121">
        <v>197.03442028985509</v>
      </c>
      <c r="AE98" s="121">
        <v>165.63093800322062</v>
      </c>
      <c r="AF98" s="121">
        <v>143.37932769726248</v>
      </c>
      <c r="AG98" s="121">
        <v>117.17985104669887</v>
      </c>
      <c r="AH98" s="121">
        <v>97.799416264090183</v>
      </c>
      <c r="AI98" s="121">
        <v>73.214975845410621</v>
      </c>
      <c r="AJ98" s="121">
        <v>48.98943236714976</v>
      </c>
      <c r="AK98" s="121">
        <v>30.685688405797102</v>
      </c>
      <c r="AL98" s="121">
        <v>20.816022544283413</v>
      </c>
      <c r="AM98" s="121">
        <v>13.817532206119163</v>
      </c>
      <c r="AN98" s="126">
        <v>13.638083735909822</v>
      </c>
      <c r="AO98" s="121">
        <v>2.1533816425120773</v>
      </c>
      <c r="AP98" s="121">
        <v>28.532306763285025</v>
      </c>
      <c r="AQ98" s="126">
        <v>33.197966988727856</v>
      </c>
      <c r="AR98" s="140">
        <v>67.293176328502412</v>
      </c>
      <c r="AS98" s="140">
        <v>1284.8510466988728</v>
      </c>
      <c r="AT98" s="121">
        <v>159.17079307568437</v>
      </c>
      <c r="AU98" s="121">
        <v>130.27958937198068</v>
      </c>
      <c r="AV98" s="126">
        <v>527.04015700483092</v>
      </c>
      <c r="AW98" s="140">
        <v>83.981884057971016</v>
      </c>
      <c r="AX98" s="78" t="s">
        <v>25</v>
      </c>
      <c r="AY98" s="145" t="s">
        <v>27</v>
      </c>
      <c r="AZ98" s="115"/>
      <c r="BA98" s="115"/>
    </row>
    <row r="99" spans="1:59" s="109" customFormat="1" x14ac:dyDescent="0.2">
      <c r="A99" s="105" t="s">
        <v>562</v>
      </c>
      <c r="B99" s="147" t="s">
        <v>138</v>
      </c>
      <c r="C99" s="106" t="s">
        <v>199</v>
      </c>
      <c r="D99" s="105" t="s">
        <v>694</v>
      </c>
      <c r="E99" s="124">
        <v>24.984903381642511</v>
      </c>
      <c r="F99" s="81">
        <v>3931.1246980676328</v>
      </c>
      <c r="G99" s="121">
        <v>81.200935990338152</v>
      </c>
      <c r="H99" s="121">
        <v>86.197916666666657</v>
      </c>
      <c r="I99" s="121">
        <v>86.947463768115938</v>
      </c>
      <c r="J99" s="121">
        <v>89.196105072463766</v>
      </c>
      <c r="K99" s="121">
        <v>87.946859903381622</v>
      </c>
      <c r="L99" s="121">
        <v>81.200935990338152</v>
      </c>
      <c r="M99" s="121">
        <v>83.699426328502412</v>
      </c>
      <c r="N99" s="121">
        <v>89.695803140096615</v>
      </c>
      <c r="O99" s="121">
        <v>91.194897342995148</v>
      </c>
      <c r="P99" s="121">
        <v>109.68372584541062</v>
      </c>
      <c r="Q99" s="121">
        <v>93.943236714975853</v>
      </c>
      <c r="R99" s="121">
        <v>96.441727053140099</v>
      </c>
      <c r="S99" s="121">
        <v>92.943840579710141</v>
      </c>
      <c r="T99" s="121">
        <v>100.68916062801932</v>
      </c>
      <c r="U99" s="121">
        <v>85.448369565217376</v>
      </c>
      <c r="V99" s="121">
        <v>91.694595410628011</v>
      </c>
      <c r="W99" s="121">
        <v>88.946256038647334</v>
      </c>
      <c r="X99" s="121">
        <v>77.453200483091791</v>
      </c>
      <c r="Y99" s="121">
        <v>67.709088164251213</v>
      </c>
      <c r="Z99" s="121">
        <v>64.960748792270522</v>
      </c>
      <c r="AA99" s="121">
        <v>308.56355676328502</v>
      </c>
      <c r="AB99" s="121">
        <v>303.31672705314008</v>
      </c>
      <c r="AC99" s="121">
        <v>288.07593599033817</v>
      </c>
      <c r="AD99" s="121">
        <v>274.33423913043475</v>
      </c>
      <c r="AE99" s="121">
        <v>230.61065821256037</v>
      </c>
      <c r="AF99" s="121">
        <v>199.62937801932367</v>
      </c>
      <c r="AG99" s="121">
        <v>163.15141908212559</v>
      </c>
      <c r="AH99" s="121">
        <v>136.16772342995168</v>
      </c>
      <c r="AI99" s="121">
        <v>101.93840579710144</v>
      </c>
      <c r="AJ99" s="121">
        <v>68.208786231884048</v>
      </c>
      <c r="AK99" s="121">
        <v>42.724184782608688</v>
      </c>
      <c r="AL99" s="121">
        <v>28.982487922705314</v>
      </c>
      <c r="AM99" s="121">
        <v>19.238375603864732</v>
      </c>
      <c r="AN99" s="126">
        <v>18.988526570048307</v>
      </c>
      <c r="AO99" s="121">
        <v>2.9981884057971011</v>
      </c>
      <c r="AP99" s="121">
        <v>39.725996376811594</v>
      </c>
      <c r="AQ99" s="126">
        <v>46.222071256038646</v>
      </c>
      <c r="AR99" s="140">
        <v>93.693387681159422</v>
      </c>
      <c r="AS99" s="140">
        <v>1788.9190821256038</v>
      </c>
      <c r="AT99" s="121">
        <v>221.61609299516905</v>
      </c>
      <c r="AU99" s="121">
        <v>181.39039855072463</v>
      </c>
      <c r="AV99" s="126">
        <v>733.80661231884051</v>
      </c>
      <c r="AW99" s="140">
        <v>116.92934782608694</v>
      </c>
      <c r="AX99" s="78" t="s">
        <v>25</v>
      </c>
      <c r="AY99" s="145" t="s">
        <v>27</v>
      </c>
      <c r="AZ99" s="115"/>
      <c r="BA99" s="115"/>
    </row>
    <row r="100" spans="1:59" s="109" customFormat="1" x14ac:dyDescent="0.2">
      <c r="A100" s="105" t="s">
        <v>562</v>
      </c>
      <c r="B100" s="147" t="s">
        <v>138</v>
      </c>
      <c r="C100" s="106" t="s">
        <v>198</v>
      </c>
      <c r="D100" s="105" t="s">
        <v>695</v>
      </c>
      <c r="E100" s="124">
        <v>7.1205716586151366</v>
      </c>
      <c r="F100" s="81">
        <v>1120.3507447665058</v>
      </c>
      <c r="G100" s="121">
        <v>23.141857890499196</v>
      </c>
      <c r="H100" s="121">
        <v>24.565972222222221</v>
      </c>
      <c r="I100" s="121">
        <v>24.779589371980673</v>
      </c>
      <c r="J100" s="121">
        <v>25.420440821256037</v>
      </c>
      <c r="K100" s="121">
        <v>25.064412238325282</v>
      </c>
      <c r="L100" s="121">
        <v>23.141857890499196</v>
      </c>
      <c r="M100" s="121">
        <v>23.853915056360705</v>
      </c>
      <c r="N100" s="121">
        <v>25.562852254428339</v>
      </c>
      <c r="O100" s="121">
        <v>25.990086553945247</v>
      </c>
      <c r="P100" s="121">
        <v>31.259309581320448</v>
      </c>
      <c r="Q100" s="121">
        <v>26.773349436392913</v>
      </c>
      <c r="R100" s="121">
        <v>27.485406602254429</v>
      </c>
      <c r="S100" s="121">
        <v>26.488526570048307</v>
      </c>
      <c r="T100" s="121">
        <v>28.695903784218999</v>
      </c>
      <c r="U100" s="121">
        <v>24.352355072463766</v>
      </c>
      <c r="V100" s="121">
        <v>26.132497987117549</v>
      </c>
      <c r="W100" s="121">
        <v>25.349235104669887</v>
      </c>
      <c r="X100" s="121">
        <v>22.073772141706922</v>
      </c>
      <c r="Y100" s="121">
        <v>19.29674919484702</v>
      </c>
      <c r="Z100" s="121">
        <v>18.513486312399355</v>
      </c>
      <c r="AA100" s="121">
        <v>87.939059983896925</v>
      </c>
      <c r="AB100" s="121">
        <v>86.443739935587757</v>
      </c>
      <c r="AC100" s="121">
        <v>82.10019122383251</v>
      </c>
      <c r="AD100" s="121">
        <v>78.183876811594203</v>
      </c>
      <c r="AE100" s="121">
        <v>65.722876409017715</v>
      </c>
      <c r="AF100" s="121">
        <v>56.893367552334936</v>
      </c>
      <c r="AG100" s="121">
        <v>46.497332930756841</v>
      </c>
      <c r="AH100" s="121">
        <v>38.807115539452496</v>
      </c>
      <c r="AI100" s="121">
        <v>29.051932367149757</v>
      </c>
      <c r="AJ100" s="121">
        <v>19.439160628019323</v>
      </c>
      <c r="AK100" s="121">
        <v>12.176177536231883</v>
      </c>
      <c r="AL100" s="121">
        <v>8.2598631239935578</v>
      </c>
      <c r="AM100" s="121">
        <v>5.4828401771336557</v>
      </c>
      <c r="AN100" s="126">
        <v>5.4116344605475035</v>
      </c>
      <c r="AO100" s="121">
        <v>0.85446859903381633</v>
      </c>
      <c r="AP100" s="121">
        <v>11.321708937198068</v>
      </c>
      <c r="AQ100" s="126">
        <v>13.173057568438002</v>
      </c>
      <c r="AR100" s="140">
        <v>26.702143719806763</v>
      </c>
      <c r="AS100" s="140">
        <v>509.83293075684378</v>
      </c>
      <c r="AT100" s="121">
        <v>63.159470611916255</v>
      </c>
      <c r="AU100" s="121">
        <v>51.695350241545896</v>
      </c>
      <c r="AV100" s="126">
        <v>209.13118961352654</v>
      </c>
      <c r="AW100" s="140">
        <v>33.324275362318843</v>
      </c>
      <c r="AX100" s="78" t="s">
        <v>25</v>
      </c>
      <c r="AY100" s="145" t="s">
        <v>27</v>
      </c>
      <c r="AZ100" s="115"/>
      <c r="BA100" s="115"/>
    </row>
    <row r="101" spans="1:59" s="109" customFormat="1" x14ac:dyDescent="0.2">
      <c r="A101" s="105" t="s">
        <v>562</v>
      </c>
      <c r="B101" s="147" t="s">
        <v>138</v>
      </c>
      <c r="C101" s="106" t="s">
        <v>197</v>
      </c>
      <c r="D101" s="105" t="s">
        <v>696</v>
      </c>
      <c r="E101" s="124">
        <v>6.6576086956521747</v>
      </c>
      <c r="F101" s="81">
        <v>1047.5081521739135</v>
      </c>
      <c r="G101" s="121">
        <v>21.63722826086957</v>
      </c>
      <c r="H101" s="121">
        <v>22.968750000000004</v>
      </c>
      <c r="I101" s="121">
        <v>23.16847826086957</v>
      </c>
      <c r="J101" s="121">
        <v>23.767663043478265</v>
      </c>
      <c r="K101" s="121">
        <v>23.434782608695656</v>
      </c>
      <c r="L101" s="121">
        <v>21.63722826086957</v>
      </c>
      <c r="M101" s="121">
        <v>22.302989130434785</v>
      </c>
      <c r="N101" s="121">
        <v>23.900815217391308</v>
      </c>
      <c r="O101" s="121">
        <v>24.300271739130441</v>
      </c>
      <c r="P101" s="121">
        <v>29.226902173913047</v>
      </c>
      <c r="Q101" s="121">
        <v>25.032608695652176</v>
      </c>
      <c r="R101" s="121">
        <v>25.698369565217394</v>
      </c>
      <c r="S101" s="121">
        <v>24.76630434782609</v>
      </c>
      <c r="T101" s="121">
        <v>26.830163043478265</v>
      </c>
      <c r="U101" s="121">
        <v>22.769021739130441</v>
      </c>
      <c r="V101" s="121">
        <v>24.43342391304348</v>
      </c>
      <c r="W101" s="121">
        <v>23.701086956521738</v>
      </c>
      <c r="X101" s="121">
        <v>20.638586956521738</v>
      </c>
      <c r="Y101" s="121">
        <v>18.042119565217391</v>
      </c>
      <c r="Z101" s="121">
        <v>17.309782608695656</v>
      </c>
      <c r="AA101" s="121">
        <v>82.221467391304358</v>
      </c>
      <c r="AB101" s="121">
        <v>80.823369565217405</v>
      </c>
      <c r="AC101" s="121">
        <v>76.762228260869577</v>
      </c>
      <c r="AD101" s="121">
        <v>73.100543478260875</v>
      </c>
      <c r="AE101" s="121">
        <v>61.44972826086957</v>
      </c>
      <c r="AF101" s="121">
        <v>53.194293478260882</v>
      </c>
      <c r="AG101" s="121">
        <v>43.474184782608702</v>
      </c>
      <c r="AH101" s="121">
        <v>36.283967391304351</v>
      </c>
      <c r="AI101" s="121">
        <v>27.163043478260875</v>
      </c>
      <c r="AJ101" s="121">
        <v>18.175271739130437</v>
      </c>
      <c r="AK101" s="121">
        <v>11.38451086956522</v>
      </c>
      <c r="AL101" s="121">
        <v>7.7228260869565224</v>
      </c>
      <c r="AM101" s="121">
        <v>5.1263586956521747</v>
      </c>
      <c r="AN101" s="126">
        <v>5.0597826086956532</v>
      </c>
      <c r="AO101" s="121">
        <v>0.79891304347826098</v>
      </c>
      <c r="AP101" s="121">
        <v>10.585597826086957</v>
      </c>
      <c r="AQ101" s="126">
        <v>12.316576086956523</v>
      </c>
      <c r="AR101" s="140">
        <v>24.966032608695656</v>
      </c>
      <c r="AS101" s="140">
        <v>476.68478260869568</v>
      </c>
      <c r="AT101" s="121">
        <v>59.052989130434788</v>
      </c>
      <c r="AU101" s="121">
        <v>48.334239130434788</v>
      </c>
      <c r="AV101" s="126">
        <v>195.53396739130437</v>
      </c>
      <c r="AW101" s="140">
        <v>31.157608695652179</v>
      </c>
      <c r="AX101" s="78" t="s">
        <v>25</v>
      </c>
      <c r="AY101" s="145" t="s">
        <v>27</v>
      </c>
      <c r="AZ101" s="115"/>
      <c r="BA101" s="115"/>
    </row>
    <row r="102" spans="1:59" s="109" customFormat="1" x14ac:dyDescent="0.2">
      <c r="A102" s="105" t="s">
        <v>562</v>
      </c>
      <c r="B102" s="147" t="s">
        <v>138</v>
      </c>
      <c r="C102" s="106" t="s">
        <v>200</v>
      </c>
      <c r="D102" s="105" t="s">
        <v>697</v>
      </c>
      <c r="E102" s="124">
        <v>4.5893719806763285</v>
      </c>
      <c r="F102" s="81">
        <v>722.09178743961354</v>
      </c>
      <c r="G102" s="121">
        <v>14.915458937198068</v>
      </c>
      <c r="H102" s="121">
        <v>15.833333333333332</v>
      </c>
      <c r="I102" s="121">
        <v>15.971014492753623</v>
      </c>
      <c r="J102" s="121">
        <v>16.384057971014492</v>
      </c>
      <c r="K102" s="121">
        <v>16.154589371980677</v>
      </c>
      <c r="L102" s="121">
        <v>14.915458937198068</v>
      </c>
      <c r="M102" s="121">
        <v>15.3743961352657</v>
      </c>
      <c r="N102" s="121">
        <v>16.475845410628018</v>
      </c>
      <c r="O102" s="121">
        <v>16.7512077294686</v>
      </c>
      <c r="P102" s="121">
        <v>20.14734299516908</v>
      </c>
      <c r="Q102" s="121">
        <v>17.256038647342997</v>
      </c>
      <c r="R102" s="121">
        <v>17.714975845410628</v>
      </c>
      <c r="S102" s="121">
        <v>17.072463768115941</v>
      </c>
      <c r="T102" s="121">
        <v>18.495169082125603</v>
      </c>
      <c r="U102" s="121">
        <v>15.695652173913043</v>
      </c>
      <c r="V102" s="121">
        <v>16.842995169082126</v>
      </c>
      <c r="W102" s="121">
        <v>16.338164251207729</v>
      </c>
      <c r="X102" s="121">
        <v>14.227053140096618</v>
      </c>
      <c r="Y102" s="121">
        <v>12.437198067632851</v>
      </c>
      <c r="Z102" s="121">
        <v>11.932367149758454</v>
      </c>
      <c r="AA102" s="121">
        <v>56.678743961352659</v>
      </c>
      <c r="AB102" s="121">
        <v>55.714975845410628</v>
      </c>
      <c r="AC102" s="121">
        <v>52.915458937198061</v>
      </c>
      <c r="AD102" s="121">
        <v>50.391304347826093</v>
      </c>
      <c r="AE102" s="121">
        <v>42.359903381642511</v>
      </c>
      <c r="AF102" s="121">
        <v>36.669082125603865</v>
      </c>
      <c r="AG102" s="121">
        <v>29.968599033816428</v>
      </c>
      <c r="AH102" s="121">
        <v>25.012077294685991</v>
      </c>
      <c r="AI102" s="121">
        <v>18.724637681159422</v>
      </c>
      <c r="AJ102" s="121">
        <v>12.528985507246377</v>
      </c>
      <c r="AK102" s="121">
        <v>7.8478260869565215</v>
      </c>
      <c r="AL102" s="121">
        <v>5.3236714975845407</v>
      </c>
      <c r="AM102" s="121">
        <v>3.5338164251207731</v>
      </c>
      <c r="AN102" s="126">
        <v>3.4879227053140096</v>
      </c>
      <c r="AO102" s="121">
        <v>0.55072463768115942</v>
      </c>
      <c r="AP102" s="121">
        <v>7.2971014492753623</v>
      </c>
      <c r="AQ102" s="126">
        <v>8.4903381642512077</v>
      </c>
      <c r="AR102" s="140">
        <v>17.210144927536234</v>
      </c>
      <c r="AS102" s="140">
        <v>328.59903381642516</v>
      </c>
      <c r="AT102" s="121">
        <v>40.707729468599034</v>
      </c>
      <c r="AU102" s="121">
        <v>33.318840579710148</v>
      </c>
      <c r="AV102" s="126">
        <v>134.78985507246375</v>
      </c>
      <c r="AW102" s="140">
        <v>21.478260869565215</v>
      </c>
      <c r="AX102" s="78" t="s">
        <v>25</v>
      </c>
      <c r="AY102" s="145" t="s">
        <v>27</v>
      </c>
      <c r="AZ102" s="115"/>
      <c r="BA102" s="115"/>
    </row>
    <row r="103" spans="1:59" s="109" customFormat="1" x14ac:dyDescent="0.2">
      <c r="A103" s="105" t="s">
        <v>562</v>
      </c>
      <c r="B103" s="147" t="s">
        <v>138</v>
      </c>
      <c r="C103" s="106" t="s">
        <v>202</v>
      </c>
      <c r="D103" s="105" t="s">
        <v>698</v>
      </c>
      <c r="E103" s="124">
        <v>9.4353864734299524</v>
      </c>
      <c r="F103" s="81">
        <v>1484.5637077294689</v>
      </c>
      <c r="G103" s="121">
        <v>30.665006038647345</v>
      </c>
      <c r="H103" s="121">
        <v>32.552083333333336</v>
      </c>
      <c r="I103" s="121">
        <v>32.835144927536234</v>
      </c>
      <c r="J103" s="121">
        <v>33.684329710144929</v>
      </c>
      <c r="K103" s="121">
        <v>33.212560386473434</v>
      </c>
      <c r="L103" s="121">
        <v>30.665006038647345</v>
      </c>
      <c r="M103" s="121">
        <v>31.608544685990342</v>
      </c>
      <c r="N103" s="121">
        <v>33.873037439613533</v>
      </c>
      <c r="O103" s="121">
        <v>34.439160628019323</v>
      </c>
      <c r="P103" s="121">
        <v>41.421346618357489</v>
      </c>
      <c r="Q103" s="121">
        <v>35.477053140096622</v>
      </c>
      <c r="R103" s="121">
        <v>36.420591787439619</v>
      </c>
      <c r="S103" s="121">
        <v>35.099637681159422</v>
      </c>
      <c r="T103" s="121">
        <v>38.024607487922708</v>
      </c>
      <c r="U103" s="121">
        <v>32.269021739130437</v>
      </c>
      <c r="V103" s="121">
        <v>34.627868357487927</v>
      </c>
      <c r="W103" s="121">
        <v>33.589975845410635</v>
      </c>
      <c r="X103" s="121">
        <v>29.249698067632853</v>
      </c>
      <c r="Y103" s="121">
        <v>25.569897342995173</v>
      </c>
      <c r="Z103" s="121">
        <v>24.532004830917877</v>
      </c>
      <c r="AA103" s="121">
        <v>116.5270229468599</v>
      </c>
      <c r="AB103" s="121">
        <v>114.54559178743962</v>
      </c>
      <c r="AC103" s="121">
        <v>108.79000603864735</v>
      </c>
      <c r="AD103" s="121">
        <v>103.60054347826087</v>
      </c>
      <c r="AE103" s="121">
        <v>87.088617149758463</v>
      </c>
      <c r="AF103" s="121">
        <v>75.388737922705317</v>
      </c>
      <c r="AG103" s="121">
        <v>61.613073671497588</v>
      </c>
      <c r="AH103" s="121">
        <v>51.422856280193237</v>
      </c>
      <c r="AI103" s="121">
        <v>38.496376811594203</v>
      </c>
      <c r="AJ103" s="121">
        <v>25.758605072463769</v>
      </c>
      <c r="AK103" s="121">
        <v>16.134510869565219</v>
      </c>
      <c r="AL103" s="121">
        <v>10.945048309178745</v>
      </c>
      <c r="AM103" s="121">
        <v>7.2652475845410631</v>
      </c>
      <c r="AN103" s="126">
        <v>7.170893719806763</v>
      </c>
      <c r="AO103" s="121">
        <v>1.1322463768115945</v>
      </c>
      <c r="AP103" s="121">
        <v>15.002264492753625</v>
      </c>
      <c r="AQ103" s="126">
        <v>17.455464975845413</v>
      </c>
      <c r="AR103" s="140">
        <v>35.38269927536232</v>
      </c>
      <c r="AS103" s="140">
        <v>675.57367149758454</v>
      </c>
      <c r="AT103" s="121">
        <v>83.691878019323681</v>
      </c>
      <c r="AU103" s="121">
        <v>68.500905797101453</v>
      </c>
      <c r="AV103" s="126">
        <v>277.11730072463774</v>
      </c>
      <c r="AW103" s="140">
        <v>44.157608695652179</v>
      </c>
      <c r="AX103" s="78" t="s">
        <v>25</v>
      </c>
      <c r="AY103" s="145" t="s">
        <v>27</v>
      </c>
      <c r="AZ103" s="115"/>
      <c r="BA103" s="115"/>
    </row>
    <row r="104" spans="1:59" s="109" customFormat="1" x14ac:dyDescent="0.2">
      <c r="A104" s="105" t="s">
        <v>562</v>
      </c>
      <c r="B104" s="147" t="s">
        <v>138</v>
      </c>
      <c r="C104" s="106" t="s">
        <v>203</v>
      </c>
      <c r="D104" s="105" t="s">
        <v>82</v>
      </c>
      <c r="E104" s="124">
        <v>3.5477053140096615</v>
      </c>
      <c r="F104" s="81">
        <v>558.19595410627994</v>
      </c>
      <c r="G104" s="121">
        <v>11.530042270531402</v>
      </c>
      <c r="H104" s="121">
        <v>12.239583333333332</v>
      </c>
      <c r="I104" s="121">
        <v>12.346014492753623</v>
      </c>
      <c r="J104" s="121">
        <v>12.665307971014492</v>
      </c>
      <c r="K104" s="121">
        <v>12.487922705314009</v>
      </c>
      <c r="L104" s="121">
        <v>11.530042270531402</v>
      </c>
      <c r="M104" s="121">
        <v>11.884812801932366</v>
      </c>
      <c r="N104" s="121">
        <v>12.736262077294684</v>
      </c>
      <c r="O104" s="121">
        <v>12.949124396135264</v>
      </c>
      <c r="P104" s="121">
        <v>15.574426328502414</v>
      </c>
      <c r="Q104" s="121">
        <v>13.339371980676328</v>
      </c>
      <c r="R104" s="121">
        <v>13.694142512077294</v>
      </c>
      <c r="S104" s="121">
        <v>13.19746376811594</v>
      </c>
      <c r="T104" s="121">
        <v>14.297252415458935</v>
      </c>
      <c r="U104" s="121">
        <v>12.133152173913043</v>
      </c>
      <c r="V104" s="121">
        <v>13.020078502415458</v>
      </c>
      <c r="W104" s="121">
        <v>12.629830917874393</v>
      </c>
      <c r="X104" s="121">
        <v>10.997886473429951</v>
      </c>
      <c r="Y104" s="121">
        <v>9.614281400966183</v>
      </c>
      <c r="Z104" s="121">
        <v>9.2240338164251199</v>
      </c>
      <c r="AA104" s="121">
        <v>43.814160628019316</v>
      </c>
      <c r="AB104" s="121">
        <v>43.069142512077285</v>
      </c>
      <c r="AC104" s="121">
        <v>40.905042270531396</v>
      </c>
      <c r="AD104" s="121">
        <v>38.953804347826086</v>
      </c>
      <c r="AE104" s="121">
        <v>32.745320048309175</v>
      </c>
      <c r="AF104" s="121">
        <v>28.346165458937193</v>
      </c>
      <c r="AG104" s="121">
        <v>23.166515700483092</v>
      </c>
      <c r="AH104" s="121">
        <v>19.334993961352655</v>
      </c>
      <c r="AI104" s="121">
        <v>14.47463768115942</v>
      </c>
      <c r="AJ104" s="121">
        <v>9.6852355072463769</v>
      </c>
      <c r="AK104" s="121">
        <v>6.0665760869565215</v>
      </c>
      <c r="AL104" s="121">
        <v>4.1153381642512077</v>
      </c>
      <c r="AM104" s="121">
        <v>2.7317330917874392</v>
      </c>
      <c r="AN104" s="126">
        <v>2.6962560386473426</v>
      </c>
      <c r="AO104" s="121">
        <v>0.42572463768115937</v>
      </c>
      <c r="AP104" s="121">
        <v>5.6408514492753614</v>
      </c>
      <c r="AQ104" s="126">
        <v>6.5632548309178738</v>
      </c>
      <c r="AR104" s="140">
        <v>13.303894927536231</v>
      </c>
      <c r="AS104" s="140">
        <v>254.01570048309176</v>
      </c>
      <c r="AT104" s="121">
        <v>31.468146135265698</v>
      </c>
      <c r="AU104" s="121">
        <v>25.756340579710141</v>
      </c>
      <c r="AV104" s="126">
        <v>104.19610507246377</v>
      </c>
      <c r="AW104" s="140">
        <v>16.603260869565215</v>
      </c>
      <c r="AX104" s="78" t="s">
        <v>58</v>
      </c>
      <c r="AY104" s="145" t="s">
        <v>204</v>
      </c>
      <c r="AZ104" s="115"/>
      <c r="BA104" s="115"/>
    </row>
    <row r="105" spans="1:59" s="109" customFormat="1" x14ac:dyDescent="0.2">
      <c r="A105" s="105" t="s">
        <v>562</v>
      </c>
      <c r="B105" s="147" t="s">
        <v>138</v>
      </c>
      <c r="C105" s="106" t="s">
        <v>205</v>
      </c>
      <c r="D105" s="105" t="s">
        <v>699</v>
      </c>
      <c r="E105" s="124">
        <v>5.3140096618357484</v>
      </c>
      <c r="F105" s="81">
        <v>836.10628019323656</v>
      </c>
      <c r="G105" s="121">
        <v>17.270531400966185</v>
      </c>
      <c r="H105" s="121">
        <v>18.333333333333332</v>
      </c>
      <c r="I105" s="121">
        <v>18.492753623188406</v>
      </c>
      <c r="J105" s="121">
        <v>18.971014492753621</v>
      </c>
      <c r="K105" s="121">
        <v>18.705314009661834</v>
      </c>
      <c r="L105" s="121">
        <v>17.270531400966185</v>
      </c>
      <c r="M105" s="121">
        <v>17.801932367149757</v>
      </c>
      <c r="N105" s="121">
        <v>19.077294685990339</v>
      </c>
      <c r="O105" s="121">
        <v>19.396135265700483</v>
      </c>
      <c r="P105" s="121">
        <v>23.328502415458935</v>
      </c>
      <c r="Q105" s="121">
        <v>19.980676328502412</v>
      </c>
      <c r="R105" s="121">
        <v>20.512077294685987</v>
      </c>
      <c r="S105" s="121">
        <v>19.768115942028984</v>
      </c>
      <c r="T105" s="121">
        <v>21.415458937198068</v>
      </c>
      <c r="U105" s="121">
        <v>18.173913043478262</v>
      </c>
      <c r="V105" s="121">
        <v>19.502415458937197</v>
      </c>
      <c r="W105" s="121">
        <v>18.917874396135264</v>
      </c>
      <c r="X105" s="121">
        <v>16.473429951690822</v>
      </c>
      <c r="Y105" s="121">
        <v>14.400966183574878</v>
      </c>
      <c r="Z105" s="121">
        <v>13.816425120772946</v>
      </c>
      <c r="AA105" s="121">
        <v>65.628019323671495</v>
      </c>
      <c r="AB105" s="121">
        <v>64.51207729468598</v>
      </c>
      <c r="AC105" s="121">
        <v>61.270531400966185</v>
      </c>
      <c r="AD105" s="121">
        <v>58.347826086956523</v>
      </c>
      <c r="AE105" s="121">
        <v>49.048309178743956</v>
      </c>
      <c r="AF105" s="121">
        <v>42.45893719806763</v>
      </c>
      <c r="AG105" s="121">
        <v>34.70048309178744</v>
      </c>
      <c r="AH105" s="121">
        <v>28.961352657004827</v>
      </c>
      <c r="AI105" s="121">
        <v>21.681159420289855</v>
      </c>
      <c r="AJ105" s="121">
        <v>14.507246376811592</v>
      </c>
      <c r="AK105" s="121">
        <v>9.0869565217391308</v>
      </c>
      <c r="AL105" s="121">
        <v>6.1642512077294676</v>
      </c>
      <c r="AM105" s="121">
        <v>4.0917874396135261</v>
      </c>
      <c r="AN105" s="126">
        <v>4.0386473429951693</v>
      </c>
      <c r="AO105" s="121">
        <v>0.6376811594202898</v>
      </c>
      <c r="AP105" s="121">
        <v>8.4492753623188399</v>
      </c>
      <c r="AQ105" s="126">
        <v>9.8309178743961336</v>
      </c>
      <c r="AR105" s="140">
        <v>19.927536231884059</v>
      </c>
      <c r="AS105" s="140">
        <v>380.48309178743955</v>
      </c>
      <c r="AT105" s="121">
        <v>47.135265700483089</v>
      </c>
      <c r="AU105" s="121">
        <v>38.579710144927532</v>
      </c>
      <c r="AV105" s="126">
        <v>156.07246376811591</v>
      </c>
      <c r="AW105" s="140">
        <v>24.869565217391301</v>
      </c>
      <c r="AX105" s="78" t="s">
        <v>58</v>
      </c>
      <c r="AY105" s="145" t="s">
        <v>204</v>
      </c>
      <c r="AZ105" s="115"/>
      <c r="BA105" s="115"/>
    </row>
    <row r="106" spans="1:59" s="109" customFormat="1" x14ac:dyDescent="0.2">
      <c r="A106" s="105" t="s">
        <v>562</v>
      </c>
      <c r="B106" s="147" t="s">
        <v>138</v>
      </c>
      <c r="C106" s="106" t="s">
        <v>206</v>
      </c>
      <c r="D106" s="105" t="s">
        <v>700</v>
      </c>
      <c r="E106" s="124">
        <v>13.581924315619966</v>
      </c>
      <c r="F106" s="81">
        <v>2136.9799718196459</v>
      </c>
      <c r="G106" s="121">
        <v>44.141254025764894</v>
      </c>
      <c r="H106" s="121">
        <v>46.857638888888886</v>
      </c>
      <c r="I106" s="121">
        <v>47.265096618357482</v>
      </c>
      <c r="J106" s="121">
        <v>48.487469806763286</v>
      </c>
      <c r="K106" s="121">
        <v>47.808373590982285</v>
      </c>
      <c r="L106" s="121">
        <v>44.141254025764894</v>
      </c>
      <c r="M106" s="121">
        <v>45.499446457326883</v>
      </c>
      <c r="N106" s="121">
        <v>48.759108293075677</v>
      </c>
      <c r="O106" s="121">
        <v>49.574023752012884</v>
      </c>
      <c r="P106" s="121">
        <v>59.624647745571657</v>
      </c>
      <c r="Q106" s="121">
        <v>51.068035426731079</v>
      </c>
      <c r="R106" s="121">
        <v>52.426227858293068</v>
      </c>
      <c r="S106" s="121">
        <v>50.524758454106276</v>
      </c>
      <c r="T106" s="121">
        <v>54.735154991948463</v>
      </c>
      <c r="U106" s="121">
        <v>46.450181159420282</v>
      </c>
      <c r="V106" s="121">
        <v>49.845662238325275</v>
      </c>
      <c r="W106" s="121">
        <v>48.35165056360708</v>
      </c>
      <c r="X106" s="121">
        <v>42.103965378421897</v>
      </c>
      <c r="Y106" s="121">
        <v>36.807014895330106</v>
      </c>
      <c r="Z106" s="121">
        <v>35.313003220611911</v>
      </c>
      <c r="AA106" s="121">
        <v>167.7367652979066</v>
      </c>
      <c r="AB106" s="121">
        <v>164.88456119162637</v>
      </c>
      <c r="AC106" s="121">
        <v>156.59958735909819</v>
      </c>
      <c r="AD106" s="121">
        <v>149.12952898550725</v>
      </c>
      <c r="AE106" s="121">
        <v>125.3611614331723</v>
      </c>
      <c r="AF106" s="121">
        <v>108.51957528180354</v>
      </c>
      <c r="AG106" s="121">
        <v>88.689965780998378</v>
      </c>
      <c r="AH106" s="121">
        <v>74.021487520128815</v>
      </c>
      <c r="AI106" s="121">
        <v>55.414251207729464</v>
      </c>
      <c r="AJ106" s="121">
        <v>37.078653381642511</v>
      </c>
      <c r="AK106" s="121">
        <v>23.225090579710141</v>
      </c>
      <c r="AL106" s="121">
        <v>15.755032206119161</v>
      </c>
      <c r="AM106" s="121">
        <v>10.458081723027373</v>
      </c>
      <c r="AN106" s="126">
        <v>10.322262479871174</v>
      </c>
      <c r="AO106" s="121">
        <v>1.6298309178743962</v>
      </c>
      <c r="AP106" s="121">
        <v>21.595259661835748</v>
      </c>
      <c r="AQ106" s="126">
        <v>25.126559983896936</v>
      </c>
      <c r="AR106" s="140">
        <v>50.932216183574873</v>
      </c>
      <c r="AS106" s="140">
        <v>972.46578099838962</v>
      </c>
      <c r="AT106" s="121">
        <v>120.47166867954911</v>
      </c>
      <c r="AU106" s="121">
        <v>98.604770531400959</v>
      </c>
      <c r="AV106" s="126">
        <v>398.90111714975842</v>
      </c>
      <c r="AW106" s="140">
        <v>63.563405797101439</v>
      </c>
      <c r="AX106" s="78" t="s">
        <v>58</v>
      </c>
      <c r="AY106" s="145" t="s">
        <v>58</v>
      </c>
      <c r="AZ106" s="115"/>
      <c r="BA106" s="115"/>
    </row>
    <row r="107" spans="1:59" s="109" customFormat="1" x14ac:dyDescent="0.2">
      <c r="A107" s="105" t="s">
        <v>562</v>
      </c>
      <c r="B107" s="147" t="s">
        <v>138</v>
      </c>
      <c r="C107" s="106" t="s">
        <v>201</v>
      </c>
      <c r="D107" s="105" t="s">
        <v>701</v>
      </c>
      <c r="E107" s="124">
        <v>6.8236714975845407</v>
      </c>
      <c r="F107" s="81">
        <v>1073.6364734299516</v>
      </c>
      <c r="G107" s="121">
        <v>22.176932367149757</v>
      </c>
      <c r="H107" s="121">
        <v>23.541666666666664</v>
      </c>
      <c r="I107" s="121">
        <v>23.7463768115942</v>
      </c>
      <c r="J107" s="121">
        <v>24.360507246376809</v>
      </c>
      <c r="K107" s="121">
        <v>24.019323671497581</v>
      </c>
      <c r="L107" s="121">
        <v>22.176932367149757</v>
      </c>
      <c r="M107" s="121">
        <v>22.859299516908212</v>
      </c>
      <c r="N107" s="121">
        <v>24.496980676328505</v>
      </c>
      <c r="O107" s="121">
        <v>24.906400966183572</v>
      </c>
      <c r="P107" s="121">
        <v>29.955917874396132</v>
      </c>
      <c r="Q107" s="121">
        <v>25.65700483091787</v>
      </c>
      <c r="R107" s="121">
        <v>26.339371980676329</v>
      </c>
      <c r="S107" s="121">
        <v>25.384057971014489</v>
      </c>
      <c r="T107" s="121">
        <v>27.499396135265698</v>
      </c>
      <c r="U107" s="121">
        <v>23.336956521739129</v>
      </c>
      <c r="V107" s="121">
        <v>25.042874396135268</v>
      </c>
      <c r="W107" s="121">
        <v>24.292270531400963</v>
      </c>
      <c r="X107" s="121">
        <v>21.153381642512077</v>
      </c>
      <c r="Y107" s="121">
        <v>18.492149758454104</v>
      </c>
      <c r="Z107" s="121">
        <v>17.741545893719806</v>
      </c>
      <c r="AA107" s="121">
        <v>84.272342995169069</v>
      </c>
      <c r="AB107" s="121">
        <v>82.839371980676333</v>
      </c>
      <c r="AC107" s="121">
        <v>78.67693236714976</v>
      </c>
      <c r="AD107" s="121">
        <v>74.923913043478265</v>
      </c>
      <c r="AE107" s="121">
        <v>62.98248792270531</v>
      </c>
      <c r="AF107" s="121">
        <v>54.52113526570048</v>
      </c>
      <c r="AG107" s="121">
        <v>44.558574879227052</v>
      </c>
      <c r="AH107" s="121">
        <v>37.189009661835748</v>
      </c>
      <c r="AI107" s="121">
        <v>27.840579710144926</v>
      </c>
      <c r="AJ107" s="121">
        <v>18.628623188405797</v>
      </c>
      <c r="AK107" s="121">
        <v>11.668478260869565</v>
      </c>
      <c r="AL107" s="121">
        <v>7.9154589371980668</v>
      </c>
      <c r="AM107" s="121">
        <v>5.2542270531400961</v>
      </c>
      <c r="AN107" s="126">
        <v>5.1859903381642507</v>
      </c>
      <c r="AO107" s="121">
        <v>0.8188405797101449</v>
      </c>
      <c r="AP107" s="121">
        <v>10.84963768115942</v>
      </c>
      <c r="AQ107" s="126">
        <v>12.623792270531402</v>
      </c>
      <c r="AR107" s="140">
        <v>25.588768115942031</v>
      </c>
      <c r="AS107" s="140">
        <v>488.57487922705309</v>
      </c>
      <c r="AT107" s="121">
        <v>60.525966183574873</v>
      </c>
      <c r="AU107" s="121">
        <v>49.539855072463773</v>
      </c>
      <c r="AV107" s="126">
        <v>200.41123188405797</v>
      </c>
      <c r="AW107" s="140">
        <v>31.934782608695649</v>
      </c>
      <c r="AX107" s="78" t="s">
        <v>58</v>
      </c>
      <c r="AY107" s="145" t="s">
        <v>58</v>
      </c>
      <c r="AZ107" s="115"/>
      <c r="BA107" s="115"/>
    </row>
    <row r="108" spans="1:59" s="109" customFormat="1" x14ac:dyDescent="0.2">
      <c r="A108" s="130"/>
      <c r="B108" s="148"/>
      <c r="C108" s="130"/>
      <c r="D108" s="130"/>
      <c r="F108" s="110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3"/>
      <c r="AO108" s="111"/>
      <c r="AP108" s="111"/>
      <c r="AQ108" s="113"/>
      <c r="AR108" s="114"/>
      <c r="AS108" s="114"/>
      <c r="AT108" s="111"/>
      <c r="AU108" s="111"/>
      <c r="AV108" s="113"/>
      <c r="AW108" s="114"/>
      <c r="AX108" s="78" t="s">
        <v>955</v>
      </c>
      <c r="AY108" s="145" t="s">
        <v>955</v>
      </c>
      <c r="AZ108" s="115"/>
      <c r="BA108" s="115"/>
    </row>
    <row r="109" spans="1:59" s="109" customFormat="1" x14ac:dyDescent="0.2">
      <c r="A109" s="107" t="s">
        <v>563</v>
      </c>
      <c r="B109" s="149"/>
      <c r="C109" s="109" t="s">
        <v>19</v>
      </c>
      <c r="D109" s="109" t="s">
        <v>28</v>
      </c>
      <c r="E109" s="125">
        <v>100</v>
      </c>
      <c r="F109" s="110">
        <v>2768</v>
      </c>
      <c r="G109" s="111">
        <v>44</v>
      </c>
      <c r="H109" s="111">
        <v>64</v>
      </c>
      <c r="I109" s="111">
        <v>45</v>
      </c>
      <c r="J109" s="111">
        <v>51</v>
      </c>
      <c r="K109" s="111">
        <v>39</v>
      </c>
      <c r="L109" s="111">
        <v>38</v>
      </c>
      <c r="M109" s="111">
        <v>51</v>
      </c>
      <c r="N109" s="111">
        <v>52</v>
      </c>
      <c r="O109" s="111">
        <v>39</v>
      </c>
      <c r="P109" s="111">
        <v>61</v>
      </c>
      <c r="Q109" s="111">
        <v>73</v>
      </c>
      <c r="R109" s="111">
        <v>59</v>
      </c>
      <c r="S109" s="111">
        <v>76</v>
      </c>
      <c r="T109" s="111">
        <v>60</v>
      </c>
      <c r="U109" s="111">
        <v>55</v>
      </c>
      <c r="V109" s="111">
        <v>56</v>
      </c>
      <c r="W109" s="111">
        <v>78</v>
      </c>
      <c r="X109" s="111">
        <v>55</v>
      </c>
      <c r="Y109" s="111">
        <v>64</v>
      </c>
      <c r="Z109" s="111">
        <v>51</v>
      </c>
      <c r="AA109" s="111">
        <v>202</v>
      </c>
      <c r="AB109" s="111">
        <v>222</v>
      </c>
      <c r="AC109" s="111">
        <v>200</v>
      </c>
      <c r="AD109" s="111">
        <v>182</v>
      </c>
      <c r="AE109" s="111">
        <v>180</v>
      </c>
      <c r="AF109" s="111">
        <v>135</v>
      </c>
      <c r="AG109" s="111">
        <v>141</v>
      </c>
      <c r="AH109" s="111">
        <v>119</v>
      </c>
      <c r="AI109" s="111">
        <v>95</v>
      </c>
      <c r="AJ109" s="111">
        <v>66</v>
      </c>
      <c r="AK109" s="111">
        <v>47</v>
      </c>
      <c r="AL109" s="111">
        <v>31</v>
      </c>
      <c r="AM109" s="111">
        <v>19</v>
      </c>
      <c r="AN109" s="113">
        <v>18</v>
      </c>
      <c r="AO109" s="111">
        <v>7</v>
      </c>
      <c r="AP109" s="111">
        <v>23</v>
      </c>
      <c r="AQ109" s="113">
        <v>36</v>
      </c>
      <c r="AR109" s="114">
        <v>64</v>
      </c>
      <c r="AS109" s="114">
        <v>1291</v>
      </c>
      <c r="AT109" s="111">
        <v>159</v>
      </c>
      <c r="AU109" s="111">
        <v>149</v>
      </c>
      <c r="AV109" s="113">
        <v>503</v>
      </c>
      <c r="AW109" s="114">
        <v>95</v>
      </c>
      <c r="AX109" s="78" t="s">
        <v>955</v>
      </c>
      <c r="AY109" s="145" t="s">
        <v>955</v>
      </c>
      <c r="AZ109" s="115"/>
      <c r="BA109" s="115"/>
    </row>
    <row r="110" spans="1:59" s="109" customFormat="1" x14ac:dyDescent="0.2">
      <c r="A110" s="108"/>
      <c r="B110" s="149"/>
      <c r="E110" s="125"/>
      <c r="F110" s="122">
        <v>99.999999999999986</v>
      </c>
      <c r="G110" s="123">
        <v>1.5895953757225434</v>
      </c>
      <c r="H110" s="123">
        <v>2.3121387283236996</v>
      </c>
      <c r="I110" s="123">
        <v>1.6257225433526012</v>
      </c>
      <c r="J110" s="123">
        <v>1.8424855491329479</v>
      </c>
      <c r="K110" s="123">
        <v>1.4089595375722543</v>
      </c>
      <c r="L110" s="123">
        <v>1.3728323699421965</v>
      </c>
      <c r="M110" s="123">
        <v>1.8424855491329479</v>
      </c>
      <c r="N110" s="123">
        <v>1.8786127167630058</v>
      </c>
      <c r="O110" s="123">
        <v>1.4089595375722543</v>
      </c>
      <c r="P110" s="123">
        <v>2.203757225433526</v>
      </c>
      <c r="Q110" s="123">
        <v>2.6372832369942198</v>
      </c>
      <c r="R110" s="123">
        <v>2.1315028901734103</v>
      </c>
      <c r="S110" s="123">
        <v>2.745664739884393</v>
      </c>
      <c r="T110" s="123">
        <v>2.1676300578034682</v>
      </c>
      <c r="U110" s="123">
        <v>1.9869942196531791</v>
      </c>
      <c r="V110" s="123">
        <v>2.0231213872832372</v>
      </c>
      <c r="W110" s="123">
        <v>2.8179190751445087</v>
      </c>
      <c r="X110" s="123">
        <v>1.9869942196531791</v>
      </c>
      <c r="Y110" s="123">
        <v>2.3121387283236996</v>
      </c>
      <c r="Z110" s="123">
        <v>1.8424855491329479</v>
      </c>
      <c r="AA110" s="123">
        <v>7.297687861271676</v>
      </c>
      <c r="AB110" s="123">
        <v>8.0202312138728331</v>
      </c>
      <c r="AC110" s="123">
        <v>7.2254335260115603</v>
      </c>
      <c r="AD110" s="123">
        <v>6.5751445086705198</v>
      </c>
      <c r="AE110" s="123">
        <v>6.502890173410405</v>
      </c>
      <c r="AF110" s="123">
        <v>4.8771676300578033</v>
      </c>
      <c r="AG110" s="123">
        <v>5.0939306358381504</v>
      </c>
      <c r="AH110" s="123">
        <v>4.2991329479768785</v>
      </c>
      <c r="AI110" s="123">
        <v>3.4320809248554913</v>
      </c>
      <c r="AJ110" s="123">
        <v>2.3843930635838149</v>
      </c>
      <c r="AK110" s="123">
        <v>1.6979768786127167</v>
      </c>
      <c r="AL110" s="123">
        <v>1.1199421965317919</v>
      </c>
      <c r="AM110" s="123">
        <v>0.68641618497109824</v>
      </c>
      <c r="AN110" s="137">
        <v>0.6502890173410405</v>
      </c>
      <c r="AO110" s="123">
        <v>0.25289017341040465</v>
      </c>
      <c r="AP110" s="123">
        <v>0.83092485549132944</v>
      </c>
      <c r="AQ110" s="137">
        <v>1.300578034682081</v>
      </c>
      <c r="AR110" s="139">
        <v>2.3121387283236996</v>
      </c>
      <c r="AS110" s="139">
        <v>46.640173410404621</v>
      </c>
      <c r="AT110" s="123">
        <v>5.7442196531791909</v>
      </c>
      <c r="AU110" s="123">
        <v>5.3829479768786124</v>
      </c>
      <c r="AV110" s="137">
        <v>18.171965317919074</v>
      </c>
      <c r="AW110" s="139">
        <v>3.4320809248554913</v>
      </c>
      <c r="AX110" s="78" t="s">
        <v>955</v>
      </c>
      <c r="AY110" s="145" t="s">
        <v>955</v>
      </c>
      <c r="AZ110" s="115"/>
      <c r="BA110" s="115"/>
    </row>
    <row r="111" spans="1:59" s="109" customFormat="1" x14ac:dyDescent="0.2">
      <c r="A111" s="105" t="s">
        <v>563</v>
      </c>
      <c r="B111" s="147" t="s">
        <v>138</v>
      </c>
      <c r="C111" s="106" t="s">
        <v>208</v>
      </c>
      <c r="D111" s="105" t="s">
        <v>702</v>
      </c>
      <c r="E111" s="124">
        <v>73.22475570032573</v>
      </c>
      <c r="F111" s="81">
        <v>2026.8612377850159</v>
      </c>
      <c r="G111" s="121">
        <v>32.21889250814332</v>
      </c>
      <c r="H111" s="121">
        <v>46.863843648208466</v>
      </c>
      <c r="I111" s="121">
        <v>32.951140065146575</v>
      </c>
      <c r="J111" s="121">
        <v>37.34462540716612</v>
      </c>
      <c r="K111" s="121">
        <v>28.557654723127033</v>
      </c>
      <c r="L111" s="121">
        <v>27.825407166123778</v>
      </c>
      <c r="M111" s="121">
        <v>37.34462540716612</v>
      </c>
      <c r="N111" s="121">
        <v>38.076872964169382</v>
      </c>
      <c r="O111" s="121">
        <v>28.557654723127033</v>
      </c>
      <c r="P111" s="121">
        <v>44.6671009771987</v>
      </c>
      <c r="Q111" s="121">
        <v>53.454071661237784</v>
      </c>
      <c r="R111" s="121">
        <v>43.202605863192183</v>
      </c>
      <c r="S111" s="121">
        <v>55.650814332247556</v>
      </c>
      <c r="T111" s="121">
        <v>43.934853420195438</v>
      </c>
      <c r="U111" s="121">
        <v>40.273615635179155</v>
      </c>
      <c r="V111" s="121">
        <v>41.005863192182403</v>
      </c>
      <c r="W111" s="121">
        <v>57.115309446254066</v>
      </c>
      <c r="X111" s="121">
        <v>40.273615635179155</v>
      </c>
      <c r="Y111" s="121">
        <v>46.863843648208466</v>
      </c>
      <c r="Z111" s="121">
        <v>37.34462540716612</v>
      </c>
      <c r="AA111" s="121">
        <v>147.91400651465798</v>
      </c>
      <c r="AB111" s="121">
        <v>162.55895765472312</v>
      </c>
      <c r="AC111" s="121">
        <v>146.44951140065146</v>
      </c>
      <c r="AD111" s="121">
        <v>133.26905537459282</v>
      </c>
      <c r="AE111" s="121">
        <v>131.8045602605863</v>
      </c>
      <c r="AF111" s="121">
        <v>98.853420195439739</v>
      </c>
      <c r="AG111" s="121">
        <v>103.24690553745928</v>
      </c>
      <c r="AH111" s="121">
        <v>87.137459283387614</v>
      </c>
      <c r="AI111" s="121">
        <v>69.563517915309433</v>
      </c>
      <c r="AJ111" s="121">
        <v>48.328338762214983</v>
      </c>
      <c r="AK111" s="121">
        <v>34.415635179153092</v>
      </c>
      <c r="AL111" s="121">
        <v>22.699674267100978</v>
      </c>
      <c r="AM111" s="121">
        <v>13.912703583061889</v>
      </c>
      <c r="AN111" s="126">
        <v>13.180456026058632</v>
      </c>
      <c r="AO111" s="121">
        <v>5.1257328990228004</v>
      </c>
      <c r="AP111" s="121">
        <v>16.841693811074919</v>
      </c>
      <c r="AQ111" s="126">
        <v>26.360912052117264</v>
      </c>
      <c r="AR111" s="140">
        <v>46.863843648208466</v>
      </c>
      <c r="AS111" s="140">
        <v>945.33159609120514</v>
      </c>
      <c r="AT111" s="121">
        <v>116.42736156351792</v>
      </c>
      <c r="AU111" s="121">
        <v>109.10488599348533</v>
      </c>
      <c r="AV111" s="126">
        <v>368.32052117263839</v>
      </c>
      <c r="AW111" s="140">
        <v>69.563517915309433</v>
      </c>
      <c r="AX111" s="78" t="s">
        <v>25</v>
      </c>
      <c r="AY111" s="145" t="s">
        <v>25</v>
      </c>
      <c r="AZ111" s="115"/>
      <c r="BA111" s="115"/>
    </row>
    <row r="112" spans="1:59" s="109" customFormat="1" x14ac:dyDescent="0.2">
      <c r="A112" s="105" t="s">
        <v>563</v>
      </c>
      <c r="B112" s="147" t="s">
        <v>138</v>
      </c>
      <c r="C112" s="106" t="s">
        <v>207</v>
      </c>
      <c r="D112" s="105" t="s">
        <v>703</v>
      </c>
      <c r="E112" s="124">
        <v>26.775244299674267</v>
      </c>
      <c r="F112" s="81">
        <v>741.13876221498356</v>
      </c>
      <c r="G112" s="121">
        <v>11.781107491856678</v>
      </c>
      <c r="H112" s="121">
        <v>17.136156351791531</v>
      </c>
      <c r="I112" s="121">
        <v>12.04885993485342</v>
      </c>
      <c r="J112" s="121">
        <v>13.655374592833875</v>
      </c>
      <c r="K112" s="121">
        <v>10.442345276872963</v>
      </c>
      <c r="L112" s="121">
        <v>10.174592833876222</v>
      </c>
      <c r="M112" s="121">
        <v>13.655374592833875</v>
      </c>
      <c r="N112" s="121">
        <v>13.923127035830619</v>
      </c>
      <c r="O112" s="121">
        <v>10.442345276872963</v>
      </c>
      <c r="P112" s="121">
        <v>16.332899022801303</v>
      </c>
      <c r="Q112" s="121">
        <v>19.545928338762213</v>
      </c>
      <c r="R112" s="121">
        <v>15.797394136807817</v>
      </c>
      <c r="S112" s="121">
        <v>20.349185667752444</v>
      </c>
      <c r="T112" s="121">
        <v>16.065146579804559</v>
      </c>
      <c r="U112" s="121">
        <v>14.726384364820847</v>
      </c>
      <c r="V112" s="121">
        <v>14.99413680781759</v>
      </c>
      <c r="W112" s="121">
        <v>20.884690553745926</v>
      </c>
      <c r="X112" s="121">
        <v>14.726384364820847</v>
      </c>
      <c r="Y112" s="121">
        <v>17.136156351791531</v>
      </c>
      <c r="Z112" s="121">
        <v>13.655374592833875</v>
      </c>
      <c r="AA112" s="121">
        <v>54.085993485342016</v>
      </c>
      <c r="AB112" s="121">
        <v>59.441042345276877</v>
      </c>
      <c r="AC112" s="121">
        <v>53.55048859934854</v>
      </c>
      <c r="AD112" s="121">
        <v>48.730944625407162</v>
      </c>
      <c r="AE112" s="121">
        <v>48.195439739413679</v>
      </c>
      <c r="AF112" s="121">
        <v>36.146579804560261</v>
      </c>
      <c r="AG112" s="121">
        <v>37.753094462540716</v>
      </c>
      <c r="AH112" s="121">
        <v>31.862540716612376</v>
      </c>
      <c r="AI112" s="121">
        <v>25.436482084690553</v>
      </c>
      <c r="AJ112" s="121">
        <v>17.671661237785017</v>
      </c>
      <c r="AK112" s="121">
        <v>12.584364820846906</v>
      </c>
      <c r="AL112" s="121">
        <v>8.3003257328990223</v>
      </c>
      <c r="AM112" s="121">
        <v>5.087296416938111</v>
      </c>
      <c r="AN112" s="126">
        <v>4.8195439739413679</v>
      </c>
      <c r="AO112" s="121">
        <v>1.8742671009771987</v>
      </c>
      <c r="AP112" s="121">
        <v>6.1583061889250814</v>
      </c>
      <c r="AQ112" s="126">
        <v>9.6390879478827358</v>
      </c>
      <c r="AR112" s="140">
        <v>17.136156351791531</v>
      </c>
      <c r="AS112" s="140">
        <v>345.6684039087948</v>
      </c>
      <c r="AT112" s="121">
        <v>42.572638436482087</v>
      </c>
      <c r="AU112" s="121">
        <v>39.89511400651466</v>
      </c>
      <c r="AV112" s="126">
        <v>134.67947882736155</v>
      </c>
      <c r="AW112" s="140">
        <v>25.436482084690553</v>
      </c>
      <c r="AX112" s="78" t="s">
        <v>52</v>
      </c>
      <c r="AY112" s="145" t="s">
        <v>195</v>
      </c>
      <c r="AZ112" s="115"/>
      <c r="BA112" s="115"/>
    </row>
    <row r="113" spans="1:53" s="109" customFormat="1" x14ac:dyDescent="0.2">
      <c r="A113" s="107"/>
      <c r="B113" s="149"/>
      <c r="F113" s="110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3"/>
      <c r="AO113" s="111"/>
      <c r="AP113" s="111"/>
      <c r="AQ113" s="113"/>
      <c r="AR113" s="114"/>
      <c r="AS113" s="114"/>
      <c r="AT113" s="111"/>
      <c r="AU113" s="111"/>
      <c r="AV113" s="113"/>
      <c r="AW113" s="114"/>
      <c r="AX113" s="78" t="s">
        <v>955</v>
      </c>
      <c r="AY113" s="145" t="s">
        <v>955</v>
      </c>
      <c r="AZ113" s="115"/>
      <c r="BA113" s="115"/>
    </row>
    <row r="114" spans="1:53" s="109" customFormat="1" x14ac:dyDescent="0.2">
      <c r="A114" s="107" t="s">
        <v>564</v>
      </c>
      <c r="B114" s="149"/>
      <c r="C114" s="109" t="s">
        <v>19</v>
      </c>
      <c r="D114" s="109" t="s">
        <v>29</v>
      </c>
      <c r="E114" s="125">
        <v>100.00209834675711</v>
      </c>
      <c r="F114" s="110">
        <v>8825</v>
      </c>
      <c r="G114" s="111">
        <v>166</v>
      </c>
      <c r="H114" s="111">
        <v>192</v>
      </c>
      <c r="I114" s="111">
        <v>185</v>
      </c>
      <c r="J114" s="111">
        <v>182</v>
      </c>
      <c r="K114" s="111">
        <v>169</v>
      </c>
      <c r="L114" s="111">
        <v>168</v>
      </c>
      <c r="M114" s="111">
        <v>144</v>
      </c>
      <c r="N114" s="111">
        <v>150</v>
      </c>
      <c r="O114" s="111">
        <v>162</v>
      </c>
      <c r="P114" s="111">
        <v>181</v>
      </c>
      <c r="Q114" s="111">
        <v>168</v>
      </c>
      <c r="R114" s="111">
        <v>179</v>
      </c>
      <c r="S114" s="111">
        <v>188</v>
      </c>
      <c r="T114" s="111">
        <v>192</v>
      </c>
      <c r="U114" s="111">
        <v>155</v>
      </c>
      <c r="V114" s="111">
        <v>176</v>
      </c>
      <c r="W114" s="111">
        <v>206</v>
      </c>
      <c r="X114" s="111">
        <v>147</v>
      </c>
      <c r="Y114" s="111">
        <v>136</v>
      </c>
      <c r="Z114" s="111">
        <v>120</v>
      </c>
      <c r="AA114" s="111">
        <v>644</v>
      </c>
      <c r="AB114" s="111">
        <v>652</v>
      </c>
      <c r="AC114" s="111">
        <v>668</v>
      </c>
      <c r="AD114" s="111">
        <v>587</v>
      </c>
      <c r="AE114" s="111">
        <v>588</v>
      </c>
      <c r="AF114" s="111">
        <v>523</v>
      </c>
      <c r="AG114" s="111">
        <v>465</v>
      </c>
      <c r="AH114" s="111">
        <v>435</v>
      </c>
      <c r="AI114" s="111">
        <v>292</v>
      </c>
      <c r="AJ114" s="111">
        <v>216</v>
      </c>
      <c r="AK114" s="111">
        <v>163</v>
      </c>
      <c r="AL114" s="111">
        <v>111</v>
      </c>
      <c r="AM114" s="111">
        <v>61</v>
      </c>
      <c r="AN114" s="113">
        <v>54</v>
      </c>
      <c r="AO114" s="111">
        <v>10</v>
      </c>
      <c r="AP114" s="111">
        <v>100</v>
      </c>
      <c r="AQ114" s="113">
        <v>99</v>
      </c>
      <c r="AR114" s="114">
        <v>215</v>
      </c>
      <c r="AS114" s="114">
        <v>4208</v>
      </c>
      <c r="AT114" s="111">
        <v>443</v>
      </c>
      <c r="AU114" s="111">
        <v>371</v>
      </c>
      <c r="AV114" s="113">
        <v>1753</v>
      </c>
      <c r="AW114" s="114">
        <v>285</v>
      </c>
      <c r="AX114" s="78" t="s">
        <v>955</v>
      </c>
      <c r="AY114" s="145" t="s">
        <v>955</v>
      </c>
      <c r="AZ114" s="115"/>
      <c r="BA114" s="115"/>
    </row>
    <row r="115" spans="1:53" s="109" customFormat="1" x14ac:dyDescent="0.2">
      <c r="A115" s="107"/>
      <c r="B115" s="149"/>
      <c r="F115" s="122">
        <v>100</v>
      </c>
      <c r="G115" s="123">
        <v>1.8810198300283285</v>
      </c>
      <c r="H115" s="123">
        <v>2.1756373937677056</v>
      </c>
      <c r="I115" s="123">
        <v>2.0963172804532579</v>
      </c>
      <c r="J115" s="123">
        <v>2.0623229461756374</v>
      </c>
      <c r="K115" s="123">
        <v>1.9150141643059491</v>
      </c>
      <c r="L115" s="123">
        <v>1.9036827195467423</v>
      </c>
      <c r="M115" s="123">
        <v>1.631728045325779</v>
      </c>
      <c r="N115" s="123">
        <v>1.6997167138810199</v>
      </c>
      <c r="O115" s="123">
        <v>1.8356940509915014</v>
      </c>
      <c r="P115" s="123">
        <v>2.0509915014164304</v>
      </c>
      <c r="Q115" s="123">
        <v>1.9036827195467423</v>
      </c>
      <c r="R115" s="123">
        <v>2.0283286118980168</v>
      </c>
      <c r="S115" s="123">
        <v>2.130311614730878</v>
      </c>
      <c r="T115" s="123">
        <v>2.1756373937677056</v>
      </c>
      <c r="U115" s="123">
        <v>1.7563739376770537</v>
      </c>
      <c r="V115" s="123">
        <v>1.9943342776203965</v>
      </c>
      <c r="W115" s="123">
        <v>2.3342776203966005</v>
      </c>
      <c r="X115" s="123">
        <v>1.6657223796033995</v>
      </c>
      <c r="Y115" s="123">
        <v>1.5410764872521245</v>
      </c>
      <c r="Z115" s="123">
        <v>1.3597733711048159</v>
      </c>
      <c r="AA115" s="123">
        <v>7.2974504249291785</v>
      </c>
      <c r="AB115" s="123">
        <v>7.3881019830028327</v>
      </c>
      <c r="AC115" s="123">
        <v>7.569405099150142</v>
      </c>
      <c r="AD115" s="123">
        <v>6.6515580736543907</v>
      </c>
      <c r="AE115" s="123">
        <v>6.6628895184135981</v>
      </c>
      <c r="AF115" s="123">
        <v>5.9263456090651561</v>
      </c>
      <c r="AG115" s="123">
        <v>5.2691218130311617</v>
      </c>
      <c r="AH115" s="123">
        <v>4.9291784702549579</v>
      </c>
      <c r="AI115" s="123">
        <v>3.3087818696883851</v>
      </c>
      <c r="AJ115" s="123">
        <v>2.4475920679886687</v>
      </c>
      <c r="AK115" s="123">
        <v>1.8470254957507082</v>
      </c>
      <c r="AL115" s="123">
        <v>1.2577903682719547</v>
      </c>
      <c r="AM115" s="123">
        <v>0.69121813031161472</v>
      </c>
      <c r="AN115" s="137">
        <v>0.61189801699716717</v>
      </c>
      <c r="AO115" s="123">
        <v>0.11331444759206799</v>
      </c>
      <c r="AP115" s="123">
        <v>1.1331444759206799</v>
      </c>
      <c r="AQ115" s="137">
        <v>1.1218130311614731</v>
      </c>
      <c r="AR115" s="139">
        <v>2.4362606232294617</v>
      </c>
      <c r="AS115" s="139">
        <v>47.682719546742213</v>
      </c>
      <c r="AT115" s="123">
        <v>5.0198300283286121</v>
      </c>
      <c r="AU115" s="123">
        <v>4.2039660056657224</v>
      </c>
      <c r="AV115" s="137">
        <v>19.864022662889518</v>
      </c>
      <c r="AW115" s="139">
        <v>3.2294617563739378</v>
      </c>
      <c r="AX115" s="78" t="s">
        <v>955</v>
      </c>
      <c r="AY115" s="145" t="s">
        <v>955</v>
      </c>
      <c r="AZ115" s="115"/>
      <c r="BA115" s="115"/>
    </row>
    <row r="116" spans="1:53" s="109" customFormat="1" x14ac:dyDescent="0.2">
      <c r="A116" s="105" t="s">
        <v>564</v>
      </c>
      <c r="B116" s="147" t="s">
        <v>131</v>
      </c>
      <c r="C116" s="106" t="s">
        <v>209</v>
      </c>
      <c r="D116" s="105" t="s">
        <v>706</v>
      </c>
      <c r="E116" s="124">
        <v>33.880000000000003</v>
      </c>
      <c r="F116" s="81">
        <v>2989.9100000000003</v>
      </c>
      <c r="G116" s="121">
        <v>56.240800000000007</v>
      </c>
      <c r="H116" s="121">
        <v>65.049600000000012</v>
      </c>
      <c r="I116" s="121">
        <v>62.678000000000004</v>
      </c>
      <c r="J116" s="121">
        <v>61.661600000000007</v>
      </c>
      <c r="K116" s="121">
        <v>57.257200000000005</v>
      </c>
      <c r="L116" s="121">
        <v>56.918399999999998</v>
      </c>
      <c r="M116" s="121">
        <v>48.787200000000006</v>
      </c>
      <c r="N116" s="121">
        <v>50.82</v>
      </c>
      <c r="O116" s="121">
        <v>54.885600000000004</v>
      </c>
      <c r="P116" s="121">
        <v>61.322800000000008</v>
      </c>
      <c r="Q116" s="121">
        <v>56.918399999999998</v>
      </c>
      <c r="R116" s="121">
        <v>60.645200000000003</v>
      </c>
      <c r="S116" s="121">
        <v>63.694400000000002</v>
      </c>
      <c r="T116" s="121">
        <v>65.049600000000012</v>
      </c>
      <c r="U116" s="121">
        <v>52.514000000000003</v>
      </c>
      <c r="V116" s="121">
        <v>59.628799999999998</v>
      </c>
      <c r="W116" s="121">
        <v>69.7928</v>
      </c>
      <c r="X116" s="121">
        <v>49.803600000000003</v>
      </c>
      <c r="Y116" s="121">
        <v>46.076800000000006</v>
      </c>
      <c r="Z116" s="121">
        <v>40.656000000000006</v>
      </c>
      <c r="AA116" s="121">
        <v>218.18720000000002</v>
      </c>
      <c r="AB116" s="121">
        <v>220.89760000000001</v>
      </c>
      <c r="AC116" s="121">
        <v>226.3184</v>
      </c>
      <c r="AD116" s="121">
        <v>198.87560000000002</v>
      </c>
      <c r="AE116" s="121">
        <v>199.21440000000001</v>
      </c>
      <c r="AF116" s="121">
        <v>177.19240000000002</v>
      </c>
      <c r="AG116" s="121">
        <v>157.542</v>
      </c>
      <c r="AH116" s="121">
        <v>147.37800000000001</v>
      </c>
      <c r="AI116" s="121">
        <v>98.929600000000008</v>
      </c>
      <c r="AJ116" s="121">
        <v>73.180800000000005</v>
      </c>
      <c r="AK116" s="121">
        <v>55.224400000000003</v>
      </c>
      <c r="AL116" s="121">
        <v>37.6068</v>
      </c>
      <c r="AM116" s="121">
        <v>20.666800000000002</v>
      </c>
      <c r="AN116" s="126">
        <v>18.295200000000001</v>
      </c>
      <c r="AO116" s="121">
        <v>3.3879999999999999</v>
      </c>
      <c r="AP116" s="121">
        <v>33.880000000000003</v>
      </c>
      <c r="AQ116" s="126">
        <v>33.541200000000003</v>
      </c>
      <c r="AR116" s="140">
        <v>72.842000000000013</v>
      </c>
      <c r="AS116" s="140">
        <v>1425.6704</v>
      </c>
      <c r="AT116" s="121">
        <v>150.08840000000001</v>
      </c>
      <c r="AU116" s="121">
        <v>125.69480000000001</v>
      </c>
      <c r="AV116" s="126">
        <v>593.91640000000007</v>
      </c>
      <c r="AW116" s="140">
        <v>96.558000000000007</v>
      </c>
      <c r="AX116" s="78" t="s">
        <v>25</v>
      </c>
      <c r="AY116" s="145" t="s">
        <v>969</v>
      </c>
      <c r="AZ116" s="115"/>
      <c r="BA116" s="115"/>
    </row>
    <row r="117" spans="1:53" s="109" customFormat="1" x14ac:dyDescent="0.2">
      <c r="A117" s="105" t="s">
        <v>564</v>
      </c>
      <c r="B117" s="147" t="s">
        <v>136</v>
      </c>
      <c r="C117" s="106" t="s">
        <v>214</v>
      </c>
      <c r="D117" s="105" t="s">
        <v>705</v>
      </c>
      <c r="E117" s="124">
        <v>16.055532005086899</v>
      </c>
      <c r="F117" s="81">
        <v>1416.9006994489189</v>
      </c>
      <c r="G117" s="121">
        <v>26.652183128444253</v>
      </c>
      <c r="H117" s="121">
        <v>30.826621449766844</v>
      </c>
      <c r="I117" s="121">
        <v>29.702734209410764</v>
      </c>
      <c r="J117" s="121">
        <v>29.221068249258156</v>
      </c>
      <c r="K117" s="121">
        <v>27.133849088596858</v>
      </c>
      <c r="L117" s="121">
        <v>26.973293768545989</v>
      </c>
      <c r="M117" s="121">
        <v>23.119966087325132</v>
      </c>
      <c r="N117" s="121">
        <v>24.083298007630351</v>
      </c>
      <c r="O117" s="121">
        <v>26.009961848240778</v>
      </c>
      <c r="P117" s="121">
        <v>29.060512929207288</v>
      </c>
      <c r="Q117" s="121">
        <v>26.973293768545989</v>
      </c>
      <c r="R117" s="121">
        <v>28.739402289105552</v>
      </c>
      <c r="S117" s="121">
        <v>30.184400169563368</v>
      </c>
      <c r="T117" s="121">
        <v>30.826621449766844</v>
      </c>
      <c r="U117" s="121">
        <v>24.886074607884694</v>
      </c>
      <c r="V117" s="121">
        <v>28.257736328952941</v>
      </c>
      <c r="W117" s="121">
        <v>33.074395930479014</v>
      </c>
      <c r="X117" s="121">
        <v>23.601632047477743</v>
      </c>
      <c r="Y117" s="121">
        <v>21.83552352691818</v>
      </c>
      <c r="Z117" s="121">
        <v>19.266638406104281</v>
      </c>
      <c r="AA117" s="121">
        <v>103.39762611275962</v>
      </c>
      <c r="AB117" s="121">
        <v>104.68206867316658</v>
      </c>
      <c r="AC117" s="121">
        <v>107.25095379398049</v>
      </c>
      <c r="AD117" s="121">
        <v>94.245972869860111</v>
      </c>
      <c r="AE117" s="121">
        <v>94.406528189910972</v>
      </c>
      <c r="AF117" s="121">
        <v>83.970432386604486</v>
      </c>
      <c r="AG117" s="121">
        <v>74.658223823654083</v>
      </c>
      <c r="AH117" s="121">
        <v>69.841564222128014</v>
      </c>
      <c r="AI117" s="121">
        <v>46.882153454853743</v>
      </c>
      <c r="AJ117" s="121">
        <v>34.679949130987701</v>
      </c>
      <c r="AK117" s="121">
        <v>26.170517168291646</v>
      </c>
      <c r="AL117" s="121">
        <v>17.821640525646458</v>
      </c>
      <c r="AM117" s="121">
        <v>9.7938745231030087</v>
      </c>
      <c r="AN117" s="126">
        <v>8.6699872827469253</v>
      </c>
      <c r="AO117" s="121">
        <v>1.6055532005086901</v>
      </c>
      <c r="AP117" s="121">
        <v>16.055532005086899</v>
      </c>
      <c r="AQ117" s="126">
        <v>15.894976685036031</v>
      </c>
      <c r="AR117" s="140">
        <v>34.519393810936833</v>
      </c>
      <c r="AS117" s="140">
        <v>675.61678677405666</v>
      </c>
      <c r="AT117" s="121">
        <v>71.126006782534958</v>
      </c>
      <c r="AU117" s="121">
        <v>59.566023738872403</v>
      </c>
      <c r="AV117" s="126">
        <v>281.45347604917333</v>
      </c>
      <c r="AW117" s="140">
        <v>45.75826621449766</v>
      </c>
      <c r="AX117" s="78" t="s">
        <v>25</v>
      </c>
      <c r="AY117" s="145" t="s">
        <v>969</v>
      </c>
      <c r="AZ117" s="115"/>
      <c r="BA117" s="115"/>
    </row>
    <row r="118" spans="1:53" s="109" customFormat="1" x14ac:dyDescent="0.2">
      <c r="A118" s="105" t="s">
        <v>564</v>
      </c>
      <c r="B118" s="147" t="s">
        <v>138</v>
      </c>
      <c r="C118" s="106" t="s">
        <v>212</v>
      </c>
      <c r="D118" s="105" t="s">
        <v>704</v>
      </c>
      <c r="E118" s="124">
        <v>13.162356930902924</v>
      </c>
      <c r="F118" s="81">
        <v>1161.5779991521831</v>
      </c>
      <c r="G118" s="121">
        <v>21.849512505298854</v>
      </c>
      <c r="H118" s="121">
        <v>25.271725307333615</v>
      </c>
      <c r="I118" s="121">
        <v>24.35036032217041</v>
      </c>
      <c r="J118" s="121">
        <v>23.955489614243319</v>
      </c>
      <c r="K118" s="121">
        <v>22.244383213225941</v>
      </c>
      <c r="L118" s="121">
        <v>22.11275964391691</v>
      </c>
      <c r="M118" s="121">
        <v>18.953793980500208</v>
      </c>
      <c r="N118" s="121">
        <v>19.743535396354385</v>
      </c>
      <c r="O118" s="121">
        <v>21.323018228062736</v>
      </c>
      <c r="P118" s="121">
        <v>23.823866044934292</v>
      </c>
      <c r="Q118" s="121">
        <v>22.11275964391691</v>
      </c>
      <c r="R118" s="121">
        <v>23.560618906316233</v>
      </c>
      <c r="S118" s="121">
        <v>24.745231030097496</v>
      </c>
      <c r="T118" s="121">
        <v>25.271725307333615</v>
      </c>
      <c r="U118" s="121">
        <v>20.401653242899531</v>
      </c>
      <c r="V118" s="121">
        <v>23.165748198389146</v>
      </c>
      <c r="W118" s="121">
        <v>27.114455277660021</v>
      </c>
      <c r="X118" s="121">
        <v>19.348664688427299</v>
      </c>
      <c r="Y118" s="121">
        <v>17.900805426027976</v>
      </c>
      <c r="Z118" s="121">
        <v>15.794828317083509</v>
      </c>
      <c r="AA118" s="121">
        <v>84.765578635014833</v>
      </c>
      <c r="AB118" s="121">
        <v>85.818567189487055</v>
      </c>
      <c r="AC118" s="121">
        <v>87.924544298431542</v>
      </c>
      <c r="AD118" s="121">
        <v>77.263035184400167</v>
      </c>
      <c r="AE118" s="121">
        <v>77.394658753709194</v>
      </c>
      <c r="AF118" s="121">
        <v>68.839126748622292</v>
      </c>
      <c r="AG118" s="121">
        <v>61.204959728698597</v>
      </c>
      <c r="AH118" s="121">
        <v>57.256252649427715</v>
      </c>
      <c r="AI118" s="121">
        <v>38.434082238236535</v>
      </c>
      <c r="AJ118" s="121">
        <v>28.430690970750316</v>
      </c>
      <c r="AK118" s="121">
        <v>21.454641797371764</v>
      </c>
      <c r="AL118" s="121">
        <v>14.610216193302245</v>
      </c>
      <c r="AM118" s="121">
        <v>8.029037727850783</v>
      </c>
      <c r="AN118" s="126">
        <v>7.107672742687579</v>
      </c>
      <c r="AO118" s="121">
        <v>1.3162356930902923</v>
      </c>
      <c r="AP118" s="121">
        <v>13.162356930902924</v>
      </c>
      <c r="AQ118" s="126">
        <v>13.030733361593894</v>
      </c>
      <c r="AR118" s="140">
        <v>28.299067401441285</v>
      </c>
      <c r="AS118" s="140">
        <v>553.871979652395</v>
      </c>
      <c r="AT118" s="121">
        <v>58.309241203899958</v>
      </c>
      <c r="AU118" s="121">
        <v>48.832344213649847</v>
      </c>
      <c r="AV118" s="126">
        <v>230.73611699872825</v>
      </c>
      <c r="AW118" s="140">
        <v>37.512717253073333</v>
      </c>
      <c r="AX118" s="78" t="s">
        <v>25</v>
      </c>
      <c r="AY118" s="145" t="s">
        <v>25</v>
      </c>
      <c r="AZ118" s="115"/>
      <c r="BA118" s="115"/>
    </row>
    <row r="119" spans="1:53" s="109" customFormat="1" x14ac:dyDescent="0.2">
      <c r="A119" s="105" t="s">
        <v>564</v>
      </c>
      <c r="B119" s="147" t="s">
        <v>138</v>
      </c>
      <c r="C119" s="106" t="s">
        <v>213</v>
      </c>
      <c r="D119" s="105" t="s">
        <v>707</v>
      </c>
      <c r="E119" s="124">
        <v>6.1360746078846971</v>
      </c>
      <c r="F119" s="81">
        <v>541.50858414582456</v>
      </c>
      <c r="G119" s="121">
        <v>10.185883849088597</v>
      </c>
      <c r="H119" s="121">
        <v>11.781263247138618</v>
      </c>
      <c r="I119" s="121">
        <v>11.351738024586689</v>
      </c>
      <c r="J119" s="121">
        <v>11.167655786350149</v>
      </c>
      <c r="K119" s="121">
        <v>10.369966087325137</v>
      </c>
      <c r="L119" s="121">
        <v>10.308605341246292</v>
      </c>
      <c r="M119" s="121">
        <v>8.8359474353539635</v>
      </c>
      <c r="N119" s="121">
        <v>9.2041119118270451</v>
      </c>
      <c r="O119" s="121">
        <v>9.9404408647732083</v>
      </c>
      <c r="P119" s="121">
        <v>11.106295040271302</v>
      </c>
      <c r="Q119" s="121">
        <v>10.308605341246292</v>
      </c>
      <c r="R119" s="121">
        <v>10.983573548113606</v>
      </c>
      <c r="S119" s="121">
        <v>11.535820262823231</v>
      </c>
      <c r="T119" s="121">
        <v>11.781263247138618</v>
      </c>
      <c r="U119" s="121">
        <v>9.5109156422212795</v>
      </c>
      <c r="V119" s="121">
        <v>10.799491309877066</v>
      </c>
      <c r="W119" s="121">
        <v>12.640313692242476</v>
      </c>
      <c r="X119" s="121">
        <v>9.0200296735905052</v>
      </c>
      <c r="Y119" s="121">
        <v>8.3450614667231875</v>
      </c>
      <c r="Z119" s="121">
        <v>7.3632895294616363</v>
      </c>
      <c r="AA119" s="121">
        <v>39.516320474777451</v>
      </c>
      <c r="AB119" s="121">
        <v>40.007206443408229</v>
      </c>
      <c r="AC119" s="121">
        <v>40.988978380669778</v>
      </c>
      <c r="AD119" s="121">
        <v>36.018757948283174</v>
      </c>
      <c r="AE119" s="121">
        <v>36.080118694362021</v>
      </c>
      <c r="AF119" s="121">
        <v>32.091670199236965</v>
      </c>
      <c r="AG119" s="121">
        <v>28.53274692666384</v>
      </c>
      <c r="AH119" s="121">
        <v>26.691924544298431</v>
      </c>
      <c r="AI119" s="121">
        <v>17.917337855023316</v>
      </c>
      <c r="AJ119" s="121">
        <v>13.253921153030946</v>
      </c>
      <c r="AK119" s="121">
        <v>10.001801610852057</v>
      </c>
      <c r="AL119" s="121">
        <v>6.811042814752013</v>
      </c>
      <c r="AM119" s="121">
        <v>3.7430055108096649</v>
      </c>
      <c r="AN119" s="126">
        <v>3.3134802882577366</v>
      </c>
      <c r="AO119" s="121">
        <v>0.61360746078846973</v>
      </c>
      <c r="AP119" s="121">
        <v>6.1360746078846971</v>
      </c>
      <c r="AQ119" s="126">
        <v>6.0747138618058498</v>
      </c>
      <c r="AR119" s="140">
        <v>13.192560406952097</v>
      </c>
      <c r="AS119" s="140">
        <v>258.20601949978806</v>
      </c>
      <c r="AT119" s="121">
        <v>27.182810512929208</v>
      </c>
      <c r="AU119" s="121">
        <v>22.764836795252226</v>
      </c>
      <c r="AV119" s="126">
        <v>107.56538787621874</v>
      </c>
      <c r="AW119" s="140">
        <v>17.487812632471385</v>
      </c>
      <c r="AX119" s="78" t="s">
        <v>25</v>
      </c>
      <c r="AY119" s="145" t="s">
        <v>969</v>
      </c>
      <c r="AZ119" s="115"/>
      <c r="BA119" s="115"/>
    </row>
    <row r="120" spans="1:53" s="109" customFormat="1" x14ac:dyDescent="0.2">
      <c r="A120" s="105" t="s">
        <v>564</v>
      </c>
      <c r="B120" s="147" t="s">
        <v>138</v>
      </c>
      <c r="C120" s="106" t="s">
        <v>210</v>
      </c>
      <c r="D120" s="105" t="s">
        <v>29</v>
      </c>
      <c r="E120" s="124">
        <v>10.936837643069097</v>
      </c>
      <c r="F120" s="81">
        <v>965.17592200084778</v>
      </c>
      <c r="G120" s="121">
        <v>18.155150487494701</v>
      </c>
      <c r="H120" s="121">
        <v>20.998728274692667</v>
      </c>
      <c r="I120" s="121">
        <v>20.23314963967783</v>
      </c>
      <c r="J120" s="121">
        <v>19.905044510385757</v>
      </c>
      <c r="K120" s="121">
        <v>18.483255616786774</v>
      </c>
      <c r="L120" s="121">
        <v>18.373887240356083</v>
      </c>
      <c r="M120" s="121">
        <v>15.7490462060195</v>
      </c>
      <c r="N120" s="121">
        <v>16.405256464603646</v>
      </c>
      <c r="O120" s="121">
        <v>17.717676981771938</v>
      </c>
      <c r="P120" s="121">
        <v>19.795676133955066</v>
      </c>
      <c r="Q120" s="121">
        <v>18.373887240356083</v>
      </c>
      <c r="R120" s="121">
        <v>19.576939381093684</v>
      </c>
      <c r="S120" s="121">
        <v>20.561254768969903</v>
      </c>
      <c r="T120" s="121">
        <v>20.998728274692667</v>
      </c>
      <c r="U120" s="121">
        <v>16.952098346757101</v>
      </c>
      <c r="V120" s="121">
        <v>19.248834251801611</v>
      </c>
      <c r="W120" s="121">
        <v>22.529885544722344</v>
      </c>
      <c r="X120" s="121">
        <v>16.077151335311573</v>
      </c>
      <c r="Y120" s="121">
        <v>14.874099194573974</v>
      </c>
      <c r="Z120" s="121">
        <v>13.124205171682915</v>
      </c>
      <c r="AA120" s="121">
        <v>70.433234421364986</v>
      </c>
      <c r="AB120" s="121">
        <v>71.308181432810514</v>
      </c>
      <c r="AC120" s="121">
        <v>73.058075455701569</v>
      </c>
      <c r="AD120" s="121">
        <v>64.199236964815597</v>
      </c>
      <c r="AE120" s="121">
        <v>64.308605341246292</v>
      </c>
      <c r="AF120" s="121">
        <v>57.199660873251375</v>
      </c>
      <c r="AG120" s="121">
        <v>50.856295040271299</v>
      </c>
      <c r="AH120" s="121">
        <v>47.575243747350569</v>
      </c>
      <c r="AI120" s="121">
        <v>31.935565917761764</v>
      </c>
      <c r="AJ120" s="121">
        <v>23.62356930902925</v>
      </c>
      <c r="AK120" s="121">
        <v>17.827045358202628</v>
      </c>
      <c r="AL120" s="121">
        <v>12.139889783806698</v>
      </c>
      <c r="AM120" s="121">
        <v>6.6714709622721493</v>
      </c>
      <c r="AN120" s="126">
        <v>5.9058923272573125</v>
      </c>
      <c r="AO120" s="121">
        <v>1.0936837643069097</v>
      </c>
      <c r="AP120" s="121">
        <v>10.936837643069097</v>
      </c>
      <c r="AQ120" s="126">
        <v>10.827469266638406</v>
      </c>
      <c r="AR120" s="140">
        <v>23.514200932598559</v>
      </c>
      <c r="AS120" s="140">
        <v>460.22212802034761</v>
      </c>
      <c r="AT120" s="121">
        <v>48.450190758796097</v>
      </c>
      <c r="AU120" s="121">
        <v>40.575667655786354</v>
      </c>
      <c r="AV120" s="126">
        <v>191.72276388300128</v>
      </c>
      <c r="AW120" s="140">
        <v>31.169987282746931</v>
      </c>
      <c r="AX120" s="78" t="s">
        <v>25</v>
      </c>
      <c r="AY120" s="145" t="s">
        <v>969</v>
      </c>
      <c r="AZ120" s="115"/>
      <c r="BA120" s="115"/>
    </row>
    <row r="121" spans="1:53" s="109" customFormat="1" x14ac:dyDescent="0.2">
      <c r="A121" s="105" t="s">
        <v>564</v>
      </c>
      <c r="B121" s="147" t="s">
        <v>138</v>
      </c>
      <c r="C121" s="106" t="s">
        <v>211</v>
      </c>
      <c r="D121" s="105" t="s">
        <v>708</v>
      </c>
      <c r="E121" s="124">
        <v>10.661297159813481</v>
      </c>
      <c r="F121" s="81">
        <v>940.85947435353967</v>
      </c>
      <c r="G121" s="121">
        <v>17.697753285290378</v>
      </c>
      <c r="H121" s="121">
        <v>20.469690546841885</v>
      </c>
      <c r="I121" s="121">
        <v>19.723399745654941</v>
      </c>
      <c r="J121" s="121">
        <v>19.403560830860535</v>
      </c>
      <c r="K121" s="121">
        <v>18.017592200084781</v>
      </c>
      <c r="L121" s="121">
        <v>17.910979228486649</v>
      </c>
      <c r="M121" s="121">
        <v>15.352267910131413</v>
      </c>
      <c r="N121" s="121">
        <v>15.991945739720222</v>
      </c>
      <c r="O121" s="121">
        <v>17.27130139889784</v>
      </c>
      <c r="P121" s="121">
        <v>19.296947859262399</v>
      </c>
      <c r="Q121" s="121">
        <v>17.910979228486649</v>
      </c>
      <c r="R121" s="121">
        <v>19.083721916066132</v>
      </c>
      <c r="S121" s="121">
        <v>20.043238660449344</v>
      </c>
      <c r="T121" s="121">
        <v>20.469690546841885</v>
      </c>
      <c r="U121" s="121">
        <v>16.525010597710896</v>
      </c>
      <c r="V121" s="121">
        <v>18.763883001271726</v>
      </c>
      <c r="W121" s="121">
        <v>21.962272149215767</v>
      </c>
      <c r="X121" s="121">
        <v>15.672106824925818</v>
      </c>
      <c r="Y121" s="121">
        <v>14.499364137346333</v>
      </c>
      <c r="Z121" s="121">
        <v>12.793556591776177</v>
      </c>
      <c r="AA121" s="121">
        <v>68.65875370919882</v>
      </c>
      <c r="AB121" s="121">
        <v>69.511657481983889</v>
      </c>
      <c r="AC121" s="121">
        <v>71.217465027554056</v>
      </c>
      <c r="AD121" s="121">
        <v>62.581814328105132</v>
      </c>
      <c r="AE121" s="121">
        <v>62.688427299703271</v>
      </c>
      <c r="AF121" s="121">
        <v>55.758584145824507</v>
      </c>
      <c r="AG121" s="121">
        <v>49.575031793132688</v>
      </c>
      <c r="AH121" s="121">
        <v>46.376642645188639</v>
      </c>
      <c r="AI121" s="121">
        <v>31.130987706655365</v>
      </c>
      <c r="AJ121" s="121">
        <v>23.028401865197122</v>
      </c>
      <c r="AK121" s="121">
        <v>17.377914370495972</v>
      </c>
      <c r="AL121" s="121">
        <v>11.834039847392965</v>
      </c>
      <c r="AM121" s="121">
        <v>6.5033912674862231</v>
      </c>
      <c r="AN121" s="126">
        <v>5.7571004662992804</v>
      </c>
      <c r="AO121" s="121">
        <v>1.0661297159813481</v>
      </c>
      <c r="AP121" s="121">
        <v>10.661297159813479</v>
      </c>
      <c r="AQ121" s="126">
        <v>10.554684188215347</v>
      </c>
      <c r="AR121" s="140">
        <v>22.921788893598983</v>
      </c>
      <c r="AS121" s="140">
        <v>448.62738448495128</v>
      </c>
      <c r="AT121" s="121">
        <v>47.229546417973722</v>
      </c>
      <c r="AU121" s="121">
        <v>39.553412462908014</v>
      </c>
      <c r="AV121" s="126">
        <v>186.89253921153031</v>
      </c>
      <c r="AW121" s="140">
        <v>30.384696905468424</v>
      </c>
      <c r="AX121" s="78" t="s">
        <v>25</v>
      </c>
      <c r="AY121" s="145" t="s">
        <v>969</v>
      </c>
      <c r="AZ121" s="115"/>
      <c r="BA121" s="115"/>
    </row>
    <row r="122" spans="1:53" s="109" customFormat="1" x14ac:dyDescent="0.2">
      <c r="A122" s="105" t="s">
        <v>564</v>
      </c>
      <c r="B122" s="147" t="s">
        <v>138</v>
      </c>
      <c r="C122" s="106" t="s">
        <v>538</v>
      </c>
      <c r="D122" s="105" t="s">
        <v>709</v>
      </c>
      <c r="E122" s="124">
        <v>9.17</v>
      </c>
      <c r="F122" s="81">
        <v>809.25249999999994</v>
      </c>
      <c r="G122" s="121">
        <v>15.222200000000001</v>
      </c>
      <c r="H122" s="121">
        <v>17.606399999999997</v>
      </c>
      <c r="I122" s="121">
        <v>16.964500000000001</v>
      </c>
      <c r="J122" s="121">
        <v>16.689399999999999</v>
      </c>
      <c r="K122" s="121">
        <v>15.497300000000001</v>
      </c>
      <c r="L122" s="121">
        <v>15.4056</v>
      </c>
      <c r="M122" s="121">
        <v>13.204800000000001</v>
      </c>
      <c r="N122" s="121">
        <v>13.755000000000001</v>
      </c>
      <c r="O122" s="121">
        <v>14.855399999999999</v>
      </c>
      <c r="P122" s="121">
        <v>16.5977</v>
      </c>
      <c r="Q122" s="121">
        <v>15.4056</v>
      </c>
      <c r="R122" s="121">
        <v>16.414300000000001</v>
      </c>
      <c r="S122" s="121">
        <v>17.239599999999999</v>
      </c>
      <c r="T122" s="121">
        <v>17.606399999999997</v>
      </c>
      <c r="U122" s="121">
        <v>14.2135</v>
      </c>
      <c r="V122" s="121">
        <v>16.139200000000002</v>
      </c>
      <c r="W122" s="121">
        <v>18.8902</v>
      </c>
      <c r="X122" s="121">
        <v>13.479900000000001</v>
      </c>
      <c r="Y122" s="121">
        <v>12.4712</v>
      </c>
      <c r="Z122" s="121">
        <v>11.004000000000001</v>
      </c>
      <c r="AA122" s="121">
        <v>59.054799999999993</v>
      </c>
      <c r="AB122" s="121">
        <v>59.788400000000003</v>
      </c>
      <c r="AC122" s="121">
        <v>61.255600000000001</v>
      </c>
      <c r="AD122" s="121">
        <v>53.8279</v>
      </c>
      <c r="AE122" s="121">
        <v>53.919600000000003</v>
      </c>
      <c r="AF122" s="121">
        <v>47.959099999999999</v>
      </c>
      <c r="AG122" s="121">
        <v>42.640500000000003</v>
      </c>
      <c r="AH122" s="121">
        <v>39.889499999999998</v>
      </c>
      <c r="AI122" s="121">
        <v>26.776399999999999</v>
      </c>
      <c r="AJ122" s="121">
        <v>19.807200000000002</v>
      </c>
      <c r="AK122" s="121">
        <v>14.947100000000001</v>
      </c>
      <c r="AL122" s="121">
        <v>10.178699999999999</v>
      </c>
      <c r="AM122" s="121">
        <v>5.5937000000000001</v>
      </c>
      <c r="AN122" s="126">
        <v>4.9518000000000004</v>
      </c>
      <c r="AO122" s="121">
        <v>0.91700000000000004</v>
      </c>
      <c r="AP122" s="121">
        <v>9.17</v>
      </c>
      <c r="AQ122" s="126">
        <v>9.0783000000000005</v>
      </c>
      <c r="AR122" s="140">
        <v>19.715499999999999</v>
      </c>
      <c r="AS122" s="140">
        <v>385.87360000000001</v>
      </c>
      <c r="AT122" s="121">
        <v>40.623100000000001</v>
      </c>
      <c r="AU122" s="121">
        <v>34.020700000000005</v>
      </c>
      <c r="AV122" s="126">
        <v>160.7501</v>
      </c>
      <c r="AW122" s="140">
        <v>26.134499999999999</v>
      </c>
      <c r="AX122" s="78" t="s">
        <v>25</v>
      </c>
      <c r="AY122" s="145" t="s">
        <v>969</v>
      </c>
      <c r="AZ122" s="115"/>
      <c r="BA122" s="115"/>
    </row>
    <row r="123" spans="1:53" s="109" customFormat="1" x14ac:dyDescent="0.2">
      <c r="A123" s="130"/>
      <c r="B123" s="148"/>
      <c r="C123" s="130"/>
      <c r="D123" s="130"/>
      <c r="F123" s="110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3"/>
      <c r="AO123" s="111"/>
      <c r="AP123" s="111"/>
      <c r="AQ123" s="113"/>
      <c r="AR123" s="114"/>
      <c r="AS123" s="114"/>
      <c r="AT123" s="111"/>
      <c r="AU123" s="111"/>
      <c r="AV123" s="113"/>
      <c r="AW123" s="114"/>
      <c r="AX123" s="78" t="s">
        <v>955</v>
      </c>
      <c r="AY123" s="145" t="s">
        <v>955</v>
      </c>
      <c r="AZ123" s="115"/>
      <c r="BA123" s="115"/>
    </row>
    <row r="124" spans="1:53" s="109" customFormat="1" x14ac:dyDescent="0.2">
      <c r="A124" s="107" t="s">
        <v>565</v>
      </c>
      <c r="B124" s="149"/>
      <c r="C124" s="109" t="s">
        <v>19</v>
      </c>
      <c r="D124" s="109" t="s">
        <v>30</v>
      </c>
      <c r="E124" s="125">
        <v>100</v>
      </c>
      <c r="F124" s="110">
        <v>6418</v>
      </c>
      <c r="G124" s="111">
        <v>76</v>
      </c>
      <c r="H124" s="111">
        <v>99</v>
      </c>
      <c r="I124" s="111">
        <v>110</v>
      </c>
      <c r="J124" s="111">
        <v>125</v>
      </c>
      <c r="K124" s="111">
        <v>123</v>
      </c>
      <c r="L124" s="111">
        <v>99</v>
      </c>
      <c r="M124" s="111">
        <v>122</v>
      </c>
      <c r="N124" s="111">
        <v>127</v>
      </c>
      <c r="O124" s="111">
        <v>143</v>
      </c>
      <c r="P124" s="111">
        <v>120</v>
      </c>
      <c r="Q124" s="111">
        <v>109</v>
      </c>
      <c r="R124" s="111">
        <v>131</v>
      </c>
      <c r="S124" s="111">
        <v>136</v>
      </c>
      <c r="T124" s="111">
        <v>137</v>
      </c>
      <c r="U124" s="111">
        <v>107</v>
      </c>
      <c r="V124" s="111">
        <v>144</v>
      </c>
      <c r="W124" s="111">
        <v>138</v>
      </c>
      <c r="X124" s="111">
        <v>125</v>
      </c>
      <c r="Y124" s="111">
        <v>108</v>
      </c>
      <c r="Z124" s="111">
        <v>94</v>
      </c>
      <c r="AA124" s="111">
        <v>485</v>
      </c>
      <c r="AB124" s="111">
        <v>535</v>
      </c>
      <c r="AC124" s="111">
        <v>438</v>
      </c>
      <c r="AD124" s="111">
        <v>469</v>
      </c>
      <c r="AE124" s="111">
        <v>443</v>
      </c>
      <c r="AF124" s="111">
        <v>419</v>
      </c>
      <c r="AG124" s="111">
        <v>332</v>
      </c>
      <c r="AH124" s="111">
        <v>288</v>
      </c>
      <c r="AI124" s="111">
        <v>208</v>
      </c>
      <c r="AJ124" s="111">
        <v>160</v>
      </c>
      <c r="AK124" s="111">
        <v>101</v>
      </c>
      <c r="AL124" s="111">
        <v>71</v>
      </c>
      <c r="AM124" s="111">
        <v>64</v>
      </c>
      <c r="AN124" s="113">
        <v>32</v>
      </c>
      <c r="AO124" s="111">
        <v>7</v>
      </c>
      <c r="AP124" s="111">
        <v>50</v>
      </c>
      <c r="AQ124" s="113">
        <v>46</v>
      </c>
      <c r="AR124" s="114">
        <v>104</v>
      </c>
      <c r="AS124" s="114">
        <v>3093</v>
      </c>
      <c r="AT124" s="111">
        <v>309</v>
      </c>
      <c r="AU124" s="111">
        <v>306</v>
      </c>
      <c r="AV124" s="113">
        <v>1356</v>
      </c>
      <c r="AW124" s="114">
        <v>122</v>
      </c>
      <c r="AX124" s="78" t="s">
        <v>955</v>
      </c>
      <c r="AY124" s="145" t="s">
        <v>955</v>
      </c>
      <c r="AZ124" s="115"/>
      <c r="BA124" s="115"/>
    </row>
    <row r="125" spans="1:53" s="109" customFormat="1" x14ac:dyDescent="0.2">
      <c r="A125" s="107"/>
      <c r="B125" s="149"/>
      <c r="F125" s="122">
        <v>99.999999999999986</v>
      </c>
      <c r="G125" s="123">
        <v>1.184169523215955</v>
      </c>
      <c r="H125" s="123">
        <v>1.5425366157681522</v>
      </c>
      <c r="I125" s="123">
        <v>1.7139295730757245</v>
      </c>
      <c r="J125" s="123">
        <v>1.9476472421315052</v>
      </c>
      <c r="K125" s="123">
        <v>1.9164848862574011</v>
      </c>
      <c r="L125" s="123">
        <v>1.5425366157681522</v>
      </c>
      <c r="M125" s="123">
        <v>1.9009037083203491</v>
      </c>
      <c r="N125" s="123">
        <v>1.9788095980056093</v>
      </c>
      <c r="O125" s="123">
        <v>2.2281084449984419</v>
      </c>
      <c r="P125" s="123">
        <v>1.869741352446245</v>
      </c>
      <c r="Q125" s="123">
        <v>1.6983483951386724</v>
      </c>
      <c r="R125" s="123">
        <v>2.0411343097538173</v>
      </c>
      <c r="S125" s="123">
        <v>2.1190401994390777</v>
      </c>
      <c r="T125" s="123">
        <v>2.1346213773761296</v>
      </c>
      <c r="U125" s="123">
        <v>1.6671860392645683</v>
      </c>
      <c r="V125" s="123">
        <v>2.2436896229354941</v>
      </c>
      <c r="W125" s="123">
        <v>2.1502025553131818</v>
      </c>
      <c r="X125" s="123">
        <v>1.9476472421315052</v>
      </c>
      <c r="Y125" s="123">
        <v>1.6827672172016204</v>
      </c>
      <c r="Z125" s="123">
        <v>1.4646307260828919</v>
      </c>
      <c r="AA125" s="123">
        <v>7.5568712994702398</v>
      </c>
      <c r="AB125" s="123">
        <v>8.3359301963228418</v>
      </c>
      <c r="AC125" s="123">
        <v>6.8245559364287942</v>
      </c>
      <c r="AD125" s="123">
        <v>7.3075724524774071</v>
      </c>
      <c r="AE125" s="123">
        <v>6.9024618261140542</v>
      </c>
      <c r="AF125" s="123">
        <v>6.5285135556248051</v>
      </c>
      <c r="AG125" s="123">
        <v>5.1729510751012775</v>
      </c>
      <c r="AH125" s="123">
        <v>4.4873792458709882</v>
      </c>
      <c r="AI125" s="123">
        <v>3.2408850109068243</v>
      </c>
      <c r="AJ125" s="123">
        <v>2.4929884699283265</v>
      </c>
      <c r="AK125" s="123">
        <v>1.5736989716422563</v>
      </c>
      <c r="AL125" s="123">
        <v>1.106263633530695</v>
      </c>
      <c r="AM125" s="123">
        <v>0.99719538797133067</v>
      </c>
      <c r="AN125" s="137">
        <v>0.49859769398566534</v>
      </c>
      <c r="AO125" s="123">
        <v>0.10906824555936429</v>
      </c>
      <c r="AP125" s="123">
        <v>0.7790588968526021</v>
      </c>
      <c r="AQ125" s="137">
        <v>0.71673418510439391</v>
      </c>
      <c r="AR125" s="139">
        <v>1.6204425054534122</v>
      </c>
      <c r="AS125" s="139">
        <v>48.192583359301963</v>
      </c>
      <c r="AT125" s="123">
        <v>4.814583982549081</v>
      </c>
      <c r="AU125" s="123">
        <v>4.7678404487379247</v>
      </c>
      <c r="AV125" s="137">
        <v>21.128077282642568</v>
      </c>
      <c r="AW125" s="139">
        <v>1.9009037083203491</v>
      </c>
      <c r="AX125" s="78" t="s">
        <v>955</v>
      </c>
      <c r="AY125" s="145" t="s">
        <v>955</v>
      </c>
      <c r="AZ125" s="115"/>
      <c r="BA125" s="115"/>
    </row>
    <row r="126" spans="1:53" s="109" customFormat="1" x14ac:dyDescent="0.2">
      <c r="A126" s="105" t="s">
        <v>565</v>
      </c>
      <c r="B126" s="147" t="s">
        <v>131</v>
      </c>
      <c r="C126" s="106" t="s">
        <v>215</v>
      </c>
      <c r="D126" s="105" t="s">
        <v>30</v>
      </c>
      <c r="E126" s="124">
        <v>29.177825388323512</v>
      </c>
      <c r="F126" s="81">
        <v>1872.6328334226032</v>
      </c>
      <c r="G126" s="121">
        <v>22.175147295125871</v>
      </c>
      <c r="H126" s="121">
        <v>28.886047134440279</v>
      </c>
      <c r="I126" s="121">
        <v>32.095607927155868</v>
      </c>
      <c r="J126" s="121">
        <v>36.472281735404387</v>
      </c>
      <c r="K126" s="121">
        <v>35.88872522763792</v>
      </c>
      <c r="L126" s="121">
        <v>28.886047134440279</v>
      </c>
      <c r="M126" s="121">
        <v>35.596946973754683</v>
      </c>
      <c r="N126" s="121">
        <v>37.055838243170861</v>
      </c>
      <c r="O126" s="121">
        <v>41.724290305302617</v>
      </c>
      <c r="P126" s="121">
        <v>35.013390465988216</v>
      </c>
      <c r="Q126" s="121">
        <v>31.803829673272631</v>
      </c>
      <c r="R126" s="121">
        <v>38.222951258703802</v>
      </c>
      <c r="S126" s="121">
        <v>39.681842528119979</v>
      </c>
      <c r="T126" s="121">
        <v>39.973620782003216</v>
      </c>
      <c r="U126" s="121">
        <v>31.22027316550616</v>
      </c>
      <c r="V126" s="121">
        <v>42.016068559185861</v>
      </c>
      <c r="W126" s="121">
        <v>40.265399035886446</v>
      </c>
      <c r="X126" s="121">
        <v>36.472281735404387</v>
      </c>
      <c r="Y126" s="121">
        <v>31.512051419389394</v>
      </c>
      <c r="Z126" s="121">
        <v>27.427155865024101</v>
      </c>
      <c r="AA126" s="121">
        <v>141.51245313336904</v>
      </c>
      <c r="AB126" s="121">
        <v>156.1013658275308</v>
      </c>
      <c r="AC126" s="121">
        <v>127.79887520085698</v>
      </c>
      <c r="AD126" s="121">
        <v>136.84400107123727</v>
      </c>
      <c r="AE126" s="121">
        <v>129.25776647027317</v>
      </c>
      <c r="AF126" s="121">
        <v>122.25508837707552</v>
      </c>
      <c r="AG126" s="121">
        <v>96.870380289234049</v>
      </c>
      <c r="AH126" s="121">
        <v>84.032137118371722</v>
      </c>
      <c r="AI126" s="121">
        <v>60.689876807712906</v>
      </c>
      <c r="AJ126" s="121">
        <v>46.684520621317624</v>
      </c>
      <c r="AK126" s="121">
        <v>29.469603642206749</v>
      </c>
      <c r="AL126" s="121">
        <v>20.716256025709693</v>
      </c>
      <c r="AM126" s="121">
        <v>18.673808248527049</v>
      </c>
      <c r="AN126" s="126">
        <v>9.3369041242635245</v>
      </c>
      <c r="AO126" s="121">
        <v>2.0424477771826459</v>
      </c>
      <c r="AP126" s="121">
        <v>14.588912694161756</v>
      </c>
      <c r="AQ126" s="126">
        <v>13.421799678628815</v>
      </c>
      <c r="AR126" s="140">
        <v>30.344938403856453</v>
      </c>
      <c r="AS126" s="140">
        <v>902.47013926084617</v>
      </c>
      <c r="AT126" s="121">
        <v>90.159480449919641</v>
      </c>
      <c r="AU126" s="121">
        <v>89.284145688269945</v>
      </c>
      <c r="AV126" s="126">
        <v>395.65131226566683</v>
      </c>
      <c r="AW126" s="140">
        <v>35.596946973754683</v>
      </c>
      <c r="AX126" s="78" t="s">
        <v>25</v>
      </c>
      <c r="AY126" s="145" t="s">
        <v>25</v>
      </c>
      <c r="AZ126" s="115"/>
      <c r="BA126" s="115"/>
    </row>
    <row r="127" spans="1:53" s="109" customFormat="1" x14ac:dyDescent="0.2">
      <c r="A127" s="105" t="s">
        <v>565</v>
      </c>
      <c r="B127" s="147" t="s">
        <v>136</v>
      </c>
      <c r="C127" s="106" t="s">
        <v>216</v>
      </c>
      <c r="D127" s="105" t="s">
        <v>710</v>
      </c>
      <c r="E127" s="124">
        <v>28.119978575254418</v>
      </c>
      <c r="F127" s="81">
        <v>1804.7402249598285</v>
      </c>
      <c r="G127" s="121">
        <v>21.371183717193357</v>
      </c>
      <c r="H127" s="121">
        <v>27.838778789501877</v>
      </c>
      <c r="I127" s="121">
        <v>30.931976432779862</v>
      </c>
      <c r="J127" s="121">
        <v>35.149973219068023</v>
      </c>
      <c r="K127" s="121">
        <v>34.587573647562934</v>
      </c>
      <c r="L127" s="121">
        <v>27.838778789501877</v>
      </c>
      <c r="M127" s="121">
        <v>34.306373861810386</v>
      </c>
      <c r="N127" s="121">
        <v>35.712372790573113</v>
      </c>
      <c r="O127" s="121">
        <v>40.211569362613815</v>
      </c>
      <c r="P127" s="121">
        <v>33.743974290305303</v>
      </c>
      <c r="Q127" s="121">
        <v>30.650776647027314</v>
      </c>
      <c r="R127" s="121">
        <v>36.837171933583285</v>
      </c>
      <c r="S127" s="121">
        <v>38.243170862346012</v>
      </c>
      <c r="T127" s="121">
        <v>38.524370648098554</v>
      </c>
      <c r="U127" s="121">
        <v>30.088377075522224</v>
      </c>
      <c r="V127" s="121">
        <v>40.492769148366364</v>
      </c>
      <c r="W127" s="121">
        <v>38.805570433851102</v>
      </c>
      <c r="X127" s="121">
        <v>35.149973219068023</v>
      </c>
      <c r="Y127" s="121">
        <v>30.369576861274773</v>
      </c>
      <c r="Z127" s="121">
        <v>26.432779860739153</v>
      </c>
      <c r="AA127" s="121">
        <v>136.38189608998394</v>
      </c>
      <c r="AB127" s="121">
        <v>150.44188537761113</v>
      </c>
      <c r="AC127" s="121">
        <v>123.16550615961434</v>
      </c>
      <c r="AD127" s="121">
        <v>131.88269951794322</v>
      </c>
      <c r="AE127" s="121">
        <v>124.57150508837707</v>
      </c>
      <c r="AF127" s="121">
        <v>117.82271023031601</v>
      </c>
      <c r="AG127" s="121">
        <v>93.358328869844669</v>
      </c>
      <c r="AH127" s="121">
        <v>80.985538296732727</v>
      </c>
      <c r="AI127" s="121">
        <v>58.489555436529187</v>
      </c>
      <c r="AJ127" s="121">
        <v>44.991965720407073</v>
      </c>
      <c r="AK127" s="121">
        <v>28.401178361006963</v>
      </c>
      <c r="AL127" s="121">
        <v>19.965184788430637</v>
      </c>
      <c r="AM127" s="121">
        <v>17.996786288162827</v>
      </c>
      <c r="AN127" s="126">
        <v>8.9983931440814136</v>
      </c>
      <c r="AO127" s="121">
        <v>1.9683985002678093</v>
      </c>
      <c r="AP127" s="121">
        <v>14.059989287627209</v>
      </c>
      <c r="AQ127" s="126">
        <v>12.935190144617032</v>
      </c>
      <c r="AR127" s="140">
        <v>29.244777718264594</v>
      </c>
      <c r="AS127" s="140">
        <v>869.75093733261917</v>
      </c>
      <c r="AT127" s="121">
        <v>86.890733797536157</v>
      </c>
      <c r="AU127" s="121">
        <v>86.047134440278512</v>
      </c>
      <c r="AV127" s="126">
        <v>381.30690948044992</v>
      </c>
      <c r="AW127" s="140">
        <v>34.306373861810386</v>
      </c>
      <c r="AX127" s="78" t="s">
        <v>25</v>
      </c>
      <c r="AY127" s="145" t="s">
        <v>25</v>
      </c>
      <c r="AZ127" s="115"/>
      <c r="BA127" s="115"/>
    </row>
    <row r="128" spans="1:53" s="109" customFormat="1" x14ac:dyDescent="0.2">
      <c r="A128" s="105" t="s">
        <v>565</v>
      </c>
      <c r="B128" s="147" t="s">
        <v>138</v>
      </c>
      <c r="C128" s="106" t="s">
        <v>218</v>
      </c>
      <c r="D128" s="105" t="s">
        <v>711</v>
      </c>
      <c r="E128" s="124">
        <v>9.9625066952329941</v>
      </c>
      <c r="F128" s="81">
        <v>639.39367970005367</v>
      </c>
      <c r="G128" s="121">
        <v>7.5715050883770756</v>
      </c>
      <c r="H128" s="121">
        <v>9.8628816282806646</v>
      </c>
      <c r="I128" s="121">
        <v>10.958757364756293</v>
      </c>
      <c r="J128" s="121">
        <v>12.453133369041243</v>
      </c>
      <c r="K128" s="121">
        <v>12.253883235136582</v>
      </c>
      <c r="L128" s="121">
        <v>9.8628816282806646</v>
      </c>
      <c r="M128" s="121">
        <v>12.154258168184253</v>
      </c>
      <c r="N128" s="121">
        <v>12.652383502945902</v>
      </c>
      <c r="O128" s="121">
        <v>14.246384574183182</v>
      </c>
      <c r="P128" s="121">
        <v>11.955008034279592</v>
      </c>
      <c r="Q128" s="121">
        <v>10.859132297803962</v>
      </c>
      <c r="R128" s="121">
        <v>13.050883770755222</v>
      </c>
      <c r="S128" s="121">
        <v>13.549009105516873</v>
      </c>
      <c r="T128" s="121">
        <v>13.648634172469201</v>
      </c>
      <c r="U128" s="121">
        <v>10.659882163899304</v>
      </c>
      <c r="V128" s="121">
        <v>14.346009641135511</v>
      </c>
      <c r="W128" s="121">
        <v>13.748259239421532</v>
      </c>
      <c r="X128" s="121">
        <v>12.453133369041243</v>
      </c>
      <c r="Y128" s="121">
        <v>10.759507230851634</v>
      </c>
      <c r="Z128" s="121">
        <v>9.3647562935190152</v>
      </c>
      <c r="AA128" s="121">
        <v>48.318157471880021</v>
      </c>
      <c r="AB128" s="121">
        <v>53.299410819496515</v>
      </c>
      <c r="AC128" s="121">
        <v>43.635779325120509</v>
      </c>
      <c r="AD128" s="121">
        <v>46.724156400642741</v>
      </c>
      <c r="AE128" s="121">
        <v>44.133904659882162</v>
      </c>
      <c r="AF128" s="121">
        <v>41.742903053026247</v>
      </c>
      <c r="AG128" s="121">
        <v>33.07552222817354</v>
      </c>
      <c r="AH128" s="121">
        <v>28.692019282271023</v>
      </c>
      <c r="AI128" s="121">
        <v>20.722013926084628</v>
      </c>
      <c r="AJ128" s="121">
        <v>15.940010712372791</v>
      </c>
      <c r="AK128" s="121">
        <v>10.062131762185324</v>
      </c>
      <c r="AL128" s="121">
        <v>7.0733797536154261</v>
      </c>
      <c r="AM128" s="121">
        <v>6.3760042849491159</v>
      </c>
      <c r="AN128" s="126">
        <v>3.1880021424745579</v>
      </c>
      <c r="AO128" s="121">
        <v>0.69737546866630962</v>
      </c>
      <c r="AP128" s="121">
        <v>4.9812533476164971</v>
      </c>
      <c r="AQ128" s="126">
        <v>4.5827530798071772</v>
      </c>
      <c r="AR128" s="140">
        <v>10.361006963042314</v>
      </c>
      <c r="AS128" s="140">
        <v>308.14033208355647</v>
      </c>
      <c r="AT128" s="121">
        <v>30.784145688269952</v>
      </c>
      <c r="AU128" s="121">
        <v>30.485270487412961</v>
      </c>
      <c r="AV128" s="126">
        <v>135.09159078735939</v>
      </c>
      <c r="AW128" s="140">
        <v>12.154258168184253</v>
      </c>
      <c r="AX128" s="78" t="s">
        <v>25</v>
      </c>
      <c r="AY128" s="145" t="s">
        <v>25</v>
      </c>
      <c r="AZ128" s="115"/>
      <c r="BA128" s="115"/>
    </row>
    <row r="129" spans="1:53" s="109" customFormat="1" x14ac:dyDescent="0.2">
      <c r="A129" s="105" t="s">
        <v>565</v>
      </c>
      <c r="B129" s="147" t="s">
        <v>138</v>
      </c>
      <c r="C129" s="106" t="s">
        <v>217</v>
      </c>
      <c r="D129" s="105" t="s">
        <v>712</v>
      </c>
      <c r="E129" s="124">
        <v>4.0974825923942149</v>
      </c>
      <c r="F129" s="81">
        <v>262.97643277986072</v>
      </c>
      <c r="G129" s="121">
        <v>3.1140867702196031</v>
      </c>
      <c r="H129" s="121">
        <v>4.0565077664702729</v>
      </c>
      <c r="I129" s="121">
        <v>4.5072308516336363</v>
      </c>
      <c r="J129" s="121">
        <v>5.1218532404927695</v>
      </c>
      <c r="K129" s="121">
        <v>5.0399035886448846</v>
      </c>
      <c r="L129" s="121">
        <v>4.0565077664702729</v>
      </c>
      <c r="M129" s="121">
        <v>4.9989287627209418</v>
      </c>
      <c r="N129" s="121">
        <v>5.2038028923406525</v>
      </c>
      <c r="O129" s="121">
        <v>5.8594001071237267</v>
      </c>
      <c r="P129" s="121">
        <v>4.9169791108730578</v>
      </c>
      <c r="Q129" s="121">
        <v>4.4662560257096944</v>
      </c>
      <c r="R129" s="121">
        <v>5.3677021960364213</v>
      </c>
      <c r="S129" s="121">
        <v>5.572576325656132</v>
      </c>
      <c r="T129" s="121">
        <v>5.6135511515800749</v>
      </c>
      <c r="U129" s="121">
        <v>4.3843063738618095</v>
      </c>
      <c r="V129" s="121">
        <v>5.9003749330476696</v>
      </c>
      <c r="W129" s="121">
        <v>5.6545259775040169</v>
      </c>
      <c r="X129" s="121">
        <v>5.1218532404927695</v>
      </c>
      <c r="Y129" s="121">
        <v>4.4252811997857524</v>
      </c>
      <c r="Z129" s="121">
        <v>3.8516336368505621</v>
      </c>
      <c r="AA129" s="121">
        <v>19.872790573111942</v>
      </c>
      <c r="AB129" s="121">
        <v>21.92153186930905</v>
      </c>
      <c r="AC129" s="121">
        <v>17.94697375468666</v>
      </c>
      <c r="AD129" s="121">
        <v>19.217193358328867</v>
      </c>
      <c r="AE129" s="121">
        <v>18.15184788430637</v>
      </c>
      <c r="AF129" s="121">
        <v>17.16845206213176</v>
      </c>
      <c r="AG129" s="121">
        <v>13.603642206748793</v>
      </c>
      <c r="AH129" s="121">
        <v>11.800749866095339</v>
      </c>
      <c r="AI129" s="121">
        <v>8.5227637921799673</v>
      </c>
      <c r="AJ129" s="121">
        <v>6.5559721478307438</v>
      </c>
      <c r="AK129" s="121">
        <v>4.1384574183181568</v>
      </c>
      <c r="AL129" s="121">
        <v>2.9092126405998924</v>
      </c>
      <c r="AM129" s="121">
        <v>2.6223888591322977</v>
      </c>
      <c r="AN129" s="126">
        <v>1.3111944295661488</v>
      </c>
      <c r="AO129" s="121">
        <v>0.28682378146759502</v>
      </c>
      <c r="AP129" s="121">
        <v>2.0487412961971074</v>
      </c>
      <c r="AQ129" s="126">
        <v>1.8848419925013389</v>
      </c>
      <c r="AR129" s="140">
        <v>4.2613818960899836</v>
      </c>
      <c r="AS129" s="140">
        <v>126.73513658275306</v>
      </c>
      <c r="AT129" s="121">
        <v>12.661221210498125</v>
      </c>
      <c r="AU129" s="121">
        <v>12.538296732726298</v>
      </c>
      <c r="AV129" s="126">
        <v>55.561863952865551</v>
      </c>
      <c r="AW129" s="140">
        <v>4.9989287627209418</v>
      </c>
      <c r="AX129" s="78" t="s">
        <v>25</v>
      </c>
      <c r="AY129" s="145" t="s">
        <v>25</v>
      </c>
      <c r="AZ129" s="115"/>
      <c r="BA129" s="115"/>
    </row>
    <row r="130" spans="1:53" s="109" customFormat="1" x14ac:dyDescent="0.2">
      <c r="A130" s="105" t="s">
        <v>565</v>
      </c>
      <c r="B130" s="147" t="s">
        <v>138</v>
      </c>
      <c r="C130" s="106" t="s">
        <v>219</v>
      </c>
      <c r="D130" s="105" t="s">
        <v>713</v>
      </c>
      <c r="E130" s="124">
        <v>28.642206748794859</v>
      </c>
      <c r="F130" s="81">
        <v>1838.2568291376538</v>
      </c>
      <c r="G130" s="121">
        <v>21.768077129084094</v>
      </c>
      <c r="H130" s="121">
        <v>28.355784681306908</v>
      </c>
      <c r="I130" s="121">
        <v>31.506427423674346</v>
      </c>
      <c r="J130" s="121">
        <v>35.802758435993574</v>
      </c>
      <c r="K130" s="121">
        <v>35.229914301017672</v>
      </c>
      <c r="L130" s="121">
        <v>28.355784681306908</v>
      </c>
      <c r="M130" s="121">
        <v>34.943492233529724</v>
      </c>
      <c r="N130" s="121">
        <v>36.37560257096947</v>
      </c>
      <c r="O130" s="121">
        <v>40.958355650776646</v>
      </c>
      <c r="P130" s="121">
        <v>34.370648098553829</v>
      </c>
      <c r="Q130" s="121">
        <v>31.220005356186398</v>
      </c>
      <c r="R130" s="121">
        <v>37.521290840921267</v>
      </c>
      <c r="S130" s="121">
        <v>38.953401178361013</v>
      </c>
      <c r="T130" s="121">
        <v>39.239823245848953</v>
      </c>
      <c r="U130" s="121">
        <v>30.647161221210499</v>
      </c>
      <c r="V130" s="121">
        <v>41.244777718264594</v>
      </c>
      <c r="W130" s="121">
        <v>39.526245313336901</v>
      </c>
      <c r="X130" s="121">
        <v>35.802758435993574</v>
      </c>
      <c r="Y130" s="121">
        <v>30.933583288698447</v>
      </c>
      <c r="Z130" s="121">
        <v>26.92367434386717</v>
      </c>
      <c r="AA130" s="121">
        <v>138.91470273165507</v>
      </c>
      <c r="AB130" s="121">
        <v>153.23580610605251</v>
      </c>
      <c r="AC130" s="121">
        <v>125.45286555972149</v>
      </c>
      <c r="AD130" s="121">
        <v>134.33194965184788</v>
      </c>
      <c r="AE130" s="121">
        <v>126.88497589716123</v>
      </c>
      <c r="AF130" s="121">
        <v>120.01084627745045</v>
      </c>
      <c r="AG130" s="121">
        <v>95.09212640599894</v>
      </c>
      <c r="AH130" s="121">
        <v>82.489555436529187</v>
      </c>
      <c r="AI130" s="121">
        <v>59.575790037493306</v>
      </c>
      <c r="AJ130" s="121">
        <v>45.827530798071777</v>
      </c>
      <c r="AK130" s="121">
        <v>28.928628816282806</v>
      </c>
      <c r="AL130" s="121">
        <v>20.335966791644349</v>
      </c>
      <c r="AM130" s="121">
        <v>18.331012319228709</v>
      </c>
      <c r="AN130" s="126">
        <v>9.1655061596143543</v>
      </c>
      <c r="AO130" s="121">
        <v>2.0049544724156401</v>
      </c>
      <c r="AP130" s="121">
        <v>14.321103374397431</v>
      </c>
      <c r="AQ130" s="126">
        <v>13.175415104445635</v>
      </c>
      <c r="AR130" s="140">
        <v>29.787895018746653</v>
      </c>
      <c r="AS130" s="140">
        <v>885.90345474022502</v>
      </c>
      <c r="AT130" s="121">
        <v>88.504418853776116</v>
      </c>
      <c r="AU130" s="121">
        <v>87.645152651312273</v>
      </c>
      <c r="AV130" s="126">
        <v>388.38832351365824</v>
      </c>
      <c r="AW130" s="140">
        <v>34.943492233529724</v>
      </c>
      <c r="AX130" s="78" t="s">
        <v>25</v>
      </c>
      <c r="AY130" s="145" t="s">
        <v>25</v>
      </c>
      <c r="AZ130" s="115"/>
      <c r="BA130" s="115"/>
    </row>
    <row r="131" spans="1:53" s="109" customFormat="1" x14ac:dyDescent="0.2">
      <c r="A131" s="130"/>
      <c r="B131" s="148"/>
      <c r="C131" s="130"/>
      <c r="D131" s="130"/>
      <c r="E131" s="124"/>
      <c r="F131" s="110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3"/>
      <c r="AO131" s="111"/>
      <c r="AP131" s="111"/>
      <c r="AQ131" s="113"/>
      <c r="AR131" s="114"/>
      <c r="AS131" s="114"/>
      <c r="AT131" s="111"/>
      <c r="AU131" s="111"/>
      <c r="AV131" s="113"/>
      <c r="AW131" s="114"/>
      <c r="AX131" s="78" t="s">
        <v>955</v>
      </c>
      <c r="AY131" s="145" t="s">
        <v>955</v>
      </c>
      <c r="AZ131" s="115"/>
      <c r="BA131" s="115"/>
    </row>
    <row r="132" spans="1:53" s="109" customFormat="1" x14ac:dyDescent="0.2">
      <c r="A132" s="107" t="s">
        <v>725</v>
      </c>
      <c r="B132" s="149"/>
      <c r="D132" s="109" t="s">
        <v>31</v>
      </c>
      <c r="F132" s="110">
        <v>45222</v>
      </c>
      <c r="G132" s="111">
        <v>859</v>
      </c>
      <c r="H132" s="111">
        <v>954</v>
      </c>
      <c r="I132" s="111">
        <v>845</v>
      </c>
      <c r="J132" s="111">
        <v>806</v>
      </c>
      <c r="K132" s="111">
        <v>835</v>
      </c>
      <c r="L132" s="111">
        <v>812</v>
      </c>
      <c r="M132" s="111">
        <v>850</v>
      </c>
      <c r="N132" s="111">
        <v>910</v>
      </c>
      <c r="O132" s="111">
        <v>1013</v>
      </c>
      <c r="P132" s="111">
        <v>928</v>
      </c>
      <c r="Q132" s="111">
        <v>972</v>
      </c>
      <c r="R132" s="111">
        <v>1070</v>
      </c>
      <c r="S132" s="111">
        <v>1073</v>
      </c>
      <c r="T132" s="111">
        <v>1016</v>
      </c>
      <c r="U132" s="111">
        <v>861</v>
      </c>
      <c r="V132" s="111">
        <v>894</v>
      </c>
      <c r="W132" s="111">
        <v>958</v>
      </c>
      <c r="X132" s="111">
        <v>1021</v>
      </c>
      <c r="Y132" s="111">
        <v>788</v>
      </c>
      <c r="Z132" s="111">
        <v>691</v>
      </c>
      <c r="AA132" s="111">
        <v>3689</v>
      </c>
      <c r="AB132" s="111">
        <v>3708</v>
      </c>
      <c r="AC132" s="111">
        <v>3387</v>
      </c>
      <c r="AD132" s="111">
        <v>3237</v>
      </c>
      <c r="AE132" s="111">
        <v>2827</v>
      </c>
      <c r="AF132" s="111">
        <v>2348</v>
      </c>
      <c r="AG132" s="111">
        <v>1983</v>
      </c>
      <c r="AH132" s="111">
        <v>1711</v>
      </c>
      <c r="AI132" s="111">
        <v>1368</v>
      </c>
      <c r="AJ132" s="111">
        <v>994</v>
      </c>
      <c r="AK132" s="111">
        <v>692</v>
      </c>
      <c r="AL132" s="111">
        <v>485</v>
      </c>
      <c r="AM132" s="111">
        <v>342</v>
      </c>
      <c r="AN132" s="113">
        <v>295</v>
      </c>
      <c r="AO132" s="111">
        <v>66</v>
      </c>
      <c r="AP132" s="111">
        <v>471</v>
      </c>
      <c r="AQ132" s="113">
        <v>471</v>
      </c>
      <c r="AR132" s="114">
        <v>1035</v>
      </c>
      <c r="AS132" s="114">
        <v>21480</v>
      </c>
      <c r="AT132" s="111">
        <v>2426</v>
      </c>
      <c r="AU132" s="111">
        <v>2140</v>
      </c>
      <c r="AV132" s="113">
        <v>9039</v>
      </c>
      <c r="AW132" s="114">
        <v>1646</v>
      </c>
      <c r="AX132" s="78" t="s">
        <v>955</v>
      </c>
      <c r="AY132" s="145" t="s">
        <v>955</v>
      </c>
      <c r="AZ132" s="115"/>
      <c r="BA132" s="115"/>
    </row>
    <row r="133" spans="1:53" s="109" customFormat="1" x14ac:dyDescent="0.2">
      <c r="A133" s="107"/>
      <c r="B133" s="149"/>
      <c r="F133" s="110"/>
      <c r="G133" s="123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3"/>
      <c r="AO133" s="111"/>
      <c r="AP133" s="111"/>
      <c r="AQ133" s="113"/>
      <c r="AR133" s="114"/>
      <c r="AS133" s="114"/>
      <c r="AT133" s="111"/>
      <c r="AU133" s="111"/>
      <c r="AV133" s="113"/>
      <c r="AW133" s="114"/>
      <c r="AX133" s="78" t="s">
        <v>955</v>
      </c>
      <c r="AY133" s="145" t="s">
        <v>955</v>
      </c>
      <c r="AZ133" s="115"/>
      <c r="BA133" s="115"/>
    </row>
    <row r="134" spans="1:53" s="109" customFormat="1" x14ac:dyDescent="0.2">
      <c r="A134" s="107" t="s">
        <v>566</v>
      </c>
      <c r="B134" s="149"/>
      <c r="C134" s="109" t="s">
        <v>19</v>
      </c>
      <c r="D134" s="109" t="s">
        <v>32</v>
      </c>
      <c r="E134" s="125">
        <v>99.999999999999986</v>
      </c>
      <c r="F134" s="110">
        <v>17906</v>
      </c>
      <c r="G134" s="111">
        <v>324</v>
      </c>
      <c r="H134" s="111">
        <v>382</v>
      </c>
      <c r="I134" s="111">
        <v>362</v>
      </c>
      <c r="J134" s="111">
        <v>355</v>
      </c>
      <c r="K134" s="111">
        <v>364</v>
      </c>
      <c r="L134" s="111">
        <v>381</v>
      </c>
      <c r="M134" s="111">
        <v>309</v>
      </c>
      <c r="N134" s="111">
        <v>349</v>
      </c>
      <c r="O134" s="111">
        <v>396</v>
      </c>
      <c r="P134" s="111">
        <v>351</v>
      </c>
      <c r="Q134" s="111">
        <v>382</v>
      </c>
      <c r="R134" s="111">
        <v>446</v>
      </c>
      <c r="S134" s="111">
        <v>396</v>
      </c>
      <c r="T134" s="111">
        <v>364</v>
      </c>
      <c r="U134" s="111">
        <v>323</v>
      </c>
      <c r="V134" s="111">
        <v>314</v>
      </c>
      <c r="W134" s="111">
        <v>363</v>
      </c>
      <c r="X134" s="111">
        <v>365</v>
      </c>
      <c r="Y134" s="111">
        <v>300</v>
      </c>
      <c r="Z134" s="111">
        <v>257</v>
      </c>
      <c r="AA134" s="111">
        <v>1478</v>
      </c>
      <c r="AB134" s="111">
        <v>1458</v>
      </c>
      <c r="AC134" s="111">
        <v>1302</v>
      </c>
      <c r="AD134" s="111">
        <v>1251</v>
      </c>
      <c r="AE134" s="111">
        <v>1100</v>
      </c>
      <c r="AF134" s="111">
        <v>922</v>
      </c>
      <c r="AG134" s="111">
        <v>814</v>
      </c>
      <c r="AH134" s="111">
        <v>713</v>
      </c>
      <c r="AI134" s="111">
        <v>585</v>
      </c>
      <c r="AJ134" s="111">
        <v>432</v>
      </c>
      <c r="AK134" s="111">
        <v>299</v>
      </c>
      <c r="AL134" s="111">
        <v>210</v>
      </c>
      <c r="AM134" s="111">
        <v>136</v>
      </c>
      <c r="AN134" s="113">
        <v>123</v>
      </c>
      <c r="AO134" s="111">
        <v>29</v>
      </c>
      <c r="AP134" s="111">
        <v>184</v>
      </c>
      <c r="AQ134" s="113">
        <v>194</v>
      </c>
      <c r="AR134" s="114">
        <v>413</v>
      </c>
      <c r="AS134" s="114">
        <v>8613</v>
      </c>
      <c r="AT134" s="111">
        <v>952</v>
      </c>
      <c r="AU134" s="111">
        <v>811</v>
      </c>
      <c r="AV134" s="113">
        <v>3578</v>
      </c>
      <c r="AW134" s="114">
        <v>752</v>
      </c>
      <c r="AX134" s="78" t="s">
        <v>955</v>
      </c>
      <c r="AY134" s="145" t="s">
        <v>955</v>
      </c>
      <c r="AZ134" s="115"/>
      <c r="BA134" s="115"/>
    </row>
    <row r="135" spans="1:53" s="109" customFormat="1" x14ac:dyDescent="0.2">
      <c r="A135" s="107"/>
      <c r="B135" s="149"/>
      <c r="F135" s="122">
        <v>99.999999999999986</v>
      </c>
      <c r="G135" s="123">
        <v>1.8094493465877359</v>
      </c>
      <c r="H135" s="123">
        <v>2.1333631185077628</v>
      </c>
      <c r="I135" s="123">
        <v>2.0216687143974088</v>
      </c>
      <c r="J135" s="123">
        <v>1.9825756729587847</v>
      </c>
      <c r="K135" s="123">
        <v>2.0328381548084442</v>
      </c>
      <c r="L135" s="123">
        <v>2.1277783983022451</v>
      </c>
      <c r="M135" s="123">
        <v>1.7256785435049704</v>
      </c>
      <c r="N135" s="123">
        <v>1.9490673517256785</v>
      </c>
      <c r="O135" s="123">
        <v>2.2115492013850107</v>
      </c>
      <c r="P135" s="123">
        <v>1.9602367921367139</v>
      </c>
      <c r="Q135" s="123">
        <v>2.1333631185077628</v>
      </c>
      <c r="R135" s="123">
        <v>2.4907852116608957</v>
      </c>
      <c r="S135" s="123">
        <v>2.2115492013850107</v>
      </c>
      <c r="T135" s="123">
        <v>2.0328381548084442</v>
      </c>
      <c r="U135" s="123">
        <v>1.8038646263822182</v>
      </c>
      <c r="V135" s="123">
        <v>1.7536021445325589</v>
      </c>
      <c r="W135" s="123">
        <v>2.0272534346029265</v>
      </c>
      <c r="X135" s="123">
        <v>2.0384228750139619</v>
      </c>
      <c r="Y135" s="123">
        <v>1.6754160616553111</v>
      </c>
      <c r="Z135" s="123">
        <v>1.4352730928180497</v>
      </c>
      <c r="AA135" s="123">
        <v>8.2542164637551654</v>
      </c>
      <c r="AB135" s="123">
        <v>8.1425220596448113</v>
      </c>
      <c r="AC135" s="123">
        <v>7.2713057075840499</v>
      </c>
      <c r="AD135" s="123">
        <v>6.9864849771026476</v>
      </c>
      <c r="AE135" s="123">
        <v>6.1431922260694742</v>
      </c>
      <c r="AF135" s="123">
        <v>5.1491120294873225</v>
      </c>
      <c r="AG135" s="123">
        <v>4.5459622472914107</v>
      </c>
      <c r="AH135" s="123">
        <v>3.9819055065341225</v>
      </c>
      <c r="AI135" s="123">
        <v>3.2670613202278567</v>
      </c>
      <c r="AJ135" s="123">
        <v>2.4125991287836479</v>
      </c>
      <c r="AK135" s="123">
        <v>1.6698313414497934</v>
      </c>
      <c r="AL135" s="123">
        <v>1.1727912431587177</v>
      </c>
      <c r="AM135" s="123">
        <v>0.75952194795040773</v>
      </c>
      <c r="AN135" s="137">
        <v>0.6869205852786775</v>
      </c>
      <c r="AO135" s="123">
        <v>0.1619568859600134</v>
      </c>
      <c r="AP135" s="123">
        <v>1.0275885178152575</v>
      </c>
      <c r="AQ135" s="137">
        <v>1.0834357198704345</v>
      </c>
      <c r="AR135" s="139">
        <v>2.3064894448788116</v>
      </c>
      <c r="AS135" s="139">
        <v>48.101195130123983</v>
      </c>
      <c r="AT135" s="123">
        <v>5.3166536356528535</v>
      </c>
      <c r="AU135" s="123">
        <v>4.5292080866748572</v>
      </c>
      <c r="AV135" s="137">
        <v>19.982128895342342</v>
      </c>
      <c r="AW135" s="139">
        <v>4.1997095945493133</v>
      </c>
      <c r="AX135" s="78" t="s">
        <v>955</v>
      </c>
      <c r="AY135" s="145" t="s">
        <v>955</v>
      </c>
      <c r="AZ135" s="115"/>
      <c r="BA135" s="115"/>
    </row>
    <row r="136" spans="1:53" s="109" customFormat="1" x14ac:dyDescent="0.2">
      <c r="A136" s="105" t="s">
        <v>566</v>
      </c>
      <c r="B136" s="147" t="s">
        <v>163</v>
      </c>
      <c r="C136" s="106" t="s">
        <v>220</v>
      </c>
      <c r="D136" s="105" t="s">
        <v>714</v>
      </c>
      <c r="E136" s="124">
        <v>68.834318629680155</v>
      </c>
      <c r="F136" s="81">
        <v>12325.473093830527</v>
      </c>
      <c r="G136" s="121">
        <v>223.0231923601637</v>
      </c>
      <c r="H136" s="121">
        <v>262.94709716537818</v>
      </c>
      <c r="I136" s="121">
        <v>249.18023343944216</v>
      </c>
      <c r="J136" s="121">
        <v>244.36183113536455</v>
      </c>
      <c r="K136" s="121">
        <v>250.55691981203577</v>
      </c>
      <c r="L136" s="121">
        <v>262.25875397908135</v>
      </c>
      <c r="M136" s="121">
        <v>212.69804456571168</v>
      </c>
      <c r="N136" s="121">
        <v>240.23177201758375</v>
      </c>
      <c r="O136" s="121">
        <v>272.5839017735334</v>
      </c>
      <c r="P136" s="121">
        <v>241.60845839017733</v>
      </c>
      <c r="Q136" s="121">
        <v>262.94709716537818</v>
      </c>
      <c r="R136" s="121">
        <v>307.00106108837349</v>
      </c>
      <c r="S136" s="121">
        <v>272.5839017735334</v>
      </c>
      <c r="T136" s="121">
        <v>250.55691981203577</v>
      </c>
      <c r="U136" s="121">
        <v>222.3348491738669</v>
      </c>
      <c r="V136" s="121">
        <v>216.13976049719568</v>
      </c>
      <c r="W136" s="121">
        <v>249.86857662573897</v>
      </c>
      <c r="X136" s="121">
        <v>251.24526299833258</v>
      </c>
      <c r="Y136" s="121">
        <v>206.50295588904046</v>
      </c>
      <c r="Z136" s="121">
        <v>176.90419887827801</v>
      </c>
      <c r="AA136" s="121">
        <v>1017.3712293466726</v>
      </c>
      <c r="AB136" s="121">
        <v>1003.6043656207366</v>
      </c>
      <c r="AC136" s="121">
        <v>896.22282855843559</v>
      </c>
      <c r="AD136" s="121">
        <v>861.11732605729878</v>
      </c>
      <c r="AE136" s="121">
        <v>757.17750492648167</v>
      </c>
      <c r="AF136" s="121">
        <v>634.65241776565108</v>
      </c>
      <c r="AG136" s="121">
        <v>560.31135364559645</v>
      </c>
      <c r="AH136" s="121">
        <v>490.78869182961949</v>
      </c>
      <c r="AI136" s="121">
        <v>402.68076398362894</v>
      </c>
      <c r="AJ136" s="121">
        <v>297.36425648021827</v>
      </c>
      <c r="AK136" s="121">
        <v>205.81461270274366</v>
      </c>
      <c r="AL136" s="121">
        <v>144.55206912232833</v>
      </c>
      <c r="AM136" s="121">
        <v>93.614673336365016</v>
      </c>
      <c r="AN136" s="126">
        <v>84.66621191450659</v>
      </c>
      <c r="AO136" s="121">
        <v>19.961952402607245</v>
      </c>
      <c r="AP136" s="121">
        <v>126.65514627861148</v>
      </c>
      <c r="AQ136" s="126">
        <v>133.53857814157948</v>
      </c>
      <c r="AR136" s="140">
        <v>284.28573594057906</v>
      </c>
      <c r="AS136" s="140">
        <v>5928.6998635743512</v>
      </c>
      <c r="AT136" s="121">
        <v>655.30271335455507</v>
      </c>
      <c r="AU136" s="121">
        <v>558.24632408670607</v>
      </c>
      <c r="AV136" s="126">
        <v>2462.8919205699558</v>
      </c>
      <c r="AW136" s="140">
        <v>517.63407609519481</v>
      </c>
      <c r="AX136" s="78" t="s">
        <v>31</v>
      </c>
      <c r="AY136" s="145" t="s">
        <v>32</v>
      </c>
      <c r="AZ136" s="115"/>
      <c r="BA136" s="115"/>
    </row>
    <row r="137" spans="1:53" s="109" customFormat="1" x14ac:dyDescent="0.2">
      <c r="A137" s="105" t="s">
        <v>566</v>
      </c>
      <c r="B137" s="147" t="s">
        <v>138</v>
      </c>
      <c r="C137" s="106" t="s">
        <v>222</v>
      </c>
      <c r="D137" s="105" t="s">
        <v>715</v>
      </c>
      <c r="E137" s="124">
        <v>12.839169319387601</v>
      </c>
      <c r="F137" s="81">
        <v>2298.9816583295437</v>
      </c>
      <c r="G137" s="121">
        <v>41.598908594815832</v>
      </c>
      <c r="H137" s="121">
        <v>49.045626800060639</v>
      </c>
      <c r="I137" s="121">
        <v>46.477792936183114</v>
      </c>
      <c r="J137" s="121">
        <v>45.579051083825981</v>
      </c>
      <c r="K137" s="121">
        <v>46.734576322570867</v>
      </c>
      <c r="L137" s="121">
        <v>48.917235106866755</v>
      </c>
      <c r="M137" s="121">
        <v>39.673033196907689</v>
      </c>
      <c r="N137" s="121">
        <v>44.808700924662723</v>
      </c>
      <c r="O137" s="121">
        <v>50.843110504774899</v>
      </c>
      <c r="P137" s="121">
        <v>45.065484311050476</v>
      </c>
      <c r="Q137" s="121">
        <v>49.045626800060639</v>
      </c>
      <c r="R137" s="121">
        <v>57.262695164468695</v>
      </c>
      <c r="S137" s="121">
        <v>50.843110504774899</v>
      </c>
      <c r="T137" s="121">
        <v>46.734576322570867</v>
      </c>
      <c r="U137" s="121">
        <v>41.470516901621949</v>
      </c>
      <c r="V137" s="121">
        <v>40.31499166287707</v>
      </c>
      <c r="W137" s="121">
        <v>46.606184629376997</v>
      </c>
      <c r="X137" s="121">
        <v>46.862968015764743</v>
      </c>
      <c r="Y137" s="121">
        <v>38.517507958162803</v>
      </c>
      <c r="Z137" s="121">
        <v>32.996665150826132</v>
      </c>
      <c r="AA137" s="121">
        <v>189.76292254054874</v>
      </c>
      <c r="AB137" s="121">
        <v>187.19508867667122</v>
      </c>
      <c r="AC137" s="121">
        <v>167.16598453842656</v>
      </c>
      <c r="AD137" s="121">
        <v>160.61800818553888</v>
      </c>
      <c r="AE137" s="121">
        <v>141.23086251326359</v>
      </c>
      <c r="AF137" s="121">
        <v>118.37714112475369</v>
      </c>
      <c r="AG137" s="121">
        <v>104.51083825981506</v>
      </c>
      <c r="AH137" s="121">
        <v>91.543277247233604</v>
      </c>
      <c r="AI137" s="121">
        <v>75.109140518417462</v>
      </c>
      <c r="AJ137" s="121">
        <v>55.465211459754435</v>
      </c>
      <c r="AK137" s="121">
        <v>38.389116264968926</v>
      </c>
      <c r="AL137" s="121">
        <v>26.96225557071396</v>
      </c>
      <c r="AM137" s="121">
        <v>17.461270274367138</v>
      </c>
      <c r="AN137" s="126">
        <v>15.792178262846749</v>
      </c>
      <c r="AO137" s="121">
        <v>3.7233591026224042</v>
      </c>
      <c r="AP137" s="121">
        <v>23.624071547673182</v>
      </c>
      <c r="AQ137" s="126">
        <v>24.907988479611944</v>
      </c>
      <c r="AR137" s="140">
        <v>53.025769289070794</v>
      </c>
      <c r="AS137" s="140">
        <v>1105.837653478854</v>
      </c>
      <c r="AT137" s="121">
        <v>122.22889192056996</v>
      </c>
      <c r="AU137" s="121">
        <v>104.12566318023345</v>
      </c>
      <c r="AV137" s="126">
        <v>459.38547824768835</v>
      </c>
      <c r="AW137" s="140">
        <v>96.550553281794762</v>
      </c>
      <c r="AX137" s="78" t="s">
        <v>31</v>
      </c>
      <c r="AY137" s="145" t="s">
        <v>32</v>
      </c>
      <c r="AZ137" s="115"/>
      <c r="BA137" s="115"/>
    </row>
    <row r="138" spans="1:53" s="109" customFormat="1" x14ac:dyDescent="0.2">
      <c r="A138" s="105" t="s">
        <v>566</v>
      </c>
      <c r="B138" s="147" t="s">
        <v>138</v>
      </c>
      <c r="C138" s="106" t="s">
        <v>221</v>
      </c>
      <c r="D138" s="105" t="s">
        <v>716</v>
      </c>
      <c r="E138" s="124">
        <v>5.1462786114900707</v>
      </c>
      <c r="F138" s="81">
        <v>921.49264817341214</v>
      </c>
      <c r="G138" s="121">
        <v>16.67394270122783</v>
      </c>
      <c r="H138" s="121">
        <v>19.658784295892069</v>
      </c>
      <c r="I138" s="121">
        <v>18.629528573594058</v>
      </c>
      <c r="J138" s="121">
        <v>18.26928907078975</v>
      </c>
      <c r="K138" s="121">
        <v>18.732454145823858</v>
      </c>
      <c r="L138" s="121">
        <v>19.607321509777169</v>
      </c>
      <c r="M138" s="121">
        <v>15.902000909504318</v>
      </c>
      <c r="N138" s="121">
        <v>17.960512354100345</v>
      </c>
      <c r="O138" s="121">
        <v>20.379263301500679</v>
      </c>
      <c r="P138" s="121">
        <v>18.063437926330149</v>
      </c>
      <c r="Q138" s="121">
        <v>19.658784295892069</v>
      </c>
      <c r="R138" s="121">
        <v>22.952402607245716</v>
      </c>
      <c r="S138" s="121">
        <v>20.379263301500679</v>
      </c>
      <c r="T138" s="121">
        <v>18.732454145823858</v>
      </c>
      <c r="U138" s="121">
        <v>16.62247991511293</v>
      </c>
      <c r="V138" s="121">
        <v>16.159314840078821</v>
      </c>
      <c r="W138" s="121">
        <v>18.680991359708958</v>
      </c>
      <c r="X138" s="121">
        <v>18.783916931938759</v>
      </c>
      <c r="Y138" s="121">
        <v>15.438835834470213</v>
      </c>
      <c r="Z138" s="121">
        <v>13.225936031529482</v>
      </c>
      <c r="AA138" s="121">
        <v>76.061997877823245</v>
      </c>
      <c r="AB138" s="121">
        <v>75.032742155525227</v>
      </c>
      <c r="AC138" s="121">
        <v>67.004547521600713</v>
      </c>
      <c r="AD138" s="121">
        <v>64.379945429740786</v>
      </c>
      <c r="AE138" s="121">
        <v>56.609064726390777</v>
      </c>
      <c r="AF138" s="121">
        <v>47.448688797938445</v>
      </c>
      <c r="AG138" s="121">
        <v>41.890707897529175</v>
      </c>
      <c r="AH138" s="121">
        <v>36.692966499924204</v>
      </c>
      <c r="AI138" s="121">
        <v>30.105729877216913</v>
      </c>
      <c r="AJ138" s="121">
        <v>22.231923601637103</v>
      </c>
      <c r="AK138" s="121">
        <v>15.387373048355311</v>
      </c>
      <c r="AL138" s="121">
        <v>10.807185084129149</v>
      </c>
      <c r="AM138" s="121">
        <v>6.9989389116264968</v>
      </c>
      <c r="AN138" s="126">
        <v>6.3299226921327874</v>
      </c>
      <c r="AO138" s="121">
        <v>1.4924207973321204</v>
      </c>
      <c r="AP138" s="121">
        <v>9.4691526451417296</v>
      </c>
      <c r="AQ138" s="126">
        <v>9.9837805062907368</v>
      </c>
      <c r="AR138" s="140">
        <v>21.254130665453989</v>
      </c>
      <c r="AS138" s="140">
        <v>443.24897680763979</v>
      </c>
      <c r="AT138" s="121">
        <v>48.992572381385472</v>
      </c>
      <c r="AU138" s="121">
        <v>41.736319539184471</v>
      </c>
      <c r="AV138" s="126">
        <v>184.13384871911472</v>
      </c>
      <c r="AW138" s="140">
        <v>38.700015158405328</v>
      </c>
      <c r="AX138" s="78" t="s">
        <v>31</v>
      </c>
      <c r="AY138" s="145" t="s">
        <v>32</v>
      </c>
      <c r="AZ138" s="115"/>
      <c r="BA138" s="115"/>
    </row>
    <row r="139" spans="1:53" s="109" customFormat="1" x14ac:dyDescent="0.2">
      <c r="A139" s="105" t="s">
        <v>566</v>
      </c>
      <c r="B139" s="147" t="s">
        <v>138</v>
      </c>
      <c r="C139" s="106" t="s">
        <v>223</v>
      </c>
      <c r="D139" s="105" t="s">
        <v>717</v>
      </c>
      <c r="E139" s="124">
        <v>4.6991056540851899</v>
      </c>
      <c r="F139" s="81">
        <v>841.42185842049423</v>
      </c>
      <c r="G139" s="121">
        <v>15.225102319236017</v>
      </c>
      <c r="H139" s="121">
        <v>17.950583598605427</v>
      </c>
      <c r="I139" s="121">
        <v>17.010762467788389</v>
      </c>
      <c r="J139" s="121">
        <v>16.681825072002422</v>
      </c>
      <c r="K139" s="121">
        <v>17.104744580870094</v>
      </c>
      <c r="L139" s="121">
        <v>17.903592542064573</v>
      </c>
      <c r="M139" s="121">
        <v>14.520236471123237</v>
      </c>
      <c r="N139" s="121">
        <v>16.399878732757312</v>
      </c>
      <c r="O139" s="121">
        <v>18.608458390177351</v>
      </c>
      <c r="P139" s="121">
        <v>16.493860845839016</v>
      </c>
      <c r="Q139" s="121">
        <v>17.950583598605427</v>
      </c>
      <c r="R139" s="121">
        <v>20.958011217219948</v>
      </c>
      <c r="S139" s="121">
        <v>18.608458390177351</v>
      </c>
      <c r="T139" s="121">
        <v>17.104744580870094</v>
      </c>
      <c r="U139" s="121">
        <v>15.178111262695163</v>
      </c>
      <c r="V139" s="121">
        <v>14.755191753827496</v>
      </c>
      <c r="W139" s="121">
        <v>17.05775352432924</v>
      </c>
      <c r="X139" s="121">
        <v>17.151735637410944</v>
      </c>
      <c r="Y139" s="121">
        <v>14.097316962255571</v>
      </c>
      <c r="Z139" s="121">
        <v>12.076701530998937</v>
      </c>
      <c r="AA139" s="121">
        <v>69.452781567379105</v>
      </c>
      <c r="AB139" s="121">
        <v>68.512960436562068</v>
      </c>
      <c r="AC139" s="121">
        <v>61.18235561618917</v>
      </c>
      <c r="AD139" s="121">
        <v>58.785811732605723</v>
      </c>
      <c r="AE139" s="121">
        <v>51.690162194937095</v>
      </c>
      <c r="AF139" s="121">
        <v>43.325754130665452</v>
      </c>
      <c r="AG139" s="121">
        <v>38.250720024253447</v>
      </c>
      <c r="AH139" s="121">
        <v>33.504623313627405</v>
      </c>
      <c r="AI139" s="121">
        <v>27.489768076398359</v>
      </c>
      <c r="AJ139" s="121">
        <v>20.30013642564802</v>
      </c>
      <c r="AK139" s="121">
        <v>14.050325905714717</v>
      </c>
      <c r="AL139" s="121">
        <v>9.8681218735788985</v>
      </c>
      <c r="AM139" s="121">
        <v>6.3907836895558576</v>
      </c>
      <c r="AN139" s="126">
        <v>5.779899954524784</v>
      </c>
      <c r="AO139" s="121">
        <v>1.362740639684705</v>
      </c>
      <c r="AP139" s="121">
        <v>8.6463544035167494</v>
      </c>
      <c r="AQ139" s="126">
        <v>9.1162649689252682</v>
      </c>
      <c r="AR139" s="140">
        <v>19.407306351371837</v>
      </c>
      <c r="AS139" s="140">
        <v>404.73396998635741</v>
      </c>
      <c r="AT139" s="121">
        <v>44.735485826891008</v>
      </c>
      <c r="AU139" s="121">
        <v>38.109746854630892</v>
      </c>
      <c r="AV139" s="126">
        <v>168.13400030316811</v>
      </c>
      <c r="AW139" s="140">
        <v>35.337274518720626</v>
      </c>
      <c r="AX139" s="78" t="s">
        <v>31</v>
      </c>
      <c r="AY139" s="145" t="s">
        <v>32</v>
      </c>
      <c r="AZ139" s="115"/>
      <c r="BA139" s="115"/>
    </row>
    <row r="140" spans="1:53" s="109" customFormat="1" x14ac:dyDescent="0.2">
      <c r="A140" s="105" t="s">
        <v>566</v>
      </c>
      <c r="B140" s="147" t="s">
        <v>138</v>
      </c>
      <c r="C140" s="106" t="s">
        <v>224</v>
      </c>
      <c r="D140" s="105" t="s">
        <v>718</v>
      </c>
      <c r="E140" s="124">
        <v>8.4811277853569802</v>
      </c>
      <c r="F140" s="81">
        <v>1518.6307412460208</v>
      </c>
      <c r="G140" s="121">
        <v>27.478854024556618</v>
      </c>
      <c r="H140" s="121">
        <v>32.397908140063663</v>
      </c>
      <c r="I140" s="121">
        <v>30.701682582992266</v>
      </c>
      <c r="J140" s="121">
        <v>30.10800363801728</v>
      </c>
      <c r="K140" s="121">
        <v>30.871305138699409</v>
      </c>
      <c r="L140" s="121">
        <v>32.313096862210095</v>
      </c>
      <c r="M140" s="121">
        <v>26.206684856753068</v>
      </c>
      <c r="N140" s="121">
        <v>29.599135970895858</v>
      </c>
      <c r="O140" s="121">
        <v>33.585266030013642</v>
      </c>
      <c r="P140" s="121">
        <v>29.768758526603001</v>
      </c>
      <c r="Q140" s="121">
        <v>32.397908140063663</v>
      </c>
      <c r="R140" s="121">
        <v>37.82582992269213</v>
      </c>
      <c r="S140" s="121">
        <v>33.585266030013642</v>
      </c>
      <c r="T140" s="121">
        <v>30.871305138699409</v>
      </c>
      <c r="U140" s="121">
        <v>27.394042746703043</v>
      </c>
      <c r="V140" s="121">
        <v>26.630741246020918</v>
      </c>
      <c r="W140" s="121">
        <v>30.786493860845841</v>
      </c>
      <c r="X140" s="121">
        <v>30.956116416552977</v>
      </c>
      <c r="Y140" s="121">
        <v>25.443383356070939</v>
      </c>
      <c r="Z140" s="121">
        <v>21.796498408367437</v>
      </c>
      <c r="AA140" s="121">
        <v>125.35106866757616</v>
      </c>
      <c r="AB140" s="121">
        <v>123.65484311050477</v>
      </c>
      <c r="AC140" s="121">
        <v>110.42428376534788</v>
      </c>
      <c r="AD140" s="121">
        <v>106.09890859481582</v>
      </c>
      <c r="AE140" s="121">
        <v>93.29240563892678</v>
      </c>
      <c r="AF140" s="121">
        <v>78.195998180991353</v>
      </c>
      <c r="AG140" s="121">
        <v>69.036380172805821</v>
      </c>
      <c r="AH140" s="121">
        <v>60.470441109595271</v>
      </c>
      <c r="AI140" s="121">
        <v>49.614597544338331</v>
      </c>
      <c r="AJ140" s="121">
        <v>36.638472032742158</v>
      </c>
      <c r="AK140" s="121">
        <v>25.358572078217371</v>
      </c>
      <c r="AL140" s="121">
        <v>17.810368349249657</v>
      </c>
      <c r="AM140" s="121">
        <v>11.534333788085494</v>
      </c>
      <c r="AN140" s="126">
        <v>10.431787175989086</v>
      </c>
      <c r="AO140" s="121">
        <v>2.4595270577535242</v>
      </c>
      <c r="AP140" s="121">
        <v>15.605275125056844</v>
      </c>
      <c r="AQ140" s="126">
        <v>16.453387903592542</v>
      </c>
      <c r="AR140" s="140">
        <v>35.027057753524325</v>
      </c>
      <c r="AS140" s="140">
        <v>730.47953615279664</v>
      </c>
      <c r="AT140" s="121">
        <v>80.740336516598461</v>
      </c>
      <c r="AU140" s="121">
        <v>68.78194633924511</v>
      </c>
      <c r="AV140" s="126">
        <v>303.45475216007276</v>
      </c>
      <c r="AW140" s="140">
        <v>63.778080945884497</v>
      </c>
      <c r="AX140" s="78" t="s">
        <v>31</v>
      </c>
      <c r="AY140" s="145" t="s">
        <v>32</v>
      </c>
      <c r="AZ140" s="115"/>
      <c r="BA140" s="115"/>
    </row>
    <row r="141" spans="1:53" s="109" customFormat="1" x14ac:dyDescent="0.2">
      <c r="A141" s="130"/>
      <c r="B141" s="148"/>
      <c r="C141" s="130"/>
      <c r="D141" s="130"/>
      <c r="F141" s="110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3"/>
      <c r="AO141" s="111"/>
      <c r="AP141" s="111"/>
      <c r="AQ141" s="113"/>
      <c r="AR141" s="114"/>
      <c r="AS141" s="114"/>
      <c r="AT141" s="111"/>
      <c r="AU141" s="111"/>
      <c r="AV141" s="113"/>
      <c r="AW141" s="114"/>
      <c r="AX141" s="78" t="s">
        <v>955</v>
      </c>
      <c r="AY141" s="145" t="s">
        <v>955</v>
      </c>
      <c r="AZ141" s="115"/>
      <c r="BA141" s="115"/>
    </row>
    <row r="142" spans="1:53" s="109" customFormat="1" x14ac:dyDescent="0.2">
      <c r="A142" s="107" t="s">
        <v>567</v>
      </c>
      <c r="B142" s="149"/>
      <c r="C142" s="109" t="s">
        <v>19</v>
      </c>
      <c r="D142" s="109" t="s">
        <v>33</v>
      </c>
      <c r="E142" s="125">
        <v>100</v>
      </c>
      <c r="F142" s="110">
        <v>2387</v>
      </c>
      <c r="G142" s="111">
        <v>44</v>
      </c>
      <c r="H142" s="111">
        <v>33</v>
      </c>
      <c r="I142" s="111">
        <v>30</v>
      </c>
      <c r="J142" s="111">
        <v>29</v>
      </c>
      <c r="K142" s="111">
        <v>30</v>
      </c>
      <c r="L142" s="111">
        <v>29</v>
      </c>
      <c r="M142" s="111">
        <v>35</v>
      </c>
      <c r="N142" s="111">
        <v>36</v>
      </c>
      <c r="O142" s="111">
        <v>52</v>
      </c>
      <c r="P142" s="111">
        <v>31</v>
      </c>
      <c r="Q142" s="111">
        <v>46</v>
      </c>
      <c r="R142" s="111">
        <v>34</v>
      </c>
      <c r="S142" s="111">
        <v>51</v>
      </c>
      <c r="T142" s="111">
        <v>41</v>
      </c>
      <c r="U142" s="111">
        <v>42</v>
      </c>
      <c r="V142" s="111">
        <v>37</v>
      </c>
      <c r="W142" s="111">
        <v>45</v>
      </c>
      <c r="X142" s="111">
        <v>54</v>
      </c>
      <c r="Y142" s="111">
        <v>46</v>
      </c>
      <c r="Z142" s="111">
        <v>26</v>
      </c>
      <c r="AA142" s="111">
        <v>170</v>
      </c>
      <c r="AB142" s="111">
        <v>199</v>
      </c>
      <c r="AC142" s="111">
        <v>162</v>
      </c>
      <c r="AD142" s="111">
        <v>179</v>
      </c>
      <c r="AE142" s="111">
        <v>160</v>
      </c>
      <c r="AF142" s="111">
        <v>136</v>
      </c>
      <c r="AG142" s="111">
        <v>118</v>
      </c>
      <c r="AH142" s="111">
        <v>141</v>
      </c>
      <c r="AI142" s="111">
        <v>100</v>
      </c>
      <c r="AJ142" s="111">
        <v>79</v>
      </c>
      <c r="AK142" s="111">
        <v>66</v>
      </c>
      <c r="AL142" s="111">
        <v>41</v>
      </c>
      <c r="AM142" s="111">
        <v>36</v>
      </c>
      <c r="AN142" s="113">
        <v>29</v>
      </c>
      <c r="AO142" s="111">
        <v>3</v>
      </c>
      <c r="AP142" s="111">
        <v>18</v>
      </c>
      <c r="AQ142" s="113">
        <v>19</v>
      </c>
      <c r="AR142" s="114">
        <v>45</v>
      </c>
      <c r="AS142" s="114">
        <v>1104</v>
      </c>
      <c r="AT142" s="111">
        <v>107</v>
      </c>
      <c r="AU142" s="111">
        <v>97</v>
      </c>
      <c r="AV142" s="113">
        <v>459</v>
      </c>
      <c r="AW142" s="114">
        <v>72</v>
      </c>
      <c r="AX142" s="78" t="s">
        <v>955</v>
      </c>
      <c r="AY142" s="145" t="s">
        <v>955</v>
      </c>
      <c r="AZ142" s="115"/>
      <c r="BA142" s="115"/>
    </row>
    <row r="143" spans="1:53" s="109" customFormat="1" x14ac:dyDescent="0.2">
      <c r="A143" s="107"/>
      <c r="B143" s="149"/>
      <c r="F143" s="122">
        <v>100</v>
      </c>
      <c r="G143" s="123">
        <v>1.8433179723502304</v>
      </c>
      <c r="H143" s="123">
        <v>1.3824884792626728</v>
      </c>
      <c r="I143" s="123">
        <v>1.2568077084206117</v>
      </c>
      <c r="J143" s="123">
        <v>1.2149141181399246</v>
      </c>
      <c r="K143" s="123">
        <v>1.2568077084206117</v>
      </c>
      <c r="L143" s="123">
        <v>1.2149141181399246</v>
      </c>
      <c r="M143" s="123">
        <v>1.466275659824047</v>
      </c>
      <c r="N143" s="123">
        <v>1.5081692501047339</v>
      </c>
      <c r="O143" s="123">
        <v>2.1784666945957269</v>
      </c>
      <c r="P143" s="123">
        <v>1.2987012987012987</v>
      </c>
      <c r="Q143" s="123">
        <v>1.9271051529116046</v>
      </c>
      <c r="R143" s="123">
        <v>1.4243820695433598</v>
      </c>
      <c r="S143" s="123">
        <v>2.13657310431504</v>
      </c>
      <c r="T143" s="123">
        <v>1.7176372015081693</v>
      </c>
      <c r="U143" s="123">
        <v>1.7595307917888563</v>
      </c>
      <c r="V143" s="123">
        <v>1.5500628403854211</v>
      </c>
      <c r="W143" s="123">
        <v>1.8852115626309174</v>
      </c>
      <c r="X143" s="123">
        <v>2.2622538751571009</v>
      </c>
      <c r="Y143" s="123">
        <v>1.9271051529116046</v>
      </c>
      <c r="Z143" s="123">
        <v>1.0892333472978635</v>
      </c>
      <c r="AA143" s="123">
        <v>7.1219103477167991</v>
      </c>
      <c r="AB143" s="123">
        <v>8.3368244658567239</v>
      </c>
      <c r="AC143" s="123">
        <v>6.7867616254713026</v>
      </c>
      <c r="AD143" s="123">
        <v>7.498952660242983</v>
      </c>
      <c r="AE143" s="123">
        <v>6.7029744449099287</v>
      </c>
      <c r="AF143" s="123">
        <v>5.6975282781734391</v>
      </c>
      <c r="AG143" s="123">
        <v>4.9434436531210721</v>
      </c>
      <c r="AH143" s="123">
        <v>5.9069962295768743</v>
      </c>
      <c r="AI143" s="123">
        <v>4.1893590280687052</v>
      </c>
      <c r="AJ143" s="123">
        <v>3.3095936321742774</v>
      </c>
      <c r="AK143" s="123">
        <v>2.7649769585253456</v>
      </c>
      <c r="AL143" s="123">
        <v>1.7176372015081693</v>
      </c>
      <c r="AM143" s="123">
        <v>1.5081692501047339</v>
      </c>
      <c r="AN143" s="137">
        <v>1.2149141181399246</v>
      </c>
      <c r="AO143" s="123">
        <v>0.12568077084206117</v>
      </c>
      <c r="AP143" s="123">
        <v>0.75408462505236695</v>
      </c>
      <c r="AQ143" s="137">
        <v>0.79597821533305402</v>
      </c>
      <c r="AR143" s="139">
        <v>1.8852115626309174</v>
      </c>
      <c r="AS143" s="139">
        <v>46.250523669878511</v>
      </c>
      <c r="AT143" s="123">
        <v>4.4826141600335152</v>
      </c>
      <c r="AU143" s="123">
        <v>4.0636782572266439</v>
      </c>
      <c r="AV143" s="137">
        <v>19.229157938835357</v>
      </c>
      <c r="AW143" s="139">
        <v>3.0163385002094678</v>
      </c>
      <c r="AX143" s="78" t="s">
        <v>955</v>
      </c>
      <c r="AY143" s="145" t="s">
        <v>955</v>
      </c>
      <c r="AZ143" s="115"/>
      <c r="BA143" s="115"/>
    </row>
    <row r="144" spans="1:53" s="109" customFormat="1" x14ac:dyDescent="0.2">
      <c r="A144" s="105" t="s">
        <v>567</v>
      </c>
      <c r="B144" s="147" t="s">
        <v>136</v>
      </c>
      <c r="C144" s="106" t="s">
        <v>225</v>
      </c>
      <c r="D144" s="105" t="s">
        <v>33</v>
      </c>
      <c r="E144" s="124">
        <v>81.239804241435564</v>
      </c>
      <c r="F144" s="81">
        <v>1939.1941272430668</v>
      </c>
      <c r="G144" s="121">
        <v>35.745513866231647</v>
      </c>
      <c r="H144" s="121">
        <v>26.809135399673735</v>
      </c>
      <c r="I144" s="121">
        <v>24.371941272430668</v>
      </c>
      <c r="J144" s="121">
        <v>23.559543230016317</v>
      </c>
      <c r="K144" s="121">
        <v>24.371941272430668</v>
      </c>
      <c r="L144" s="121">
        <v>23.559543230016317</v>
      </c>
      <c r="M144" s="121">
        <v>28.433931484502445</v>
      </c>
      <c r="N144" s="121">
        <v>29.246329526916803</v>
      </c>
      <c r="O144" s="121">
        <v>42.244698205546491</v>
      </c>
      <c r="P144" s="121">
        <v>25.184339314845023</v>
      </c>
      <c r="Q144" s="121">
        <v>37.370309951060356</v>
      </c>
      <c r="R144" s="121">
        <v>27.621533442088094</v>
      </c>
      <c r="S144" s="121">
        <v>41.43230016313214</v>
      </c>
      <c r="T144" s="121">
        <v>33.30831973898858</v>
      </c>
      <c r="U144" s="121">
        <v>34.120717781402938</v>
      </c>
      <c r="V144" s="121">
        <v>30.058727569331158</v>
      </c>
      <c r="W144" s="121">
        <v>36.557911908646005</v>
      </c>
      <c r="X144" s="121">
        <v>43.869494290375208</v>
      </c>
      <c r="Y144" s="121">
        <v>37.370309951060356</v>
      </c>
      <c r="Z144" s="121">
        <v>21.122349102773246</v>
      </c>
      <c r="AA144" s="121">
        <v>138.10766721044047</v>
      </c>
      <c r="AB144" s="121">
        <v>161.66721044045676</v>
      </c>
      <c r="AC144" s="121">
        <v>131.6084828711256</v>
      </c>
      <c r="AD144" s="121">
        <v>145.41924959216965</v>
      </c>
      <c r="AE144" s="121">
        <v>129.98368678629689</v>
      </c>
      <c r="AF144" s="121">
        <v>110.48613376835237</v>
      </c>
      <c r="AG144" s="121">
        <v>95.862969004893969</v>
      </c>
      <c r="AH144" s="121">
        <v>114.54812398042415</v>
      </c>
      <c r="AI144" s="121">
        <v>81.239804241435564</v>
      </c>
      <c r="AJ144" s="121">
        <v>64.179445350734099</v>
      </c>
      <c r="AK144" s="121">
        <v>53.618270799347471</v>
      </c>
      <c r="AL144" s="121">
        <v>33.30831973898858</v>
      </c>
      <c r="AM144" s="121">
        <v>29.246329526916803</v>
      </c>
      <c r="AN144" s="126">
        <v>23.559543230016317</v>
      </c>
      <c r="AO144" s="121">
        <v>2.4371941272430671</v>
      </c>
      <c r="AP144" s="121">
        <v>14.623164763458401</v>
      </c>
      <c r="AQ144" s="126">
        <v>15.435562805872758</v>
      </c>
      <c r="AR144" s="140">
        <v>36.557911908646005</v>
      </c>
      <c r="AS144" s="140">
        <v>896.88743882544861</v>
      </c>
      <c r="AT144" s="121">
        <v>86.926590538336058</v>
      </c>
      <c r="AU144" s="121">
        <v>78.80261011419249</v>
      </c>
      <c r="AV144" s="126">
        <v>372.89070146818921</v>
      </c>
      <c r="AW144" s="140">
        <v>58.492659053833606</v>
      </c>
      <c r="AX144" s="78" t="s">
        <v>31</v>
      </c>
      <c r="AY144" s="145" t="s">
        <v>33</v>
      </c>
      <c r="AZ144" s="115"/>
      <c r="BA144" s="115"/>
    </row>
    <row r="145" spans="1:53" s="109" customFormat="1" x14ac:dyDescent="0.2">
      <c r="A145" s="105" t="s">
        <v>567</v>
      </c>
      <c r="B145" s="147" t="s">
        <v>138</v>
      </c>
      <c r="C145" s="106" t="s">
        <v>226</v>
      </c>
      <c r="D145" s="105" t="s">
        <v>719</v>
      </c>
      <c r="E145" s="124">
        <v>18.760195758564439</v>
      </c>
      <c r="F145" s="81">
        <v>447.80587275693324</v>
      </c>
      <c r="G145" s="121">
        <v>8.2544861337683528</v>
      </c>
      <c r="H145" s="121">
        <v>6.1908646003262655</v>
      </c>
      <c r="I145" s="121">
        <v>5.6280587275693312</v>
      </c>
      <c r="J145" s="121">
        <v>5.4404567699836877</v>
      </c>
      <c r="K145" s="121">
        <v>5.6280587275693312</v>
      </c>
      <c r="L145" s="121">
        <v>5.4404567699836877</v>
      </c>
      <c r="M145" s="121">
        <v>6.5660685154975535</v>
      </c>
      <c r="N145" s="121">
        <v>6.753670473083198</v>
      </c>
      <c r="O145" s="121">
        <v>9.7553017944535085</v>
      </c>
      <c r="P145" s="121">
        <v>5.8156606851549757</v>
      </c>
      <c r="Q145" s="121">
        <v>8.6296900489396418</v>
      </c>
      <c r="R145" s="121">
        <v>6.37846655791191</v>
      </c>
      <c r="S145" s="121">
        <v>9.567699836867865</v>
      </c>
      <c r="T145" s="121">
        <v>7.6916802610114203</v>
      </c>
      <c r="U145" s="121">
        <v>7.8792822185970648</v>
      </c>
      <c r="V145" s="121">
        <v>6.9412724306688425</v>
      </c>
      <c r="W145" s="121">
        <v>8.4420880913539982</v>
      </c>
      <c r="X145" s="121">
        <v>10.130505709624797</v>
      </c>
      <c r="Y145" s="121">
        <v>8.6296900489396418</v>
      </c>
      <c r="Z145" s="121">
        <v>4.8776508972267543</v>
      </c>
      <c r="AA145" s="121">
        <v>31.892332789559546</v>
      </c>
      <c r="AB145" s="121">
        <v>37.332789559543237</v>
      </c>
      <c r="AC145" s="121">
        <v>30.391517128874394</v>
      </c>
      <c r="AD145" s="121">
        <v>33.580750407830344</v>
      </c>
      <c r="AE145" s="121">
        <v>30.0163132137031</v>
      </c>
      <c r="AF145" s="121">
        <v>25.51386623164764</v>
      </c>
      <c r="AG145" s="121">
        <v>22.137030995106038</v>
      </c>
      <c r="AH145" s="121">
        <v>26.451876019575863</v>
      </c>
      <c r="AI145" s="121">
        <v>18.760195758564439</v>
      </c>
      <c r="AJ145" s="121">
        <v>14.820554649265908</v>
      </c>
      <c r="AK145" s="121">
        <v>12.381729200652531</v>
      </c>
      <c r="AL145" s="121">
        <v>7.6916802610114203</v>
      </c>
      <c r="AM145" s="121">
        <v>6.753670473083198</v>
      </c>
      <c r="AN145" s="126">
        <v>5.4404567699836877</v>
      </c>
      <c r="AO145" s="121">
        <v>0.56280587275693317</v>
      </c>
      <c r="AP145" s="121">
        <v>3.376835236541599</v>
      </c>
      <c r="AQ145" s="126">
        <v>3.5644371941272435</v>
      </c>
      <c r="AR145" s="140">
        <v>8.4420880913539982</v>
      </c>
      <c r="AS145" s="140">
        <v>207.11256117455142</v>
      </c>
      <c r="AT145" s="121">
        <v>20.07340946166395</v>
      </c>
      <c r="AU145" s="121">
        <v>18.197389885807507</v>
      </c>
      <c r="AV145" s="126">
        <v>86.109298531810779</v>
      </c>
      <c r="AW145" s="140">
        <v>13.507340946166396</v>
      </c>
      <c r="AX145" s="78" t="s">
        <v>31</v>
      </c>
      <c r="AY145" s="145" t="s">
        <v>33</v>
      </c>
      <c r="AZ145" s="115"/>
      <c r="BA145" s="115"/>
    </row>
    <row r="146" spans="1:53" s="109" customFormat="1" x14ac:dyDescent="0.2">
      <c r="A146" s="130"/>
      <c r="B146" s="148"/>
      <c r="C146" s="130"/>
      <c r="D146" s="130"/>
      <c r="F146" s="110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3"/>
      <c r="AO146" s="111"/>
      <c r="AP146" s="111"/>
      <c r="AQ146" s="113"/>
      <c r="AR146" s="114"/>
      <c r="AS146" s="114"/>
      <c r="AT146" s="111"/>
      <c r="AU146" s="111"/>
      <c r="AV146" s="113"/>
      <c r="AW146" s="114"/>
      <c r="AX146" s="78" t="s">
        <v>955</v>
      </c>
      <c r="AY146" s="145" t="s">
        <v>955</v>
      </c>
      <c r="AZ146" s="115"/>
      <c r="BA146" s="115"/>
    </row>
    <row r="147" spans="1:53" s="109" customFormat="1" x14ac:dyDescent="0.2">
      <c r="A147" s="107" t="s">
        <v>568</v>
      </c>
      <c r="B147" s="149"/>
      <c r="C147" s="109" t="s">
        <v>19</v>
      </c>
      <c r="D147" s="109" t="s">
        <v>17</v>
      </c>
      <c r="E147" s="125">
        <v>100</v>
      </c>
      <c r="F147" s="110">
        <v>13883</v>
      </c>
      <c r="G147" s="111">
        <v>286</v>
      </c>
      <c r="H147" s="111">
        <v>312</v>
      </c>
      <c r="I147" s="111">
        <v>254</v>
      </c>
      <c r="J147" s="111">
        <v>242</v>
      </c>
      <c r="K147" s="111">
        <v>261</v>
      </c>
      <c r="L147" s="111">
        <v>244</v>
      </c>
      <c r="M147" s="111">
        <v>284</v>
      </c>
      <c r="N147" s="111">
        <v>310</v>
      </c>
      <c r="O147" s="111">
        <v>344</v>
      </c>
      <c r="P147" s="111">
        <v>312</v>
      </c>
      <c r="Q147" s="111">
        <v>309</v>
      </c>
      <c r="R147" s="111">
        <v>361</v>
      </c>
      <c r="S147" s="111">
        <v>372</v>
      </c>
      <c r="T147" s="111">
        <v>356</v>
      </c>
      <c r="U147" s="111">
        <v>297</v>
      </c>
      <c r="V147" s="111">
        <v>306</v>
      </c>
      <c r="W147" s="111">
        <v>292</v>
      </c>
      <c r="X147" s="111">
        <v>347</v>
      </c>
      <c r="Y147" s="111">
        <v>258</v>
      </c>
      <c r="Z147" s="111">
        <v>234</v>
      </c>
      <c r="AA147" s="111">
        <v>1197</v>
      </c>
      <c r="AB147" s="111">
        <v>1151</v>
      </c>
      <c r="AC147" s="111">
        <v>1113</v>
      </c>
      <c r="AD147" s="111">
        <v>972</v>
      </c>
      <c r="AE147" s="111">
        <v>805</v>
      </c>
      <c r="AF147" s="111">
        <v>677</v>
      </c>
      <c r="AG147" s="111">
        <v>546</v>
      </c>
      <c r="AH147" s="111">
        <v>439</v>
      </c>
      <c r="AI147" s="111">
        <v>364</v>
      </c>
      <c r="AJ147" s="111">
        <v>214</v>
      </c>
      <c r="AK147" s="111">
        <v>162</v>
      </c>
      <c r="AL147" s="111">
        <v>114</v>
      </c>
      <c r="AM147" s="111">
        <v>85</v>
      </c>
      <c r="AN147" s="113">
        <v>63</v>
      </c>
      <c r="AO147" s="111">
        <v>25</v>
      </c>
      <c r="AP147" s="111">
        <v>162</v>
      </c>
      <c r="AQ147" s="113">
        <v>152</v>
      </c>
      <c r="AR147" s="114">
        <v>346</v>
      </c>
      <c r="AS147" s="114">
        <v>6560</v>
      </c>
      <c r="AT147" s="111">
        <v>832</v>
      </c>
      <c r="AU147" s="111">
        <v>687</v>
      </c>
      <c r="AV147" s="113">
        <v>2759</v>
      </c>
      <c r="AW147" s="114">
        <v>489</v>
      </c>
      <c r="AX147" s="78" t="s">
        <v>955</v>
      </c>
      <c r="AY147" s="145" t="s">
        <v>955</v>
      </c>
      <c r="AZ147" s="115"/>
      <c r="BA147" s="115"/>
    </row>
    <row r="148" spans="1:53" s="109" customFormat="1" x14ac:dyDescent="0.2">
      <c r="A148" s="107"/>
      <c r="B148" s="149"/>
      <c r="F148" s="122">
        <v>100.00000000000001</v>
      </c>
      <c r="G148" s="123">
        <v>2.0600734711517683</v>
      </c>
      <c r="H148" s="123">
        <v>2.247352877620111</v>
      </c>
      <c r="I148" s="123">
        <v>1.8295757401138082</v>
      </c>
      <c r="J148" s="123">
        <v>1.7431390909745732</v>
      </c>
      <c r="K148" s="123">
        <v>1.879997118778362</v>
      </c>
      <c r="L148" s="123">
        <v>1.7575451991644457</v>
      </c>
      <c r="M148" s="123">
        <v>2.045667362961896</v>
      </c>
      <c r="N148" s="123">
        <v>2.2329467694302383</v>
      </c>
      <c r="O148" s="123">
        <v>2.4778506086580712</v>
      </c>
      <c r="P148" s="123">
        <v>2.247352877620111</v>
      </c>
      <c r="Q148" s="123">
        <v>2.2257437153353021</v>
      </c>
      <c r="R148" s="123">
        <v>2.6003025282719872</v>
      </c>
      <c r="S148" s="123">
        <v>2.6795361233162862</v>
      </c>
      <c r="T148" s="123">
        <v>2.5642872577973059</v>
      </c>
      <c r="U148" s="123">
        <v>2.1393070661960669</v>
      </c>
      <c r="V148" s="123">
        <v>2.2041345530504932</v>
      </c>
      <c r="W148" s="123">
        <v>2.1032917957213857</v>
      </c>
      <c r="X148" s="123">
        <v>2.4994597709428796</v>
      </c>
      <c r="Y148" s="123">
        <v>1.8583879564935533</v>
      </c>
      <c r="Z148" s="123">
        <v>1.6855146582150833</v>
      </c>
      <c r="AA148" s="123">
        <v>8.622055751638694</v>
      </c>
      <c r="AB148" s="123">
        <v>8.2907152632716272</v>
      </c>
      <c r="AC148" s="123">
        <v>8.0169992076640497</v>
      </c>
      <c r="AD148" s="123">
        <v>7.0013685802780383</v>
      </c>
      <c r="AE148" s="123">
        <v>5.7984585464236833</v>
      </c>
      <c r="AF148" s="123">
        <v>4.8764676222718428</v>
      </c>
      <c r="AG148" s="123">
        <v>3.9328675358351943</v>
      </c>
      <c r="AH148" s="123">
        <v>3.1621407476770149</v>
      </c>
      <c r="AI148" s="123">
        <v>2.6219116905567961</v>
      </c>
      <c r="AJ148" s="123">
        <v>1.5414535763163582</v>
      </c>
      <c r="AK148" s="123">
        <v>1.1668947633796729</v>
      </c>
      <c r="AL148" s="123">
        <v>0.82114816682273284</v>
      </c>
      <c r="AM148" s="123">
        <v>0.61225959806958152</v>
      </c>
      <c r="AN148" s="137">
        <v>0.45379240798098391</v>
      </c>
      <c r="AO148" s="123">
        <v>0.18007635237340633</v>
      </c>
      <c r="AP148" s="123">
        <v>1.1668947633796729</v>
      </c>
      <c r="AQ148" s="137">
        <v>1.0948642224303105</v>
      </c>
      <c r="AR148" s="139">
        <v>2.4922567168479435</v>
      </c>
      <c r="AS148" s="139">
        <v>47.252034862781819</v>
      </c>
      <c r="AT148" s="123">
        <v>5.9929410069869622</v>
      </c>
      <c r="AU148" s="123">
        <v>4.9484981632212062</v>
      </c>
      <c r="AV148" s="137">
        <v>19.873226247929122</v>
      </c>
      <c r="AW148" s="139">
        <v>3.5222934524238276</v>
      </c>
      <c r="AX148" s="78" t="s">
        <v>955</v>
      </c>
      <c r="AY148" s="145" t="s">
        <v>955</v>
      </c>
      <c r="AZ148" s="115"/>
      <c r="BA148" s="115"/>
    </row>
    <row r="149" spans="1:53" s="109" customFormat="1" x14ac:dyDescent="0.2">
      <c r="A149" s="105" t="s">
        <v>568</v>
      </c>
      <c r="B149" s="147" t="s">
        <v>163</v>
      </c>
      <c r="C149" s="106" t="s">
        <v>227</v>
      </c>
      <c r="D149" s="105" t="s">
        <v>720</v>
      </c>
      <c r="E149" s="124">
        <v>58.45569054184989</v>
      </c>
      <c r="F149" s="81">
        <v>8115.4035179250222</v>
      </c>
      <c r="G149" s="121">
        <v>167.18327494969068</v>
      </c>
      <c r="H149" s="121">
        <v>182.38175449057167</v>
      </c>
      <c r="I149" s="121">
        <v>148.4774539762987</v>
      </c>
      <c r="J149" s="121">
        <v>141.46277111127674</v>
      </c>
      <c r="K149" s="121">
        <v>152.56935231422821</v>
      </c>
      <c r="L149" s="121">
        <v>142.63188492211373</v>
      </c>
      <c r="M149" s="121">
        <v>166.01416113885367</v>
      </c>
      <c r="N149" s="121">
        <v>181.21264067973465</v>
      </c>
      <c r="O149" s="121">
        <v>201.08757546396362</v>
      </c>
      <c r="P149" s="121">
        <v>182.38175449057167</v>
      </c>
      <c r="Q149" s="121">
        <v>180.62808377431614</v>
      </c>
      <c r="R149" s="121">
        <v>211.0250428560781</v>
      </c>
      <c r="S149" s="121">
        <v>217.45516881568162</v>
      </c>
      <c r="T149" s="121">
        <v>208.10225832898561</v>
      </c>
      <c r="U149" s="121">
        <v>173.61340090929417</v>
      </c>
      <c r="V149" s="121">
        <v>178.87441305806067</v>
      </c>
      <c r="W149" s="121">
        <v>170.69061638220171</v>
      </c>
      <c r="X149" s="121">
        <v>202.84124618021914</v>
      </c>
      <c r="Y149" s="121">
        <v>150.81568159797271</v>
      </c>
      <c r="Z149" s="121">
        <v>136.78631586792875</v>
      </c>
      <c r="AA149" s="121">
        <v>699.71461578594312</v>
      </c>
      <c r="AB149" s="121">
        <v>672.82499813669233</v>
      </c>
      <c r="AC149" s="121">
        <v>650.61183573078927</v>
      </c>
      <c r="AD149" s="121">
        <v>568.18931206678087</v>
      </c>
      <c r="AE149" s="121">
        <v>470.56830886189164</v>
      </c>
      <c r="AF149" s="121">
        <v>395.74502496832378</v>
      </c>
      <c r="AG149" s="121">
        <v>319.16807035850042</v>
      </c>
      <c r="AH149" s="121">
        <v>256.62048147872099</v>
      </c>
      <c r="AI149" s="121">
        <v>212.77871357233357</v>
      </c>
      <c r="AJ149" s="121">
        <v>125.09517775955875</v>
      </c>
      <c r="AK149" s="121">
        <v>94.698218677796831</v>
      </c>
      <c r="AL149" s="121">
        <v>66.639487217708876</v>
      </c>
      <c r="AM149" s="121">
        <v>49.687336960572409</v>
      </c>
      <c r="AN149" s="126">
        <v>36.827085041365429</v>
      </c>
      <c r="AO149" s="121">
        <v>14.613922635462472</v>
      </c>
      <c r="AP149" s="121">
        <v>94.698218677796831</v>
      </c>
      <c r="AQ149" s="126">
        <v>88.852649623611839</v>
      </c>
      <c r="AR149" s="140">
        <v>202.25668927480064</v>
      </c>
      <c r="AS149" s="140">
        <v>3834.6932995453531</v>
      </c>
      <c r="AT149" s="121">
        <v>486.35134530819107</v>
      </c>
      <c r="AU149" s="121">
        <v>401.59059402250875</v>
      </c>
      <c r="AV149" s="126">
        <v>1612.7925020496384</v>
      </c>
      <c r="AW149" s="140">
        <v>285.84832674964599</v>
      </c>
      <c r="AX149" s="78" t="s">
        <v>31</v>
      </c>
      <c r="AY149" s="145" t="s">
        <v>228</v>
      </c>
      <c r="AZ149" s="115"/>
      <c r="BA149" s="115"/>
    </row>
    <row r="150" spans="1:53" s="109" customFormat="1" x14ac:dyDescent="0.2">
      <c r="A150" s="105" t="s">
        <v>568</v>
      </c>
      <c r="B150" s="147" t="s">
        <v>138</v>
      </c>
      <c r="C150" s="106" t="s">
        <v>229</v>
      </c>
      <c r="D150" s="105" t="s">
        <v>721</v>
      </c>
      <c r="E150" s="124">
        <v>12.30528434076172</v>
      </c>
      <c r="F150" s="81">
        <v>1708.3426250279497</v>
      </c>
      <c r="G150" s="121">
        <v>35.193113214578517</v>
      </c>
      <c r="H150" s="121">
        <v>38.392487143176567</v>
      </c>
      <c r="I150" s="121">
        <v>31.255422225534765</v>
      </c>
      <c r="J150" s="121">
        <v>29.778788104643365</v>
      </c>
      <c r="K150" s="121">
        <v>32.116792129388088</v>
      </c>
      <c r="L150" s="121">
        <v>30.024893791458595</v>
      </c>
      <c r="M150" s="121">
        <v>34.947007527763283</v>
      </c>
      <c r="N150" s="121">
        <v>38.146381456361333</v>
      </c>
      <c r="O150" s="121">
        <v>42.330178132220318</v>
      </c>
      <c r="P150" s="121">
        <v>38.392487143176567</v>
      </c>
      <c r="Q150" s="121">
        <v>38.023328612953712</v>
      </c>
      <c r="R150" s="121">
        <v>44.422076470149804</v>
      </c>
      <c r="S150" s="121">
        <v>45.775657747633595</v>
      </c>
      <c r="T150" s="121">
        <v>43.806812253111723</v>
      </c>
      <c r="U150" s="121">
        <v>36.546694492062308</v>
      </c>
      <c r="V150" s="121">
        <v>37.654170082730865</v>
      </c>
      <c r="W150" s="121">
        <v>35.931430275024219</v>
      </c>
      <c r="X150" s="121">
        <v>42.699336662443166</v>
      </c>
      <c r="Y150" s="121">
        <v>31.747633599165237</v>
      </c>
      <c r="Z150" s="121">
        <v>28.794365357382425</v>
      </c>
      <c r="AA150" s="121">
        <v>147.2942535589178</v>
      </c>
      <c r="AB150" s="121">
        <v>141.6338227621674</v>
      </c>
      <c r="AC150" s="121">
        <v>136.95781471267793</v>
      </c>
      <c r="AD150" s="121">
        <v>119.60736379220393</v>
      </c>
      <c r="AE150" s="121">
        <v>99.057538943131846</v>
      </c>
      <c r="AF150" s="121">
        <v>83.306774986956839</v>
      </c>
      <c r="AG150" s="121">
        <v>67.186852500558985</v>
      </c>
      <c r="AH150" s="121">
        <v>54.020198255943953</v>
      </c>
      <c r="AI150" s="121">
        <v>44.791235000372666</v>
      </c>
      <c r="AJ150" s="121">
        <v>26.333308489230081</v>
      </c>
      <c r="AK150" s="121">
        <v>19.934560632033985</v>
      </c>
      <c r="AL150" s="121">
        <v>14.02802414846836</v>
      </c>
      <c r="AM150" s="121">
        <v>10.459491689647461</v>
      </c>
      <c r="AN150" s="126">
        <v>7.7523291346798828</v>
      </c>
      <c r="AO150" s="121">
        <v>3.0763210851904303</v>
      </c>
      <c r="AP150" s="121">
        <v>19.934560632033985</v>
      </c>
      <c r="AQ150" s="126">
        <v>18.704032197957812</v>
      </c>
      <c r="AR150" s="140">
        <v>42.576283819035552</v>
      </c>
      <c r="AS150" s="140">
        <v>807.22665275396878</v>
      </c>
      <c r="AT150" s="121">
        <v>102.37996571513752</v>
      </c>
      <c r="AU150" s="121">
        <v>84.537303421033016</v>
      </c>
      <c r="AV150" s="126">
        <v>339.50279496161585</v>
      </c>
      <c r="AW150" s="140">
        <v>60.172840426324811</v>
      </c>
      <c r="AX150" s="78" t="s">
        <v>31</v>
      </c>
      <c r="AY150" s="145" t="s">
        <v>228</v>
      </c>
      <c r="AZ150" s="115"/>
      <c r="BA150" s="115"/>
    </row>
    <row r="151" spans="1:53" s="109" customFormat="1" x14ac:dyDescent="0.2">
      <c r="A151" s="105" t="s">
        <v>568</v>
      </c>
      <c r="B151" s="147" t="s">
        <v>138</v>
      </c>
      <c r="C151" s="106" t="s">
        <v>230</v>
      </c>
      <c r="D151" s="105" t="s">
        <v>722</v>
      </c>
      <c r="E151" s="124">
        <v>10.516508906611016</v>
      </c>
      <c r="F151" s="81">
        <v>1460.0069315048074</v>
      </c>
      <c r="G151" s="121">
        <v>30.077215472907504</v>
      </c>
      <c r="H151" s="121">
        <v>32.811507788626365</v>
      </c>
      <c r="I151" s="121">
        <v>26.711932622791977</v>
      </c>
      <c r="J151" s="121">
        <v>25.449951553998659</v>
      </c>
      <c r="K151" s="121">
        <v>27.448088246254752</v>
      </c>
      <c r="L151" s="121">
        <v>25.66028173213088</v>
      </c>
      <c r="M151" s="121">
        <v>29.866885294775283</v>
      </c>
      <c r="N151" s="121">
        <v>32.601177610494148</v>
      </c>
      <c r="O151" s="121">
        <v>36.176790638741892</v>
      </c>
      <c r="P151" s="121">
        <v>32.811507788626365</v>
      </c>
      <c r="Q151" s="121">
        <v>32.496012521428035</v>
      </c>
      <c r="R151" s="121">
        <v>37.964597152865764</v>
      </c>
      <c r="S151" s="121">
        <v>39.121413132592977</v>
      </c>
      <c r="T151" s="121">
        <v>37.438771707535217</v>
      </c>
      <c r="U151" s="121">
        <v>31.234031452634717</v>
      </c>
      <c r="V151" s="121">
        <v>32.180517254229706</v>
      </c>
      <c r="W151" s="121">
        <v>30.708206007304167</v>
      </c>
      <c r="X151" s="121">
        <v>36.492285905940228</v>
      </c>
      <c r="Y151" s="121">
        <v>27.132592979056422</v>
      </c>
      <c r="Z151" s="121">
        <v>24.608630841469775</v>
      </c>
      <c r="AA151" s="121">
        <v>125.88261161213386</v>
      </c>
      <c r="AB151" s="121">
        <v>121.04501751509278</v>
      </c>
      <c r="AC151" s="121">
        <v>117.0487441305806</v>
      </c>
      <c r="AD151" s="121">
        <v>102.22046657225907</v>
      </c>
      <c r="AE151" s="121">
        <v>84.657896698218678</v>
      </c>
      <c r="AF151" s="121">
        <v>71.196765297756571</v>
      </c>
      <c r="AG151" s="121">
        <v>57.420138630096147</v>
      </c>
      <c r="AH151" s="121">
        <v>46.167474100022353</v>
      </c>
      <c r="AI151" s="121">
        <v>38.280092420064101</v>
      </c>
      <c r="AJ151" s="121">
        <v>22.505329060147574</v>
      </c>
      <c r="AK151" s="121">
        <v>17.036744428709845</v>
      </c>
      <c r="AL151" s="121">
        <v>11.988820153536558</v>
      </c>
      <c r="AM151" s="121">
        <v>8.9390325706193625</v>
      </c>
      <c r="AN151" s="126">
        <v>6.6254006111649399</v>
      </c>
      <c r="AO151" s="121">
        <v>2.6291272266527539</v>
      </c>
      <c r="AP151" s="121">
        <v>17.036744428709845</v>
      </c>
      <c r="AQ151" s="126">
        <v>15.985093538048742</v>
      </c>
      <c r="AR151" s="140">
        <v>36.387120816874109</v>
      </c>
      <c r="AS151" s="140">
        <v>689.88298427368272</v>
      </c>
      <c r="AT151" s="121">
        <v>87.497354103003659</v>
      </c>
      <c r="AU151" s="121">
        <v>72.248416188417679</v>
      </c>
      <c r="AV151" s="126">
        <v>290.1504807333979</v>
      </c>
      <c r="AW151" s="140">
        <v>51.425728553327865</v>
      </c>
      <c r="AX151" s="78" t="s">
        <v>31</v>
      </c>
      <c r="AY151" s="145" t="s">
        <v>228</v>
      </c>
      <c r="AZ151" s="115"/>
      <c r="BA151" s="115"/>
    </row>
    <row r="152" spans="1:53" s="109" customFormat="1" x14ac:dyDescent="0.2">
      <c r="A152" s="105" t="s">
        <v>568</v>
      </c>
      <c r="B152" s="147" t="s">
        <v>138</v>
      </c>
      <c r="C152" s="106" t="s">
        <v>231</v>
      </c>
      <c r="D152" s="105" t="s">
        <v>723</v>
      </c>
      <c r="E152" s="124">
        <v>7.9153312961168663</v>
      </c>
      <c r="F152" s="81">
        <v>1098.8854438399044</v>
      </c>
      <c r="G152" s="121">
        <v>22.637847506894236</v>
      </c>
      <c r="H152" s="121">
        <v>24.695833643884622</v>
      </c>
      <c r="I152" s="121">
        <v>20.104941492136842</v>
      </c>
      <c r="J152" s="121">
        <v>19.155101736602816</v>
      </c>
      <c r="K152" s="121">
        <v>20.659014682865021</v>
      </c>
      <c r="L152" s="121">
        <v>19.313408362525152</v>
      </c>
      <c r="M152" s="121">
        <v>22.4795408809719</v>
      </c>
      <c r="N152" s="121">
        <v>24.537527017962283</v>
      </c>
      <c r="O152" s="121">
        <v>27.22873965864202</v>
      </c>
      <c r="P152" s="121">
        <v>24.695833643884622</v>
      </c>
      <c r="Q152" s="121">
        <v>24.458373705001119</v>
      </c>
      <c r="R152" s="121">
        <v>28.574345978981889</v>
      </c>
      <c r="S152" s="121">
        <v>29.445032421554743</v>
      </c>
      <c r="T152" s="121">
        <v>28.178579414176042</v>
      </c>
      <c r="U152" s="121">
        <v>23.508533949467093</v>
      </c>
      <c r="V152" s="121">
        <v>24.220913766117611</v>
      </c>
      <c r="W152" s="121">
        <v>23.11276738466125</v>
      </c>
      <c r="X152" s="121">
        <v>27.466199597525524</v>
      </c>
      <c r="Y152" s="121">
        <v>20.421554743981513</v>
      </c>
      <c r="Z152" s="121">
        <v>18.521875232913466</v>
      </c>
      <c r="AA152" s="121">
        <v>94.746515614518884</v>
      </c>
      <c r="AB152" s="121">
        <v>91.105463218305118</v>
      </c>
      <c r="AC152" s="121">
        <v>88.097637325780724</v>
      </c>
      <c r="AD152" s="121">
        <v>76.937020198255937</v>
      </c>
      <c r="AE152" s="121">
        <v>63.71841693374077</v>
      </c>
      <c r="AF152" s="121">
        <v>53.586792874711179</v>
      </c>
      <c r="AG152" s="121">
        <v>43.217708876798085</v>
      </c>
      <c r="AH152" s="121">
        <v>34.748304389953041</v>
      </c>
      <c r="AI152" s="121">
        <v>28.811805917865396</v>
      </c>
      <c r="AJ152" s="121">
        <v>16.938808973690094</v>
      </c>
      <c r="AK152" s="121">
        <v>12.822836699709324</v>
      </c>
      <c r="AL152" s="121">
        <v>9.0234776775732275</v>
      </c>
      <c r="AM152" s="121">
        <v>6.7280316016993371</v>
      </c>
      <c r="AN152" s="126">
        <v>4.9866587165536256</v>
      </c>
      <c r="AO152" s="121">
        <v>1.9788328240292166</v>
      </c>
      <c r="AP152" s="121">
        <v>12.822836699709324</v>
      </c>
      <c r="AQ152" s="126">
        <v>12.031303570097636</v>
      </c>
      <c r="AR152" s="140">
        <v>27.387046284564359</v>
      </c>
      <c r="AS152" s="140">
        <v>519.24573302526642</v>
      </c>
      <c r="AT152" s="121">
        <v>65.855556383692331</v>
      </c>
      <c r="AU152" s="121">
        <v>54.378326004322872</v>
      </c>
      <c r="AV152" s="126">
        <v>218.38399045986432</v>
      </c>
      <c r="AW152" s="140">
        <v>38.705970038011479</v>
      </c>
      <c r="AX152" s="78" t="s">
        <v>31</v>
      </c>
      <c r="AY152" s="145" t="s">
        <v>228</v>
      </c>
      <c r="AZ152" s="115"/>
      <c r="BA152" s="115"/>
    </row>
    <row r="153" spans="1:53" s="109" customFormat="1" x14ac:dyDescent="0.2">
      <c r="A153" s="105" t="s">
        <v>568</v>
      </c>
      <c r="B153" s="147" t="s">
        <v>138</v>
      </c>
      <c r="C153" s="106" t="s">
        <v>232</v>
      </c>
      <c r="D153" s="105" t="s">
        <v>724</v>
      </c>
      <c r="E153" s="124">
        <v>10.807184914660507</v>
      </c>
      <c r="F153" s="81">
        <v>1500.3614817023179</v>
      </c>
      <c r="G153" s="121">
        <v>30.908548855929048</v>
      </c>
      <c r="H153" s="121">
        <v>33.718416933740784</v>
      </c>
      <c r="I153" s="121">
        <v>27.45024968323769</v>
      </c>
      <c r="J153" s="121">
        <v>26.153387493478427</v>
      </c>
      <c r="K153" s="121">
        <v>28.206752627263924</v>
      </c>
      <c r="L153" s="121">
        <v>26.369531191771635</v>
      </c>
      <c r="M153" s="121">
        <v>30.692405157635839</v>
      </c>
      <c r="N153" s="121">
        <v>33.502273235447568</v>
      </c>
      <c r="O153" s="121">
        <v>37.176716106432146</v>
      </c>
      <c r="P153" s="121">
        <v>33.718416933740784</v>
      </c>
      <c r="Q153" s="121">
        <v>33.394201386300963</v>
      </c>
      <c r="R153" s="121">
        <v>39.013937541924427</v>
      </c>
      <c r="S153" s="121">
        <v>40.202727882537083</v>
      </c>
      <c r="T153" s="121">
        <v>38.473578296191405</v>
      </c>
      <c r="U153" s="121">
        <v>32.097339196541704</v>
      </c>
      <c r="V153" s="121">
        <v>33.06998583886115</v>
      </c>
      <c r="W153" s="121">
        <v>31.556979950808682</v>
      </c>
      <c r="X153" s="121">
        <v>37.500931653871959</v>
      </c>
      <c r="Y153" s="121">
        <v>27.882537079824104</v>
      </c>
      <c r="Z153" s="121">
        <v>25.288812700305584</v>
      </c>
      <c r="AA153" s="121">
        <v>129.36200342848625</v>
      </c>
      <c r="AB153" s="121">
        <v>124.39069836774243</v>
      </c>
      <c r="AC153" s="121">
        <v>120.28396810017144</v>
      </c>
      <c r="AD153" s="121">
        <v>105.04583737050012</v>
      </c>
      <c r="AE153" s="121">
        <v>86.997838563017083</v>
      </c>
      <c r="AF153" s="121">
        <v>73.164641872251636</v>
      </c>
      <c r="AG153" s="121">
        <v>59.007229634046368</v>
      </c>
      <c r="AH153" s="121">
        <v>47.443541775359627</v>
      </c>
      <c r="AI153" s="121">
        <v>39.338153089364248</v>
      </c>
      <c r="AJ153" s="121">
        <v>23.127375717373482</v>
      </c>
      <c r="AK153" s="121">
        <v>17.507639561750022</v>
      </c>
      <c r="AL153" s="121">
        <v>12.320190802712977</v>
      </c>
      <c r="AM153" s="121">
        <v>9.1861071774614302</v>
      </c>
      <c r="AN153" s="126">
        <v>6.8085264962361194</v>
      </c>
      <c r="AO153" s="121">
        <v>2.7017962286651267</v>
      </c>
      <c r="AP153" s="121">
        <v>17.507639561750022</v>
      </c>
      <c r="AQ153" s="126">
        <v>16.426921070283971</v>
      </c>
      <c r="AR153" s="140">
        <v>37.392859804725354</v>
      </c>
      <c r="AS153" s="140">
        <v>708.95133040172925</v>
      </c>
      <c r="AT153" s="121">
        <v>89.915778489975423</v>
      </c>
      <c r="AU153" s="121">
        <v>74.24536036371768</v>
      </c>
      <c r="AV153" s="126">
        <v>298.1702317954834</v>
      </c>
      <c r="AW153" s="140">
        <v>52.847134232689875</v>
      </c>
      <c r="AX153" s="78" t="s">
        <v>31</v>
      </c>
      <c r="AY153" s="145" t="s">
        <v>228</v>
      </c>
      <c r="AZ153" s="115"/>
      <c r="BA153" s="115"/>
    </row>
    <row r="154" spans="1:53" s="109" customFormat="1" x14ac:dyDescent="0.2">
      <c r="A154" s="130"/>
      <c r="B154" s="148"/>
      <c r="C154" s="130"/>
      <c r="D154" s="130"/>
      <c r="F154" s="110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3"/>
      <c r="AO154" s="111"/>
      <c r="AP154" s="111"/>
      <c r="AQ154" s="113"/>
      <c r="AR154" s="114"/>
      <c r="AS154" s="114"/>
      <c r="AT154" s="111"/>
      <c r="AU154" s="111"/>
      <c r="AV154" s="113"/>
      <c r="AW154" s="114"/>
      <c r="AX154" s="78" t="s">
        <v>955</v>
      </c>
      <c r="AY154" s="145" t="s">
        <v>955</v>
      </c>
      <c r="AZ154" s="115"/>
      <c r="BA154" s="115"/>
    </row>
    <row r="155" spans="1:53" s="109" customFormat="1" x14ac:dyDescent="0.2">
      <c r="A155" s="107" t="s">
        <v>569</v>
      </c>
      <c r="B155" s="149"/>
      <c r="C155" s="109" t="s">
        <v>19</v>
      </c>
      <c r="D155" s="109" t="s">
        <v>34</v>
      </c>
      <c r="E155" s="125">
        <v>100</v>
      </c>
      <c r="F155" s="110">
        <v>7672</v>
      </c>
      <c r="G155" s="111">
        <v>142</v>
      </c>
      <c r="H155" s="111">
        <v>161</v>
      </c>
      <c r="I155" s="111">
        <v>141</v>
      </c>
      <c r="J155" s="111">
        <v>115</v>
      </c>
      <c r="K155" s="111">
        <v>130</v>
      </c>
      <c r="L155" s="111">
        <v>96</v>
      </c>
      <c r="M155" s="111">
        <v>148</v>
      </c>
      <c r="N155" s="111">
        <v>142</v>
      </c>
      <c r="O155" s="111">
        <v>162</v>
      </c>
      <c r="P155" s="111">
        <v>162</v>
      </c>
      <c r="Q155" s="111">
        <v>164</v>
      </c>
      <c r="R155" s="111">
        <v>155</v>
      </c>
      <c r="S155" s="111">
        <v>182</v>
      </c>
      <c r="T155" s="111">
        <v>172</v>
      </c>
      <c r="U155" s="111">
        <v>140</v>
      </c>
      <c r="V155" s="111">
        <v>168</v>
      </c>
      <c r="W155" s="111">
        <v>166</v>
      </c>
      <c r="X155" s="111">
        <v>169</v>
      </c>
      <c r="Y155" s="111">
        <v>134</v>
      </c>
      <c r="Z155" s="111">
        <v>119</v>
      </c>
      <c r="AA155" s="111">
        <v>573</v>
      </c>
      <c r="AB155" s="111">
        <v>624</v>
      </c>
      <c r="AC155" s="111">
        <v>579</v>
      </c>
      <c r="AD155" s="111">
        <v>588</v>
      </c>
      <c r="AE155" s="111">
        <v>543</v>
      </c>
      <c r="AF155" s="111">
        <v>421</v>
      </c>
      <c r="AG155" s="111">
        <v>369</v>
      </c>
      <c r="AH155" s="111">
        <v>296</v>
      </c>
      <c r="AI155" s="111">
        <v>219</v>
      </c>
      <c r="AJ155" s="111">
        <v>186</v>
      </c>
      <c r="AK155" s="111">
        <v>118</v>
      </c>
      <c r="AL155" s="111">
        <v>84</v>
      </c>
      <c r="AM155" s="111">
        <v>51</v>
      </c>
      <c r="AN155" s="113">
        <v>53</v>
      </c>
      <c r="AO155" s="111">
        <v>9</v>
      </c>
      <c r="AP155" s="111">
        <v>76</v>
      </c>
      <c r="AQ155" s="113">
        <v>67</v>
      </c>
      <c r="AR155" s="114">
        <v>156</v>
      </c>
      <c r="AS155" s="114">
        <v>3613</v>
      </c>
      <c r="AT155" s="111">
        <v>379</v>
      </c>
      <c r="AU155" s="111">
        <v>356</v>
      </c>
      <c r="AV155" s="113">
        <v>1576</v>
      </c>
      <c r="AW155" s="114">
        <v>249</v>
      </c>
      <c r="AX155" s="78" t="s">
        <v>955</v>
      </c>
      <c r="AY155" s="145" t="s">
        <v>955</v>
      </c>
      <c r="AZ155" s="115"/>
      <c r="BA155" s="115"/>
    </row>
    <row r="156" spans="1:53" s="109" customFormat="1" x14ac:dyDescent="0.2">
      <c r="A156" s="107"/>
      <c r="B156" s="149"/>
      <c r="F156" s="122">
        <v>99.999999999999986</v>
      </c>
      <c r="G156" s="123">
        <v>1.8508863399374349</v>
      </c>
      <c r="H156" s="123">
        <v>2.0985401459854014</v>
      </c>
      <c r="I156" s="123">
        <v>1.837851929092805</v>
      </c>
      <c r="J156" s="123">
        <v>1.4989572471324295</v>
      </c>
      <c r="K156" s="123">
        <v>1.694473409801877</v>
      </c>
      <c r="L156" s="123">
        <v>1.251303441084463</v>
      </c>
      <c r="M156" s="123">
        <v>1.9290928050052139</v>
      </c>
      <c r="N156" s="123">
        <v>1.8508863399374349</v>
      </c>
      <c r="O156" s="123">
        <v>2.1115745568300315</v>
      </c>
      <c r="P156" s="123">
        <v>2.1115745568300315</v>
      </c>
      <c r="Q156" s="123">
        <v>2.1376433785192908</v>
      </c>
      <c r="R156" s="123">
        <v>2.0203336809176227</v>
      </c>
      <c r="S156" s="123">
        <v>2.3722627737226278</v>
      </c>
      <c r="T156" s="123">
        <v>2.2419186652763297</v>
      </c>
      <c r="U156" s="123">
        <v>1.8248175182481752</v>
      </c>
      <c r="V156" s="123">
        <v>2.1897810218978102</v>
      </c>
      <c r="W156" s="123">
        <v>2.1637122002085505</v>
      </c>
      <c r="X156" s="123">
        <v>2.2028154327424398</v>
      </c>
      <c r="Y156" s="123">
        <v>1.7466110531803962</v>
      </c>
      <c r="Z156" s="123">
        <v>1.551094890510949</v>
      </c>
      <c r="AA156" s="123">
        <v>7.4687174139728887</v>
      </c>
      <c r="AB156" s="123">
        <v>8.1334723670490092</v>
      </c>
      <c r="AC156" s="123">
        <v>7.5469238790406674</v>
      </c>
      <c r="AD156" s="123">
        <v>7.664233576642336</v>
      </c>
      <c r="AE156" s="123">
        <v>7.0776850886339941</v>
      </c>
      <c r="AF156" s="123">
        <v>5.4874869655891549</v>
      </c>
      <c r="AG156" s="123">
        <v>4.8096976016684048</v>
      </c>
      <c r="AH156" s="123">
        <v>3.8581856100104277</v>
      </c>
      <c r="AI156" s="123">
        <v>2.8545359749739312</v>
      </c>
      <c r="AJ156" s="123">
        <v>2.4244004171011468</v>
      </c>
      <c r="AK156" s="123">
        <v>1.5380604796663191</v>
      </c>
      <c r="AL156" s="123">
        <v>1.0948905109489051</v>
      </c>
      <c r="AM156" s="123">
        <v>0.66475495307612098</v>
      </c>
      <c r="AN156" s="137">
        <v>0.69082377476538059</v>
      </c>
      <c r="AO156" s="123">
        <v>0.1173096976016684</v>
      </c>
      <c r="AP156" s="123">
        <v>0.99061522419186654</v>
      </c>
      <c r="AQ156" s="137">
        <v>0.87330552659019811</v>
      </c>
      <c r="AR156" s="139">
        <v>2.0333680917622523</v>
      </c>
      <c r="AS156" s="139">
        <v>47.09332638164755</v>
      </c>
      <c r="AT156" s="123">
        <v>4.9400417101147029</v>
      </c>
      <c r="AU156" s="123">
        <v>4.6402502606882168</v>
      </c>
      <c r="AV156" s="137">
        <v>20.542231491136601</v>
      </c>
      <c r="AW156" s="139">
        <v>3.2455683003128257</v>
      </c>
      <c r="AX156" s="78" t="s">
        <v>955</v>
      </c>
      <c r="AY156" s="145" t="s">
        <v>955</v>
      </c>
      <c r="AZ156" s="115"/>
      <c r="BA156" s="115"/>
    </row>
    <row r="157" spans="1:53" s="109" customFormat="1" x14ac:dyDescent="0.2">
      <c r="A157" s="105" t="s">
        <v>569</v>
      </c>
      <c r="B157" s="147" t="s">
        <v>138</v>
      </c>
      <c r="C157" s="106" t="s">
        <v>236</v>
      </c>
      <c r="D157" s="105" t="s">
        <v>726</v>
      </c>
      <c r="E157" s="124">
        <v>20.504609412906355</v>
      </c>
      <c r="F157" s="81">
        <v>1573.1136341581757</v>
      </c>
      <c r="G157" s="121">
        <v>29.116545366327024</v>
      </c>
      <c r="H157" s="121">
        <v>33.012421154779233</v>
      </c>
      <c r="I157" s="121">
        <v>28.911499272197961</v>
      </c>
      <c r="J157" s="121">
        <v>23.580300824842308</v>
      </c>
      <c r="K157" s="121">
        <v>26.65599223677826</v>
      </c>
      <c r="L157" s="121">
        <v>19.684425036390099</v>
      </c>
      <c r="M157" s="121">
        <v>30.346821931101402</v>
      </c>
      <c r="N157" s="121">
        <v>29.116545366327024</v>
      </c>
      <c r="O157" s="121">
        <v>33.217467248908299</v>
      </c>
      <c r="P157" s="121">
        <v>33.217467248908299</v>
      </c>
      <c r="Q157" s="121">
        <v>33.627559437166425</v>
      </c>
      <c r="R157" s="121">
        <v>31.782144590004851</v>
      </c>
      <c r="S157" s="121">
        <v>37.318389131489567</v>
      </c>
      <c r="T157" s="121">
        <v>35.26792819019893</v>
      </c>
      <c r="U157" s="121">
        <v>28.706453178068895</v>
      </c>
      <c r="V157" s="121">
        <v>34.447743813682678</v>
      </c>
      <c r="W157" s="121">
        <v>34.037651625424552</v>
      </c>
      <c r="X157" s="121">
        <v>34.652789907811737</v>
      </c>
      <c r="Y157" s="121">
        <v>27.476176613294516</v>
      </c>
      <c r="Z157" s="121">
        <v>24.40048520135856</v>
      </c>
      <c r="AA157" s="121">
        <v>117.49141193595342</v>
      </c>
      <c r="AB157" s="121">
        <v>127.94876273653564</v>
      </c>
      <c r="AC157" s="121">
        <v>118.72168850072779</v>
      </c>
      <c r="AD157" s="121">
        <v>120.56710334788937</v>
      </c>
      <c r="AE157" s="121">
        <v>111.3400291120815</v>
      </c>
      <c r="AF157" s="121">
        <v>86.324405628335754</v>
      </c>
      <c r="AG157" s="121">
        <v>75.662008733624447</v>
      </c>
      <c r="AH157" s="121">
        <v>60.693643862202805</v>
      </c>
      <c r="AI157" s="121">
        <v>44.905094614264918</v>
      </c>
      <c r="AJ157" s="121">
        <v>38.13857350800582</v>
      </c>
      <c r="AK157" s="121">
        <v>24.1954391072295</v>
      </c>
      <c r="AL157" s="121">
        <v>17.223871906841339</v>
      </c>
      <c r="AM157" s="121">
        <v>10.457350800582242</v>
      </c>
      <c r="AN157" s="126">
        <v>10.867442988840368</v>
      </c>
      <c r="AO157" s="121">
        <v>1.8454148471615719</v>
      </c>
      <c r="AP157" s="121">
        <v>15.583503153808829</v>
      </c>
      <c r="AQ157" s="126">
        <v>13.738088306647258</v>
      </c>
      <c r="AR157" s="140">
        <v>31.98719068413391</v>
      </c>
      <c r="AS157" s="140">
        <v>740.8315380883065</v>
      </c>
      <c r="AT157" s="121">
        <v>77.712469674915084</v>
      </c>
      <c r="AU157" s="121">
        <v>72.996409509946631</v>
      </c>
      <c r="AV157" s="126">
        <v>323.15264434740419</v>
      </c>
      <c r="AW157" s="140">
        <v>51.056477438136824</v>
      </c>
      <c r="AX157" s="78" t="s">
        <v>31</v>
      </c>
      <c r="AY157" s="145" t="s">
        <v>33</v>
      </c>
      <c r="AZ157" s="115"/>
      <c r="BA157" s="115"/>
    </row>
    <row r="158" spans="1:53" s="109" customFormat="1" x14ac:dyDescent="0.2">
      <c r="A158" s="105" t="s">
        <v>569</v>
      </c>
      <c r="B158" s="147" t="s">
        <v>138</v>
      </c>
      <c r="C158" s="106" t="s">
        <v>237</v>
      </c>
      <c r="D158" s="105" t="s">
        <v>727</v>
      </c>
      <c r="E158" s="124">
        <v>21.193595342066956</v>
      </c>
      <c r="F158" s="81">
        <v>1625.9726346433772</v>
      </c>
      <c r="G158" s="121">
        <v>30.094905385735078</v>
      </c>
      <c r="H158" s="121">
        <v>34.121688500727799</v>
      </c>
      <c r="I158" s="121">
        <v>29.882969432314407</v>
      </c>
      <c r="J158" s="121">
        <v>24.372634643377001</v>
      </c>
      <c r="K158" s="121">
        <v>27.551673944687046</v>
      </c>
      <c r="L158" s="121">
        <v>20.345851528384276</v>
      </c>
      <c r="M158" s="121">
        <v>31.366521106259096</v>
      </c>
      <c r="N158" s="121">
        <v>30.094905385735078</v>
      </c>
      <c r="O158" s="121">
        <v>34.33362445414847</v>
      </c>
      <c r="P158" s="121">
        <v>34.33362445414847</v>
      </c>
      <c r="Q158" s="121">
        <v>34.757496360989805</v>
      </c>
      <c r="R158" s="121">
        <v>32.850072780203782</v>
      </c>
      <c r="S158" s="121">
        <v>38.572343522561859</v>
      </c>
      <c r="T158" s="121">
        <v>36.452983988355165</v>
      </c>
      <c r="U158" s="121">
        <v>29.671033478893737</v>
      </c>
      <c r="V158" s="121">
        <v>35.605240174672488</v>
      </c>
      <c r="W158" s="121">
        <v>35.181368267831147</v>
      </c>
      <c r="X158" s="121">
        <v>35.817176128093159</v>
      </c>
      <c r="Y158" s="121">
        <v>28.399417758369722</v>
      </c>
      <c r="Z158" s="121">
        <v>25.220378457059677</v>
      </c>
      <c r="AA158" s="121">
        <v>121.43930131004366</v>
      </c>
      <c r="AB158" s="121">
        <v>132.24803493449781</v>
      </c>
      <c r="AC158" s="121">
        <v>122.71091703056767</v>
      </c>
      <c r="AD158" s="121">
        <v>124.6183406113537</v>
      </c>
      <c r="AE158" s="121">
        <v>115.08122270742356</v>
      </c>
      <c r="AF158" s="121">
        <v>89.225036390101891</v>
      </c>
      <c r="AG158" s="121">
        <v>78.204366812227079</v>
      </c>
      <c r="AH158" s="121">
        <v>62.733042212518193</v>
      </c>
      <c r="AI158" s="121">
        <v>46.413973799126637</v>
      </c>
      <c r="AJ158" s="121">
        <v>39.420087336244535</v>
      </c>
      <c r="AK158" s="121">
        <v>25.008442503639007</v>
      </c>
      <c r="AL158" s="121">
        <v>17.802620087336244</v>
      </c>
      <c r="AM158" s="121">
        <v>10.808733624454149</v>
      </c>
      <c r="AN158" s="126">
        <v>11.232605531295487</v>
      </c>
      <c r="AO158" s="121">
        <v>1.907423580786026</v>
      </c>
      <c r="AP158" s="121">
        <v>16.107132459970888</v>
      </c>
      <c r="AQ158" s="126">
        <v>14.199708879184861</v>
      </c>
      <c r="AR158" s="140">
        <v>33.062008733624452</v>
      </c>
      <c r="AS158" s="140">
        <v>765.72459970887905</v>
      </c>
      <c r="AT158" s="121">
        <v>80.323726346433773</v>
      </c>
      <c r="AU158" s="121">
        <v>75.449199417758365</v>
      </c>
      <c r="AV158" s="126">
        <v>334.0110625909752</v>
      </c>
      <c r="AW158" s="140">
        <v>52.77205240174672</v>
      </c>
      <c r="AX158" s="78" t="s">
        <v>31</v>
      </c>
      <c r="AY158" s="145" t="s">
        <v>33</v>
      </c>
      <c r="AZ158" s="115"/>
      <c r="BA158" s="115"/>
    </row>
    <row r="159" spans="1:53" s="109" customFormat="1" x14ac:dyDescent="0.2">
      <c r="A159" s="105" t="s">
        <v>569</v>
      </c>
      <c r="B159" s="147" t="s">
        <v>138</v>
      </c>
      <c r="C159" s="106" t="s">
        <v>233</v>
      </c>
      <c r="D159" s="105" t="s">
        <v>34</v>
      </c>
      <c r="E159" s="124">
        <v>13.090732654051433</v>
      </c>
      <c r="F159" s="81">
        <v>1004.3210092188259</v>
      </c>
      <c r="G159" s="121">
        <v>18.588840368753036</v>
      </c>
      <c r="H159" s="121">
        <v>21.076079573022806</v>
      </c>
      <c r="I159" s="121">
        <v>18.45793304221252</v>
      </c>
      <c r="J159" s="121">
        <v>15.054342552159149</v>
      </c>
      <c r="K159" s="121">
        <v>17.017952450266861</v>
      </c>
      <c r="L159" s="121">
        <v>12.567103347889374</v>
      </c>
      <c r="M159" s="121">
        <v>19.374284327996119</v>
      </c>
      <c r="N159" s="121">
        <v>18.588840368753036</v>
      </c>
      <c r="O159" s="121">
        <v>21.206986899563322</v>
      </c>
      <c r="P159" s="121">
        <v>21.206986899563322</v>
      </c>
      <c r="Q159" s="121">
        <v>21.468801552644351</v>
      </c>
      <c r="R159" s="121">
        <v>20.29063561377972</v>
      </c>
      <c r="S159" s="121">
        <v>23.825133430373608</v>
      </c>
      <c r="T159" s="121">
        <v>22.516060164968462</v>
      </c>
      <c r="U159" s="121">
        <v>18.327025715672004</v>
      </c>
      <c r="V159" s="121">
        <v>21.992430858806404</v>
      </c>
      <c r="W159" s="121">
        <v>21.730616205725379</v>
      </c>
      <c r="X159" s="121">
        <v>22.12333818534692</v>
      </c>
      <c r="Y159" s="121">
        <v>17.541581756428922</v>
      </c>
      <c r="Z159" s="121">
        <v>15.577971858321204</v>
      </c>
      <c r="AA159" s="121">
        <v>75.009898107714704</v>
      </c>
      <c r="AB159" s="121">
        <v>81.686171761280946</v>
      </c>
      <c r="AC159" s="121">
        <v>75.795342066957787</v>
      </c>
      <c r="AD159" s="121">
        <v>76.973508005822424</v>
      </c>
      <c r="AE159" s="121">
        <v>71.082678311499279</v>
      </c>
      <c r="AF159" s="121">
        <v>55.111984473556532</v>
      </c>
      <c r="AG159" s="121">
        <v>48.304803493449789</v>
      </c>
      <c r="AH159" s="121">
        <v>38.748568655992237</v>
      </c>
      <c r="AI159" s="121">
        <v>28.668704512372639</v>
      </c>
      <c r="AJ159" s="121">
        <v>24.348762736535665</v>
      </c>
      <c r="AK159" s="121">
        <v>15.44706453178069</v>
      </c>
      <c r="AL159" s="121">
        <v>10.996215429403202</v>
      </c>
      <c r="AM159" s="121">
        <v>6.6762736535662306</v>
      </c>
      <c r="AN159" s="126">
        <v>6.9380883066472601</v>
      </c>
      <c r="AO159" s="121">
        <v>1.1781659388646291</v>
      </c>
      <c r="AP159" s="121">
        <v>9.9489568170790896</v>
      </c>
      <c r="AQ159" s="126">
        <v>8.770790878214461</v>
      </c>
      <c r="AR159" s="140">
        <v>20.421542940320236</v>
      </c>
      <c r="AS159" s="140">
        <v>472.96817079087828</v>
      </c>
      <c r="AT159" s="121">
        <v>49.613876758854929</v>
      </c>
      <c r="AU159" s="121">
        <v>46.603008248423102</v>
      </c>
      <c r="AV159" s="126">
        <v>206.30994662785059</v>
      </c>
      <c r="AW159" s="140">
        <v>32.595924308588067</v>
      </c>
      <c r="AX159" s="78" t="s">
        <v>31</v>
      </c>
      <c r="AY159" s="145" t="s">
        <v>33</v>
      </c>
      <c r="AZ159" s="115"/>
      <c r="BA159" s="115"/>
    </row>
    <row r="160" spans="1:53" s="109" customFormat="1" x14ac:dyDescent="0.2">
      <c r="A160" s="105" t="s">
        <v>569</v>
      </c>
      <c r="B160" s="147" t="s">
        <v>138</v>
      </c>
      <c r="C160" s="106" t="s">
        <v>234</v>
      </c>
      <c r="D160" s="105" t="s">
        <v>728</v>
      </c>
      <c r="E160" s="124">
        <v>22.270742358078603</v>
      </c>
      <c r="F160" s="81">
        <v>1708.6113537117906</v>
      </c>
      <c r="G160" s="121">
        <v>31.624454148471617</v>
      </c>
      <c r="H160" s="121">
        <v>35.855895196506552</v>
      </c>
      <c r="I160" s="121">
        <v>31.401746724890831</v>
      </c>
      <c r="J160" s="121">
        <v>25.611353711790393</v>
      </c>
      <c r="K160" s="121">
        <v>28.951965065502186</v>
      </c>
      <c r="L160" s="121">
        <v>21.379912663755459</v>
      </c>
      <c r="M160" s="121">
        <v>32.960698689956331</v>
      </c>
      <c r="N160" s="121">
        <v>31.624454148471617</v>
      </c>
      <c r="O160" s="121">
        <v>36.078602620087338</v>
      </c>
      <c r="P160" s="121">
        <v>36.078602620087338</v>
      </c>
      <c r="Q160" s="121">
        <v>36.52401746724891</v>
      </c>
      <c r="R160" s="121">
        <v>34.519650655021834</v>
      </c>
      <c r="S160" s="121">
        <v>40.532751091703055</v>
      </c>
      <c r="T160" s="121">
        <v>38.3056768558952</v>
      </c>
      <c r="U160" s="121">
        <v>31.179039301310045</v>
      </c>
      <c r="V160" s="121">
        <v>37.414847161572055</v>
      </c>
      <c r="W160" s="121">
        <v>36.969432314410483</v>
      </c>
      <c r="X160" s="121">
        <v>37.637554585152841</v>
      </c>
      <c r="Y160" s="121">
        <v>29.842794759825328</v>
      </c>
      <c r="Z160" s="121">
        <v>26.502183406113534</v>
      </c>
      <c r="AA160" s="121">
        <v>127.6113537117904</v>
      </c>
      <c r="AB160" s="121">
        <v>138.96943231441048</v>
      </c>
      <c r="AC160" s="121">
        <v>128.94759825327512</v>
      </c>
      <c r="AD160" s="121">
        <v>130.95196506550218</v>
      </c>
      <c r="AE160" s="121">
        <v>120.93013100436681</v>
      </c>
      <c r="AF160" s="121">
        <v>93.75982532751091</v>
      </c>
      <c r="AG160" s="121">
        <v>82.179039301310041</v>
      </c>
      <c r="AH160" s="121">
        <v>65.921397379912662</v>
      </c>
      <c r="AI160" s="121">
        <v>48.772925764192138</v>
      </c>
      <c r="AJ160" s="121">
        <v>41.423580786026207</v>
      </c>
      <c r="AK160" s="121">
        <v>26.279475982532755</v>
      </c>
      <c r="AL160" s="121">
        <v>18.707423580786028</v>
      </c>
      <c r="AM160" s="121">
        <v>11.358078602620088</v>
      </c>
      <c r="AN160" s="126">
        <v>11.80349344978166</v>
      </c>
      <c r="AO160" s="121">
        <v>2.0043668122270741</v>
      </c>
      <c r="AP160" s="121">
        <v>16.925764192139738</v>
      </c>
      <c r="AQ160" s="126">
        <v>14.921397379912664</v>
      </c>
      <c r="AR160" s="140">
        <v>34.742358078602621</v>
      </c>
      <c r="AS160" s="140">
        <v>804.64192139737997</v>
      </c>
      <c r="AT160" s="121">
        <v>84.406113537117903</v>
      </c>
      <c r="AU160" s="121">
        <v>79.283842794759835</v>
      </c>
      <c r="AV160" s="126">
        <v>350.98689956331879</v>
      </c>
      <c r="AW160" s="140">
        <v>55.454148471615724</v>
      </c>
      <c r="AX160" s="78" t="s">
        <v>31</v>
      </c>
      <c r="AY160" s="145" t="s">
        <v>33</v>
      </c>
      <c r="AZ160" s="115"/>
      <c r="BA160" s="115"/>
    </row>
    <row r="161" spans="1:53" s="109" customFormat="1" x14ac:dyDescent="0.2">
      <c r="A161" s="105" t="s">
        <v>569</v>
      </c>
      <c r="B161" s="147" t="s">
        <v>138</v>
      </c>
      <c r="C161" s="106" t="s">
        <v>235</v>
      </c>
      <c r="D161" s="105" t="s">
        <v>697</v>
      </c>
      <c r="E161" s="124">
        <v>11.023774866569626</v>
      </c>
      <c r="F161" s="81">
        <v>845.74400776322182</v>
      </c>
      <c r="G161" s="121">
        <v>15.653760310528869</v>
      </c>
      <c r="H161" s="121">
        <v>17.748277535177099</v>
      </c>
      <c r="I161" s="121">
        <v>15.543522561863174</v>
      </c>
      <c r="J161" s="121">
        <v>12.67734109655507</v>
      </c>
      <c r="K161" s="121">
        <v>14.330907326540514</v>
      </c>
      <c r="L161" s="121">
        <v>10.582823871906841</v>
      </c>
      <c r="M161" s="121">
        <v>16.315186802523048</v>
      </c>
      <c r="N161" s="121">
        <v>15.653760310528869</v>
      </c>
      <c r="O161" s="121">
        <v>17.858515283842795</v>
      </c>
      <c r="P161" s="121">
        <v>17.858515283842795</v>
      </c>
      <c r="Q161" s="121">
        <v>18.078990781174188</v>
      </c>
      <c r="R161" s="121">
        <v>17.086851043182921</v>
      </c>
      <c r="S161" s="121">
        <v>20.06327025715672</v>
      </c>
      <c r="T161" s="121">
        <v>18.960892770499758</v>
      </c>
      <c r="U161" s="121">
        <v>15.433284813197476</v>
      </c>
      <c r="V161" s="121">
        <v>18.519941775836973</v>
      </c>
      <c r="W161" s="121">
        <v>18.29946627850558</v>
      </c>
      <c r="X161" s="121">
        <v>18.630179524502669</v>
      </c>
      <c r="Y161" s="121">
        <v>14.771858321203299</v>
      </c>
      <c r="Z161" s="121">
        <v>13.118292091217855</v>
      </c>
      <c r="AA161" s="121">
        <v>63.166229985443962</v>
      </c>
      <c r="AB161" s="121">
        <v>68.788355167394471</v>
      </c>
      <c r="AC161" s="121">
        <v>63.82765647743814</v>
      </c>
      <c r="AD161" s="121">
        <v>64.819796215429406</v>
      </c>
      <c r="AE161" s="121">
        <v>59.859097525473068</v>
      </c>
      <c r="AF161" s="121">
        <v>46.410092188258119</v>
      </c>
      <c r="AG161" s="121">
        <v>40.677729257641921</v>
      </c>
      <c r="AH161" s="121">
        <v>32.630373605046096</v>
      </c>
      <c r="AI161" s="121">
        <v>24.142066957787485</v>
      </c>
      <c r="AJ161" s="121">
        <v>20.504221251819505</v>
      </c>
      <c r="AK161" s="121">
        <v>13.008054342552159</v>
      </c>
      <c r="AL161" s="121">
        <v>9.2599708879184863</v>
      </c>
      <c r="AM161" s="121">
        <v>5.6221251819505094</v>
      </c>
      <c r="AN161" s="126">
        <v>5.8426006792819019</v>
      </c>
      <c r="AO161" s="121">
        <v>0.99213973799126631</v>
      </c>
      <c r="AP161" s="121">
        <v>8.3780688985929164</v>
      </c>
      <c r="AQ161" s="126">
        <v>7.3859291606016493</v>
      </c>
      <c r="AR161" s="140">
        <v>17.197088791848618</v>
      </c>
      <c r="AS161" s="140">
        <v>398.28898592916062</v>
      </c>
      <c r="AT161" s="121">
        <v>41.780106744298884</v>
      </c>
      <c r="AU161" s="121">
        <v>39.24463852498787</v>
      </c>
      <c r="AV161" s="126">
        <v>173.73469189713731</v>
      </c>
      <c r="AW161" s="140">
        <v>27.449199417758368</v>
      </c>
      <c r="AX161" s="78" t="s">
        <v>31</v>
      </c>
      <c r="AY161" s="145" t="s">
        <v>33</v>
      </c>
      <c r="AZ161" s="115"/>
      <c r="BA161" s="115"/>
    </row>
    <row r="162" spans="1:53" s="109" customFormat="1" x14ac:dyDescent="0.2">
      <c r="A162" s="105" t="s">
        <v>569</v>
      </c>
      <c r="B162" s="147" t="s">
        <v>138</v>
      </c>
      <c r="C162" s="106" t="s">
        <v>238</v>
      </c>
      <c r="D162" s="105" t="s">
        <v>729</v>
      </c>
      <c r="E162" s="124">
        <v>11.916545366327027</v>
      </c>
      <c r="F162" s="81">
        <v>914.23736050460957</v>
      </c>
      <c r="G162" s="121">
        <v>16.921494420184377</v>
      </c>
      <c r="H162" s="121">
        <v>19.185638039786514</v>
      </c>
      <c r="I162" s="121">
        <v>16.80232896652111</v>
      </c>
      <c r="J162" s="121">
        <v>13.704027171276079</v>
      </c>
      <c r="K162" s="121">
        <v>15.491508976225134</v>
      </c>
      <c r="L162" s="121">
        <v>11.439883551673946</v>
      </c>
      <c r="M162" s="121">
        <v>17.636487142164</v>
      </c>
      <c r="N162" s="121">
        <v>16.921494420184377</v>
      </c>
      <c r="O162" s="121">
        <v>19.304803493449782</v>
      </c>
      <c r="P162" s="121">
        <v>19.304803493449782</v>
      </c>
      <c r="Q162" s="121">
        <v>19.543134400776324</v>
      </c>
      <c r="R162" s="121">
        <v>18.470645317806891</v>
      </c>
      <c r="S162" s="121">
        <v>21.688112566715191</v>
      </c>
      <c r="T162" s="121">
        <v>20.496458030082486</v>
      </c>
      <c r="U162" s="121">
        <v>16.683163512857835</v>
      </c>
      <c r="V162" s="121">
        <v>20.019796215429405</v>
      </c>
      <c r="W162" s="121">
        <v>19.781465308102863</v>
      </c>
      <c r="X162" s="121">
        <v>20.138961669092676</v>
      </c>
      <c r="Y162" s="121">
        <v>15.968170790878217</v>
      </c>
      <c r="Z162" s="121">
        <v>14.180688985929162</v>
      </c>
      <c r="AA162" s="121">
        <v>68.281804949053864</v>
      </c>
      <c r="AB162" s="121">
        <v>74.359243085880649</v>
      </c>
      <c r="AC162" s="121">
        <v>68.996797671033477</v>
      </c>
      <c r="AD162" s="121">
        <v>70.069286754002917</v>
      </c>
      <c r="AE162" s="121">
        <v>64.706841339155758</v>
      </c>
      <c r="AF162" s="121">
        <v>50.168655992236779</v>
      </c>
      <c r="AG162" s="121">
        <v>43.97205240174673</v>
      </c>
      <c r="AH162" s="121">
        <v>35.272974284328001</v>
      </c>
      <c r="AI162" s="121">
        <v>26.097234352256187</v>
      </c>
      <c r="AJ162" s="121">
        <v>22.164774381368272</v>
      </c>
      <c r="AK162" s="121">
        <v>14.061523532265891</v>
      </c>
      <c r="AL162" s="121">
        <v>10.009898107714703</v>
      </c>
      <c r="AM162" s="121">
        <v>6.0774381368267836</v>
      </c>
      <c r="AN162" s="126">
        <v>6.3157690441533241</v>
      </c>
      <c r="AO162" s="121">
        <v>1.0724890829694325</v>
      </c>
      <c r="AP162" s="121">
        <v>9.0565744784085407</v>
      </c>
      <c r="AQ162" s="126">
        <v>7.9840853954391084</v>
      </c>
      <c r="AR162" s="140">
        <v>18.589810771470162</v>
      </c>
      <c r="AS162" s="140">
        <v>430.54478408539546</v>
      </c>
      <c r="AT162" s="121">
        <v>45.163706938379427</v>
      </c>
      <c r="AU162" s="121">
        <v>42.422901504124212</v>
      </c>
      <c r="AV162" s="126">
        <v>187.80475497331395</v>
      </c>
      <c r="AW162" s="140">
        <v>29.672197962154296</v>
      </c>
      <c r="AX162" s="78" t="s">
        <v>31</v>
      </c>
      <c r="AY162" s="145" t="s">
        <v>33</v>
      </c>
      <c r="AZ162" s="115"/>
      <c r="BA162" s="115"/>
    </row>
    <row r="163" spans="1:53" s="109" customFormat="1" x14ac:dyDescent="0.2">
      <c r="A163" s="107"/>
      <c r="B163" s="149"/>
      <c r="F163" s="110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3"/>
      <c r="AO163" s="111"/>
      <c r="AP163" s="111"/>
      <c r="AQ163" s="113"/>
      <c r="AR163" s="114"/>
      <c r="AS163" s="114"/>
      <c r="AT163" s="111"/>
      <c r="AU163" s="111"/>
      <c r="AV163" s="113"/>
      <c r="AW163" s="114"/>
      <c r="AX163" s="78" t="s">
        <v>955</v>
      </c>
      <c r="AY163" s="145" t="s">
        <v>955</v>
      </c>
      <c r="AZ163" s="115"/>
      <c r="BA163" s="115"/>
    </row>
    <row r="164" spans="1:53" s="109" customFormat="1" x14ac:dyDescent="0.2">
      <c r="A164" s="107" t="s">
        <v>570</v>
      </c>
      <c r="B164" s="149"/>
      <c r="C164" s="109" t="s">
        <v>19</v>
      </c>
      <c r="D164" s="109" t="s">
        <v>35</v>
      </c>
      <c r="E164" s="125">
        <v>100</v>
      </c>
      <c r="F164" s="110">
        <v>3374</v>
      </c>
      <c r="G164" s="111">
        <v>63</v>
      </c>
      <c r="H164" s="111">
        <v>66</v>
      </c>
      <c r="I164" s="111">
        <v>58</v>
      </c>
      <c r="J164" s="111">
        <v>65</v>
      </c>
      <c r="K164" s="111">
        <v>50</v>
      </c>
      <c r="L164" s="111">
        <v>62</v>
      </c>
      <c r="M164" s="111">
        <v>74</v>
      </c>
      <c r="N164" s="111">
        <v>73</v>
      </c>
      <c r="O164" s="111">
        <v>59</v>
      </c>
      <c r="P164" s="111">
        <v>72</v>
      </c>
      <c r="Q164" s="111">
        <v>71</v>
      </c>
      <c r="R164" s="111">
        <v>74</v>
      </c>
      <c r="S164" s="111">
        <v>72</v>
      </c>
      <c r="T164" s="111">
        <v>83</v>
      </c>
      <c r="U164" s="111">
        <v>59</v>
      </c>
      <c r="V164" s="111">
        <v>69</v>
      </c>
      <c r="W164" s="111">
        <v>92</v>
      </c>
      <c r="X164" s="111">
        <v>86</v>
      </c>
      <c r="Y164" s="111">
        <v>50</v>
      </c>
      <c r="Z164" s="111">
        <v>55</v>
      </c>
      <c r="AA164" s="111">
        <v>271</v>
      </c>
      <c r="AB164" s="111">
        <v>276</v>
      </c>
      <c r="AC164" s="111">
        <v>231</v>
      </c>
      <c r="AD164" s="111">
        <v>247</v>
      </c>
      <c r="AE164" s="111">
        <v>219</v>
      </c>
      <c r="AF164" s="111">
        <v>192</v>
      </c>
      <c r="AG164" s="111">
        <v>136</v>
      </c>
      <c r="AH164" s="111">
        <v>122</v>
      </c>
      <c r="AI164" s="111">
        <v>100</v>
      </c>
      <c r="AJ164" s="111">
        <v>83</v>
      </c>
      <c r="AK164" s="111">
        <v>47</v>
      </c>
      <c r="AL164" s="111">
        <v>36</v>
      </c>
      <c r="AM164" s="111">
        <v>34</v>
      </c>
      <c r="AN164" s="113">
        <v>27</v>
      </c>
      <c r="AO164" s="111">
        <v>0</v>
      </c>
      <c r="AP164" s="111">
        <v>31</v>
      </c>
      <c r="AQ164" s="113">
        <v>39</v>
      </c>
      <c r="AR164" s="114">
        <v>75</v>
      </c>
      <c r="AS164" s="114">
        <v>1590</v>
      </c>
      <c r="AT164" s="111">
        <v>156</v>
      </c>
      <c r="AU164" s="111">
        <v>189</v>
      </c>
      <c r="AV164" s="113">
        <v>667</v>
      </c>
      <c r="AW164" s="114">
        <v>84</v>
      </c>
      <c r="AX164" s="78" t="s">
        <v>955</v>
      </c>
      <c r="AY164" s="145" t="s">
        <v>955</v>
      </c>
      <c r="AZ164" s="115"/>
      <c r="BA164" s="115"/>
    </row>
    <row r="165" spans="1:53" s="109" customFormat="1" x14ac:dyDescent="0.2">
      <c r="A165" s="108"/>
      <c r="B165" s="149"/>
      <c r="E165" s="125"/>
      <c r="F165" s="122">
        <v>99.999999999999986</v>
      </c>
      <c r="G165" s="123">
        <v>1.8672199170124482</v>
      </c>
      <c r="H165" s="123">
        <v>1.956135151155898</v>
      </c>
      <c r="I165" s="123">
        <v>1.7190278601066984</v>
      </c>
      <c r="J165" s="123">
        <v>1.9264967397747481</v>
      </c>
      <c r="K165" s="123">
        <v>1.4819205690574986</v>
      </c>
      <c r="L165" s="123">
        <v>1.8375815056312981</v>
      </c>
      <c r="M165" s="123">
        <v>2.193242442205098</v>
      </c>
      <c r="N165" s="123">
        <v>2.1636040308239477</v>
      </c>
      <c r="O165" s="123">
        <v>1.7486662714878483</v>
      </c>
      <c r="P165" s="123">
        <v>2.1339656194427978</v>
      </c>
      <c r="Q165" s="123">
        <v>2.104327208061648</v>
      </c>
      <c r="R165" s="123">
        <v>2.193242442205098</v>
      </c>
      <c r="S165" s="123">
        <v>2.1339656194427978</v>
      </c>
      <c r="T165" s="123">
        <v>2.4599881446354477</v>
      </c>
      <c r="U165" s="123">
        <v>1.7486662714878483</v>
      </c>
      <c r="V165" s="123">
        <v>2.0450503852993478</v>
      </c>
      <c r="W165" s="123">
        <v>2.7267338470657974</v>
      </c>
      <c r="X165" s="123">
        <v>2.5489033787788973</v>
      </c>
      <c r="Y165" s="123">
        <v>1.4819205690574986</v>
      </c>
      <c r="Z165" s="123">
        <v>1.6301126259632484</v>
      </c>
      <c r="AA165" s="123">
        <v>8.0320094842916419</v>
      </c>
      <c r="AB165" s="123">
        <v>8.1802015411973912</v>
      </c>
      <c r="AC165" s="123">
        <v>6.8464730290456428</v>
      </c>
      <c r="AD165" s="123">
        <v>7.3206876111440424</v>
      </c>
      <c r="AE165" s="123">
        <v>6.4908120924718435</v>
      </c>
      <c r="AF165" s="123">
        <v>5.6905749851807945</v>
      </c>
      <c r="AG165" s="123">
        <v>4.0308239478363959</v>
      </c>
      <c r="AH165" s="123">
        <v>3.6158861885002964</v>
      </c>
      <c r="AI165" s="123">
        <v>2.9638411381149972</v>
      </c>
      <c r="AJ165" s="123">
        <v>2.4599881446354477</v>
      </c>
      <c r="AK165" s="123">
        <v>1.3930053349140485</v>
      </c>
      <c r="AL165" s="123">
        <v>1.0669828097213989</v>
      </c>
      <c r="AM165" s="123">
        <v>1.007705986959099</v>
      </c>
      <c r="AN165" s="137">
        <v>0.80023710729104924</v>
      </c>
      <c r="AO165" s="123">
        <v>0</v>
      </c>
      <c r="AP165" s="123">
        <v>0.91879075281564904</v>
      </c>
      <c r="AQ165" s="137">
        <v>1.1558980438648487</v>
      </c>
      <c r="AR165" s="139">
        <v>2.2228808535862479</v>
      </c>
      <c r="AS165" s="139">
        <v>47.125074096028456</v>
      </c>
      <c r="AT165" s="123">
        <v>4.6235921754593949</v>
      </c>
      <c r="AU165" s="123">
        <v>5.601659751037344</v>
      </c>
      <c r="AV165" s="137">
        <v>19.768820391227031</v>
      </c>
      <c r="AW165" s="139">
        <v>2.4896265560165975</v>
      </c>
      <c r="AX165" s="78" t="s">
        <v>955</v>
      </c>
      <c r="AY165" s="145" t="s">
        <v>955</v>
      </c>
      <c r="AZ165" s="115"/>
      <c r="BA165" s="115"/>
    </row>
    <row r="166" spans="1:53" s="109" customFormat="1" x14ac:dyDescent="0.2">
      <c r="A166" s="105" t="s">
        <v>570</v>
      </c>
      <c r="B166" s="147" t="s">
        <v>138</v>
      </c>
      <c r="C166" s="106" t="s">
        <v>240</v>
      </c>
      <c r="D166" s="105" t="s">
        <v>730</v>
      </c>
      <c r="E166" s="124">
        <v>25.544794188861985</v>
      </c>
      <c r="F166" s="81">
        <v>861.88135593220352</v>
      </c>
      <c r="G166" s="121">
        <v>16.093220338983052</v>
      </c>
      <c r="H166" s="121">
        <v>16.859564164648909</v>
      </c>
      <c r="I166" s="121">
        <v>14.815980629539952</v>
      </c>
      <c r="J166" s="121">
        <v>16.60411622276029</v>
      </c>
      <c r="K166" s="121">
        <v>12.772397094430993</v>
      </c>
      <c r="L166" s="121">
        <v>15.837772397094431</v>
      </c>
      <c r="M166" s="121">
        <v>18.90314769975787</v>
      </c>
      <c r="N166" s="121">
        <v>18.647699757869251</v>
      </c>
      <c r="O166" s="121">
        <v>15.071428571428571</v>
      </c>
      <c r="P166" s="121">
        <v>18.392251815980629</v>
      </c>
      <c r="Q166" s="121">
        <v>18.13680387409201</v>
      </c>
      <c r="R166" s="121">
        <v>18.90314769975787</v>
      </c>
      <c r="S166" s="121">
        <v>18.392251815980629</v>
      </c>
      <c r="T166" s="121">
        <v>21.20217917675545</v>
      </c>
      <c r="U166" s="121">
        <v>15.071428571428571</v>
      </c>
      <c r="V166" s="121">
        <v>17.625907990314769</v>
      </c>
      <c r="W166" s="121">
        <v>23.501210653753027</v>
      </c>
      <c r="X166" s="121">
        <v>21.968523002421307</v>
      </c>
      <c r="Y166" s="121">
        <v>12.772397094430993</v>
      </c>
      <c r="Z166" s="121">
        <v>14.04963680387409</v>
      </c>
      <c r="AA166" s="121">
        <v>69.22639225181598</v>
      </c>
      <c r="AB166" s="121">
        <v>70.503631961259075</v>
      </c>
      <c r="AC166" s="121">
        <v>59.008474576271183</v>
      </c>
      <c r="AD166" s="121">
        <v>63.095641646489099</v>
      </c>
      <c r="AE166" s="121">
        <v>55.94309927360775</v>
      </c>
      <c r="AF166" s="121">
        <v>49.046004842615012</v>
      </c>
      <c r="AG166" s="121">
        <v>34.7409200968523</v>
      </c>
      <c r="AH166" s="121">
        <v>31.164648910411621</v>
      </c>
      <c r="AI166" s="121">
        <v>25.544794188861985</v>
      </c>
      <c r="AJ166" s="121">
        <v>21.20217917675545</v>
      </c>
      <c r="AK166" s="121">
        <v>12.006053268765134</v>
      </c>
      <c r="AL166" s="121">
        <v>9.1961259079903144</v>
      </c>
      <c r="AM166" s="121">
        <v>8.6852300242130749</v>
      </c>
      <c r="AN166" s="126">
        <v>6.8970944309927358</v>
      </c>
      <c r="AO166" s="121">
        <v>0</v>
      </c>
      <c r="AP166" s="121">
        <v>7.9188861985472156</v>
      </c>
      <c r="AQ166" s="126">
        <v>9.9624697336561745</v>
      </c>
      <c r="AR166" s="140">
        <v>19.158595641646489</v>
      </c>
      <c r="AS166" s="140">
        <v>406.16222760290555</v>
      </c>
      <c r="AT166" s="121">
        <v>39.849878934624698</v>
      </c>
      <c r="AU166" s="121">
        <v>48.279661016949149</v>
      </c>
      <c r="AV166" s="126">
        <v>170.38377723970945</v>
      </c>
      <c r="AW166" s="140">
        <v>21.457627118644069</v>
      </c>
      <c r="AX166" s="78" t="s">
        <v>31</v>
      </c>
      <c r="AY166" s="145" t="s">
        <v>32</v>
      </c>
      <c r="AZ166" s="115"/>
      <c r="BA166" s="115"/>
    </row>
    <row r="167" spans="1:53" s="109" customFormat="1" x14ac:dyDescent="0.2">
      <c r="A167" s="105" t="s">
        <v>570</v>
      </c>
      <c r="B167" s="147" t="s">
        <v>138</v>
      </c>
      <c r="C167" s="106" t="s">
        <v>239</v>
      </c>
      <c r="D167" s="105" t="s">
        <v>35</v>
      </c>
      <c r="E167" s="124">
        <v>74.455205811138015</v>
      </c>
      <c r="F167" s="81">
        <v>2512.1186440677966</v>
      </c>
      <c r="G167" s="121">
        <v>46.906779661016955</v>
      </c>
      <c r="H167" s="121">
        <v>49.140435835351091</v>
      </c>
      <c r="I167" s="121">
        <v>43.184019370460049</v>
      </c>
      <c r="J167" s="121">
        <v>48.395883777239703</v>
      </c>
      <c r="K167" s="121">
        <v>37.227602905569007</v>
      </c>
      <c r="L167" s="121">
        <v>46.162227602905567</v>
      </c>
      <c r="M167" s="121">
        <v>55.096852300242134</v>
      </c>
      <c r="N167" s="121">
        <v>54.352300242130752</v>
      </c>
      <c r="O167" s="121">
        <v>43.928571428571431</v>
      </c>
      <c r="P167" s="121">
        <v>53.607748184019371</v>
      </c>
      <c r="Q167" s="121">
        <v>52.86319612590799</v>
      </c>
      <c r="R167" s="121">
        <v>55.096852300242134</v>
      </c>
      <c r="S167" s="121">
        <v>53.607748184019371</v>
      </c>
      <c r="T167" s="121">
        <v>61.797820823244557</v>
      </c>
      <c r="U167" s="121">
        <v>43.928571428571431</v>
      </c>
      <c r="V167" s="121">
        <v>51.374092009685228</v>
      </c>
      <c r="W167" s="121">
        <v>68.49878934624698</v>
      </c>
      <c r="X167" s="121">
        <v>64.031476997578693</v>
      </c>
      <c r="Y167" s="121">
        <v>37.227602905569007</v>
      </c>
      <c r="Z167" s="121">
        <v>40.950363196125906</v>
      </c>
      <c r="AA167" s="121">
        <v>201.77360774818399</v>
      </c>
      <c r="AB167" s="121">
        <v>205.49636803874091</v>
      </c>
      <c r="AC167" s="121">
        <v>171.99152542372883</v>
      </c>
      <c r="AD167" s="121">
        <v>183.9043583535109</v>
      </c>
      <c r="AE167" s="121">
        <v>163.05690072639226</v>
      </c>
      <c r="AF167" s="121">
        <v>142.95399515738501</v>
      </c>
      <c r="AG167" s="121">
        <v>101.25907990314771</v>
      </c>
      <c r="AH167" s="121">
        <v>90.835351089588386</v>
      </c>
      <c r="AI167" s="121">
        <v>74.455205811138015</v>
      </c>
      <c r="AJ167" s="121">
        <v>61.797820823244557</v>
      </c>
      <c r="AK167" s="121">
        <v>34.993946731234871</v>
      </c>
      <c r="AL167" s="121">
        <v>26.803874092009686</v>
      </c>
      <c r="AM167" s="121">
        <v>25.314769975786927</v>
      </c>
      <c r="AN167" s="126">
        <v>20.102905569007262</v>
      </c>
      <c r="AO167" s="121">
        <v>0</v>
      </c>
      <c r="AP167" s="121">
        <v>23.081113801452783</v>
      </c>
      <c r="AQ167" s="126">
        <v>29.037530266343826</v>
      </c>
      <c r="AR167" s="140">
        <v>55.841404358353515</v>
      </c>
      <c r="AS167" s="140">
        <v>1183.8377723970943</v>
      </c>
      <c r="AT167" s="121">
        <v>116.1501210653753</v>
      </c>
      <c r="AU167" s="121">
        <v>140.72033898305085</v>
      </c>
      <c r="AV167" s="126">
        <v>496.61622276029055</v>
      </c>
      <c r="AW167" s="140">
        <v>62.542372881355931</v>
      </c>
      <c r="AX167" s="78" t="s">
        <v>31</v>
      </c>
      <c r="AY167" s="145" t="s">
        <v>228</v>
      </c>
      <c r="AZ167" s="115"/>
      <c r="BA167" s="115"/>
    </row>
    <row r="168" spans="1:53" s="109" customFormat="1" x14ac:dyDescent="0.2">
      <c r="A168" s="107"/>
      <c r="B168" s="149"/>
      <c r="F168" s="110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3"/>
      <c r="AO168" s="111"/>
      <c r="AP168" s="111"/>
      <c r="AQ168" s="113"/>
      <c r="AR168" s="114"/>
      <c r="AS168" s="114"/>
      <c r="AT168" s="111"/>
      <c r="AU168" s="111"/>
      <c r="AV168" s="113"/>
      <c r="AW168" s="114"/>
      <c r="AX168" s="78" t="s">
        <v>955</v>
      </c>
      <c r="AY168" s="145" t="s">
        <v>955</v>
      </c>
      <c r="AZ168" s="115"/>
      <c r="BA168" s="115"/>
    </row>
    <row r="169" spans="1:53" s="109" customFormat="1" x14ac:dyDescent="0.2">
      <c r="A169" s="107" t="s">
        <v>571</v>
      </c>
      <c r="B169" s="149"/>
      <c r="D169" s="109" t="s">
        <v>28</v>
      </c>
      <c r="F169" s="110">
        <v>31381</v>
      </c>
      <c r="G169" s="111">
        <v>549</v>
      </c>
      <c r="H169" s="111">
        <v>558</v>
      </c>
      <c r="I169" s="111">
        <v>482</v>
      </c>
      <c r="J169" s="111">
        <v>474</v>
      </c>
      <c r="K169" s="111">
        <v>476</v>
      </c>
      <c r="L169" s="111">
        <v>489</v>
      </c>
      <c r="M169" s="111">
        <v>501</v>
      </c>
      <c r="N169" s="111">
        <v>566</v>
      </c>
      <c r="O169" s="111">
        <v>675</v>
      </c>
      <c r="P169" s="111">
        <v>668</v>
      </c>
      <c r="Q169" s="111">
        <v>640</v>
      </c>
      <c r="R169" s="111">
        <v>622</v>
      </c>
      <c r="S169" s="111">
        <v>664</v>
      </c>
      <c r="T169" s="111">
        <v>589</v>
      </c>
      <c r="U169" s="111">
        <v>607</v>
      </c>
      <c r="V169" s="111">
        <v>593</v>
      </c>
      <c r="W169" s="111">
        <v>669</v>
      </c>
      <c r="X169" s="111">
        <v>672</v>
      </c>
      <c r="Y169" s="111">
        <v>575</v>
      </c>
      <c r="Z169" s="111">
        <v>491</v>
      </c>
      <c r="AA169" s="111">
        <v>2317</v>
      </c>
      <c r="AB169" s="111">
        <v>2482</v>
      </c>
      <c r="AC169" s="111">
        <v>2340</v>
      </c>
      <c r="AD169" s="111">
        <v>2240</v>
      </c>
      <c r="AE169" s="111">
        <v>2012</v>
      </c>
      <c r="AF169" s="111">
        <v>1762</v>
      </c>
      <c r="AG169" s="111">
        <v>1618</v>
      </c>
      <c r="AH169" s="111">
        <v>1499</v>
      </c>
      <c r="AI169" s="111">
        <v>1168</v>
      </c>
      <c r="AJ169" s="111">
        <v>829</v>
      </c>
      <c r="AK169" s="111">
        <v>578</v>
      </c>
      <c r="AL169" s="111">
        <v>392</v>
      </c>
      <c r="AM169" s="111">
        <v>323</v>
      </c>
      <c r="AN169" s="113">
        <v>261</v>
      </c>
      <c r="AO169" s="111">
        <v>31</v>
      </c>
      <c r="AP169" s="111">
        <v>273</v>
      </c>
      <c r="AQ169" s="113">
        <v>266</v>
      </c>
      <c r="AR169" s="114">
        <v>606</v>
      </c>
      <c r="AS169" s="114">
        <v>14766</v>
      </c>
      <c r="AT169" s="111">
        <v>1551</v>
      </c>
      <c r="AU169" s="111">
        <v>1426</v>
      </c>
      <c r="AV169" s="113">
        <v>6204</v>
      </c>
      <c r="AW169" s="114">
        <v>978</v>
      </c>
      <c r="AX169" s="78" t="s">
        <v>955</v>
      </c>
      <c r="AY169" s="145" t="s">
        <v>955</v>
      </c>
      <c r="AZ169" s="115"/>
      <c r="BA169" s="115"/>
    </row>
    <row r="170" spans="1:53" s="109" customFormat="1" x14ac:dyDescent="0.2">
      <c r="A170" s="107"/>
      <c r="B170" s="149"/>
      <c r="F170" s="110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3"/>
      <c r="AO170" s="111"/>
      <c r="AP170" s="111"/>
      <c r="AQ170" s="113"/>
      <c r="AR170" s="114"/>
      <c r="AS170" s="114"/>
      <c r="AT170" s="111"/>
      <c r="AU170" s="111"/>
      <c r="AV170" s="113"/>
      <c r="AW170" s="114"/>
      <c r="AX170" s="78" t="s">
        <v>955</v>
      </c>
      <c r="AY170" s="145" t="s">
        <v>955</v>
      </c>
      <c r="AZ170" s="115"/>
      <c r="BA170" s="115"/>
    </row>
    <row r="171" spans="1:53" s="109" customFormat="1" x14ac:dyDescent="0.2">
      <c r="A171" s="107" t="s">
        <v>571</v>
      </c>
      <c r="B171" s="149"/>
      <c r="C171" s="109" t="s">
        <v>19</v>
      </c>
      <c r="D171" s="109" t="s">
        <v>36</v>
      </c>
      <c r="E171" s="125">
        <v>99.999999999999986</v>
      </c>
      <c r="F171" s="110">
        <v>15560</v>
      </c>
      <c r="G171" s="111">
        <v>280</v>
      </c>
      <c r="H171" s="111">
        <v>289</v>
      </c>
      <c r="I171" s="111">
        <v>286</v>
      </c>
      <c r="J171" s="111">
        <v>292</v>
      </c>
      <c r="K171" s="111">
        <v>283</v>
      </c>
      <c r="L171" s="111">
        <v>295</v>
      </c>
      <c r="M171" s="111">
        <v>264</v>
      </c>
      <c r="N171" s="111">
        <v>285</v>
      </c>
      <c r="O171" s="111">
        <v>357</v>
      </c>
      <c r="P171" s="111">
        <v>349</v>
      </c>
      <c r="Q171" s="111">
        <v>295</v>
      </c>
      <c r="R171" s="111">
        <v>298</v>
      </c>
      <c r="S171" s="111">
        <v>322</v>
      </c>
      <c r="T171" s="111">
        <v>271</v>
      </c>
      <c r="U171" s="111">
        <v>285</v>
      </c>
      <c r="V171" s="111">
        <v>293</v>
      </c>
      <c r="W171" s="111">
        <v>308</v>
      </c>
      <c r="X171" s="111">
        <v>284</v>
      </c>
      <c r="Y171" s="111">
        <v>274</v>
      </c>
      <c r="Z171" s="111">
        <v>232</v>
      </c>
      <c r="AA171" s="111">
        <v>1110</v>
      </c>
      <c r="AB171" s="111">
        <v>1198</v>
      </c>
      <c r="AC171" s="111">
        <v>1126</v>
      </c>
      <c r="AD171" s="111">
        <v>1060</v>
      </c>
      <c r="AE171" s="111">
        <v>969</v>
      </c>
      <c r="AF171" s="111">
        <v>880</v>
      </c>
      <c r="AG171" s="111">
        <v>828</v>
      </c>
      <c r="AH171" s="111">
        <v>746</v>
      </c>
      <c r="AI171" s="111">
        <v>584</v>
      </c>
      <c r="AJ171" s="111">
        <v>397</v>
      </c>
      <c r="AK171" s="111">
        <v>282</v>
      </c>
      <c r="AL171" s="111">
        <v>216</v>
      </c>
      <c r="AM171" s="111">
        <v>174</v>
      </c>
      <c r="AN171" s="113">
        <v>148</v>
      </c>
      <c r="AO171" s="111">
        <v>15</v>
      </c>
      <c r="AP171" s="111">
        <v>150</v>
      </c>
      <c r="AQ171" s="113">
        <v>133</v>
      </c>
      <c r="AR171" s="114">
        <v>310</v>
      </c>
      <c r="AS171" s="114">
        <v>7332</v>
      </c>
      <c r="AT171" s="111">
        <v>725</v>
      </c>
      <c r="AU171" s="111">
        <v>654</v>
      </c>
      <c r="AV171" s="113">
        <v>3017</v>
      </c>
      <c r="AW171" s="114">
        <v>530</v>
      </c>
      <c r="AX171" s="78" t="s">
        <v>955</v>
      </c>
      <c r="AY171" s="145" t="s">
        <v>955</v>
      </c>
      <c r="AZ171" s="115"/>
      <c r="BA171" s="115"/>
    </row>
    <row r="172" spans="1:53" s="109" customFormat="1" x14ac:dyDescent="0.2">
      <c r="A172" s="107"/>
      <c r="B172" s="149"/>
      <c r="F172" s="122">
        <v>100</v>
      </c>
      <c r="G172" s="123">
        <v>1.7994858611825193</v>
      </c>
      <c r="H172" s="123">
        <v>1.8573264781491003</v>
      </c>
      <c r="I172" s="123">
        <v>1.8380462724935733</v>
      </c>
      <c r="J172" s="123">
        <v>1.8766066838046271</v>
      </c>
      <c r="K172" s="123">
        <v>1.8187660668380463</v>
      </c>
      <c r="L172" s="123">
        <v>1.8958868894601542</v>
      </c>
      <c r="M172" s="123">
        <v>1.6966580976863752</v>
      </c>
      <c r="N172" s="123">
        <v>1.8316195372750643</v>
      </c>
      <c r="O172" s="123">
        <v>2.2943444730077123</v>
      </c>
      <c r="P172" s="123">
        <v>2.2429305912596402</v>
      </c>
      <c r="Q172" s="123">
        <v>1.8958868894601542</v>
      </c>
      <c r="R172" s="123">
        <v>1.9151670951156812</v>
      </c>
      <c r="S172" s="123">
        <v>2.0694087403598971</v>
      </c>
      <c r="T172" s="123">
        <v>1.7416452442159382</v>
      </c>
      <c r="U172" s="123">
        <v>1.8316195372750643</v>
      </c>
      <c r="V172" s="123">
        <v>1.8830334190231361</v>
      </c>
      <c r="W172" s="123">
        <v>1.9794344473007712</v>
      </c>
      <c r="X172" s="123">
        <v>1.8251928020565553</v>
      </c>
      <c r="Y172" s="123">
        <v>1.7609254498714653</v>
      </c>
      <c r="Z172" s="123">
        <v>1.4910025706940875</v>
      </c>
      <c r="AA172" s="123">
        <v>7.1336760925449871</v>
      </c>
      <c r="AB172" s="123">
        <v>7.6992287917737787</v>
      </c>
      <c r="AC172" s="123">
        <v>7.2365038560411312</v>
      </c>
      <c r="AD172" s="123">
        <v>6.8123393316195369</v>
      </c>
      <c r="AE172" s="123">
        <v>6.2275064267352187</v>
      </c>
      <c r="AF172" s="123">
        <v>5.6555269922879177</v>
      </c>
      <c r="AG172" s="123">
        <v>5.3213367609254503</v>
      </c>
      <c r="AH172" s="123">
        <v>4.7943444730077118</v>
      </c>
      <c r="AI172" s="123">
        <v>3.7532133676092543</v>
      </c>
      <c r="AJ172" s="123">
        <v>2.551413881748072</v>
      </c>
      <c r="AK172" s="123">
        <v>1.8123393316195373</v>
      </c>
      <c r="AL172" s="123">
        <v>1.3881748071979434</v>
      </c>
      <c r="AM172" s="123">
        <v>1.1182519280205656</v>
      </c>
      <c r="AN172" s="137">
        <v>0.95115681233933158</v>
      </c>
      <c r="AO172" s="123">
        <v>9.6401028277634956E-2</v>
      </c>
      <c r="AP172" s="123">
        <v>0.96401028277634959</v>
      </c>
      <c r="AQ172" s="137">
        <v>0.85475578406169661</v>
      </c>
      <c r="AR172" s="139">
        <v>1.9922879177377892</v>
      </c>
      <c r="AS172" s="139">
        <v>47.120822622107973</v>
      </c>
      <c r="AT172" s="123">
        <v>4.6593830334190232</v>
      </c>
      <c r="AU172" s="123">
        <v>4.2030848329048842</v>
      </c>
      <c r="AV172" s="137">
        <v>19.389460154241647</v>
      </c>
      <c r="AW172" s="139">
        <v>3.4061696658097684</v>
      </c>
      <c r="AX172" s="78" t="s">
        <v>955</v>
      </c>
      <c r="AY172" s="145" t="s">
        <v>955</v>
      </c>
      <c r="AZ172" s="115"/>
      <c r="BA172" s="115"/>
    </row>
    <row r="173" spans="1:53" s="109" customFormat="1" x14ac:dyDescent="0.2">
      <c r="A173" s="105" t="s">
        <v>571</v>
      </c>
      <c r="B173" s="147" t="s">
        <v>163</v>
      </c>
      <c r="C173" s="106" t="s">
        <v>241</v>
      </c>
      <c r="D173" s="105" t="s">
        <v>731</v>
      </c>
      <c r="E173" s="124">
        <v>41.027496382054998</v>
      </c>
      <c r="F173" s="81">
        <v>6383.8784370477588</v>
      </c>
      <c r="G173" s="121">
        <v>114.876989869754</v>
      </c>
      <c r="H173" s="121">
        <v>118.56946454413894</v>
      </c>
      <c r="I173" s="121">
        <v>117.3386396526773</v>
      </c>
      <c r="J173" s="121">
        <v>119.80028943560059</v>
      </c>
      <c r="K173" s="121">
        <v>116.10781476121565</v>
      </c>
      <c r="L173" s="121">
        <v>121.03111432706224</v>
      </c>
      <c r="M173" s="121">
        <v>108.3125904486252</v>
      </c>
      <c r="N173" s="121">
        <v>116.92836468885675</v>
      </c>
      <c r="O173" s="121">
        <v>146.46816208393636</v>
      </c>
      <c r="P173" s="121">
        <v>143.18596237337195</v>
      </c>
      <c r="Q173" s="121">
        <v>121.03111432706224</v>
      </c>
      <c r="R173" s="121">
        <v>122.26193921852389</v>
      </c>
      <c r="S173" s="121">
        <v>132.10853835021709</v>
      </c>
      <c r="T173" s="121">
        <v>111.18451519536904</v>
      </c>
      <c r="U173" s="121">
        <v>116.92836468885675</v>
      </c>
      <c r="V173" s="121">
        <v>120.21056439942114</v>
      </c>
      <c r="W173" s="121">
        <v>126.36468885672939</v>
      </c>
      <c r="X173" s="121">
        <v>116.51808972503619</v>
      </c>
      <c r="Y173" s="121">
        <v>112.4153400868307</v>
      </c>
      <c r="Z173" s="121">
        <v>95.183791606367592</v>
      </c>
      <c r="AA173" s="121">
        <v>455.40520984081047</v>
      </c>
      <c r="AB173" s="121">
        <v>491.50940665701893</v>
      </c>
      <c r="AC173" s="121">
        <v>461.96960926193924</v>
      </c>
      <c r="AD173" s="121">
        <v>434.89146164978303</v>
      </c>
      <c r="AE173" s="121">
        <v>397.55643994211295</v>
      </c>
      <c r="AF173" s="121">
        <v>361.041968162084</v>
      </c>
      <c r="AG173" s="121">
        <v>339.70767004341542</v>
      </c>
      <c r="AH173" s="121">
        <v>306.06512301013032</v>
      </c>
      <c r="AI173" s="121">
        <v>239.60057887120118</v>
      </c>
      <c r="AJ173" s="121">
        <v>162.87916063675834</v>
      </c>
      <c r="AK173" s="121">
        <v>115.69753979739509</v>
      </c>
      <c r="AL173" s="121">
        <v>88.619392185238794</v>
      </c>
      <c r="AM173" s="121">
        <v>71.38784370477569</v>
      </c>
      <c r="AN173" s="126">
        <v>60.720694645441398</v>
      </c>
      <c r="AO173" s="121">
        <v>6.1541244573082494</v>
      </c>
      <c r="AP173" s="121">
        <v>61.541244573082494</v>
      </c>
      <c r="AQ173" s="126">
        <v>54.566570188133149</v>
      </c>
      <c r="AR173" s="140">
        <v>127.1852387843705</v>
      </c>
      <c r="AS173" s="140">
        <v>3008.1360347322725</v>
      </c>
      <c r="AT173" s="121">
        <v>297.44934876989873</v>
      </c>
      <c r="AU173" s="121">
        <v>268.3198263386397</v>
      </c>
      <c r="AV173" s="126">
        <v>1237.7995658465993</v>
      </c>
      <c r="AW173" s="140">
        <v>217.44573082489151</v>
      </c>
      <c r="AX173" s="78" t="s">
        <v>28</v>
      </c>
      <c r="AY173" s="145" t="s">
        <v>36</v>
      </c>
      <c r="AZ173" s="115"/>
      <c r="BA173" s="115"/>
    </row>
    <row r="174" spans="1:53" s="109" customFormat="1" x14ac:dyDescent="0.2">
      <c r="A174" s="105" t="s">
        <v>571</v>
      </c>
      <c r="B174" s="147" t="s">
        <v>131</v>
      </c>
      <c r="C174" s="106" t="s">
        <v>248</v>
      </c>
      <c r="D174" s="105" t="s">
        <v>31</v>
      </c>
      <c r="E174" s="124">
        <v>20.509728252130568</v>
      </c>
      <c r="F174" s="81">
        <v>3191.3137160315159</v>
      </c>
      <c r="G174" s="121">
        <v>57.42723910596559</v>
      </c>
      <c r="H174" s="121">
        <v>59.273114648657341</v>
      </c>
      <c r="I174" s="121">
        <v>58.657822801093424</v>
      </c>
      <c r="J174" s="121">
        <v>59.888406496221258</v>
      </c>
      <c r="K174" s="121">
        <v>58.042530953529507</v>
      </c>
      <c r="L174" s="121">
        <v>60.503698343785175</v>
      </c>
      <c r="M174" s="121">
        <v>54.145682585624698</v>
      </c>
      <c r="N174" s="121">
        <v>58.452725518572116</v>
      </c>
      <c r="O174" s="121">
        <v>73.219729860106128</v>
      </c>
      <c r="P174" s="121">
        <v>71.578951599935678</v>
      </c>
      <c r="Q174" s="121">
        <v>60.503698343785175</v>
      </c>
      <c r="R174" s="121">
        <v>61.118990191349091</v>
      </c>
      <c r="S174" s="121">
        <v>66.041324971860433</v>
      </c>
      <c r="T174" s="121">
        <v>55.581363563273833</v>
      </c>
      <c r="U174" s="121">
        <v>58.452725518572116</v>
      </c>
      <c r="V174" s="121">
        <v>60.093503778742559</v>
      </c>
      <c r="W174" s="121">
        <v>63.16996301656215</v>
      </c>
      <c r="X174" s="121">
        <v>58.247628236050815</v>
      </c>
      <c r="Y174" s="121">
        <v>56.196655410837757</v>
      </c>
      <c r="Z174" s="121">
        <v>47.582569544942913</v>
      </c>
      <c r="AA174" s="121">
        <v>227.65798359864931</v>
      </c>
      <c r="AB174" s="121">
        <v>245.70654446052421</v>
      </c>
      <c r="AC174" s="121">
        <v>230.93954011899018</v>
      </c>
      <c r="AD174" s="121">
        <v>217.403119472584</v>
      </c>
      <c r="AE174" s="121">
        <v>198.7392667631452</v>
      </c>
      <c r="AF174" s="121">
        <v>180.48560861874898</v>
      </c>
      <c r="AG174" s="121">
        <v>169.82054992764111</v>
      </c>
      <c r="AH174" s="121">
        <v>153.00257276089403</v>
      </c>
      <c r="AI174" s="121">
        <v>119.77681299244252</v>
      </c>
      <c r="AJ174" s="121">
        <v>81.423621160958362</v>
      </c>
      <c r="AK174" s="121">
        <v>57.837433671008199</v>
      </c>
      <c r="AL174" s="121">
        <v>44.301013024602028</v>
      </c>
      <c r="AM174" s="121">
        <v>35.686927158707192</v>
      </c>
      <c r="AN174" s="126">
        <v>30.354397813153241</v>
      </c>
      <c r="AO174" s="121">
        <v>3.0764592378195852</v>
      </c>
      <c r="AP174" s="121">
        <v>30.764592378195854</v>
      </c>
      <c r="AQ174" s="126">
        <v>27.277938575333657</v>
      </c>
      <c r="AR174" s="140">
        <v>63.580157581604766</v>
      </c>
      <c r="AS174" s="140">
        <v>1503.7732754462133</v>
      </c>
      <c r="AT174" s="121">
        <v>148.69552982794661</v>
      </c>
      <c r="AU174" s="121">
        <v>134.13362276893392</v>
      </c>
      <c r="AV174" s="126">
        <v>618.77850136677921</v>
      </c>
      <c r="AW174" s="140">
        <v>108.701559736292</v>
      </c>
      <c r="AX174" s="78" t="s">
        <v>28</v>
      </c>
      <c r="AY174" s="145" t="s">
        <v>36</v>
      </c>
      <c r="AZ174" s="115"/>
      <c r="BA174" s="115"/>
    </row>
    <row r="175" spans="1:53" s="109" customFormat="1" x14ac:dyDescent="0.2">
      <c r="A175" s="105" t="s">
        <v>571</v>
      </c>
      <c r="B175" s="147" t="s">
        <v>138</v>
      </c>
      <c r="C175" s="106" t="s">
        <v>243</v>
      </c>
      <c r="D175" s="105" t="s">
        <v>732</v>
      </c>
      <c r="E175" s="124">
        <v>3.9958192635471943</v>
      </c>
      <c r="F175" s="81">
        <v>621.74947740794346</v>
      </c>
      <c r="G175" s="121">
        <v>11.188293937932144</v>
      </c>
      <c r="H175" s="121">
        <v>11.547917671651392</v>
      </c>
      <c r="I175" s="121">
        <v>11.428043093744975</v>
      </c>
      <c r="J175" s="121">
        <v>11.667792249557808</v>
      </c>
      <c r="K175" s="121">
        <v>11.308168515838561</v>
      </c>
      <c r="L175" s="121">
        <v>11.787666827464223</v>
      </c>
      <c r="M175" s="121">
        <v>10.548962855764593</v>
      </c>
      <c r="N175" s="121">
        <v>11.388084901109503</v>
      </c>
      <c r="O175" s="121">
        <v>14.265074770863485</v>
      </c>
      <c r="P175" s="121">
        <v>13.94540922977971</v>
      </c>
      <c r="Q175" s="121">
        <v>11.787666827464223</v>
      </c>
      <c r="R175" s="121">
        <v>11.907541405370639</v>
      </c>
      <c r="S175" s="121">
        <v>12.866538028621965</v>
      </c>
      <c r="T175" s="121">
        <v>10.828670204212896</v>
      </c>
      <c r="U175" s="121">
        <v>11.388084901109503</v>
      </c>
      <c r="V175" s="121">
        <v>11.70775044219328</v>
      </c>
      <c r="W175" s="121">
        <v>12.307123331725359</v>
      </c>
      <c r="X175" s="121">
        <v>11.34812670847403</v>
      </c>
      <c r="Y175" s="121">
        <v>10.948544782119313</v>
      </c>
      <c r="Z175" s="121">
        <v>9.2703006914294903</v>
      </c>
      <c r="AA175" s="121">
        <v>44.353593825373856</v>
      </c>
      <c r="AB175" s="121">
        <v>47.869914777295392</v>
      </c>
      <c r="AC175" s="121">
        <v>44.992924907541408</v>
      </c>
      <c r="AD175" s="121">
        <v>42.355684193600261</v>
      </c>
      <c r="AE175" s="121">
        <v>38.71948866377231</v>
      </c>
      <c r="AF175" s="121">
        <v>35.163209519215314</v>
      </c>
      <c r="AG175" s="121">
        <v>33.085383502170771</v>
      </c>
      <c r="AH175" s="121">
        <v>29.80881170606207</v>
      </c>
      <c r="AI175" s="121">
        <v>23.335584499115615</v>
      </c>
      <c r="AJ175" s="121">
        <v>15.86340247628236</v>
      </c>
      <c r="AK175" s="121">
        <v>11.268210323203089</v>
      </c>
      <c r="AL175" s="121">
        <v>8.6309696092619408</v>
      </c>
      <c r="AM175" s="121">
        <v>6.9527255185721186</v>
      </c>
      <c r="AN175" s="126">
        <v>5.9138125100498478</v>
      </c>
      <c r="AO175" s="121">
        <v>0.59937288953207912</v>
      </c>
      <c r="AP175" s="121">
        <v>5.9937288953207917</v>
      </c>
      <c r="AQ175" s="126">
        <v>5.314439620517768</v>
      </c>
      <c r="AR175" s="140">
        <v>12.387039716996304</v>
      </c>
      <c r="AS175" s="140">
        <v>292.97346840328026</v>
      </c>
      <c r="AT175" s="121">
        <v>28.969689660717158</v>
      </c>
      <c r="AU175" s="121">
        <v>26.132657983598651</v>
      </c>
      <c r="AV175" s="126">
        <v>120.55386718121885</v>
      </c>
      <c r="AW175" s="140">
        <v>21.177842096800131</v>
      </c>
      <c r="AX175" s="78" t="s">
        <v>28</v>
      </c>
      <c r="AY175" s="145" t="s">
        <v>36</v>
      </c>
      <c r="AZ175" s="115"/>
      <c r="BA175" s="115"/>
    </row>
    <row r="176" spans="1:53" s="109" customFormat="1" x14ac:dyDescent="0.2">
      <c r="A176" s="105" t="s">
        <v>571</v>
      </c>
      <c r="B176" s="147" t="s">
        <v>138</v>
      </c>
      <c r="C176" s="106" t="s">
        <v>246</v>
      </c>
      <c r="D176" s="105" t="s">
        <v>733</v>
      </c>
      <c r="E176" s="124">
        <v>1.20598166907863</v>
      </c>
      <c r="F176" s="81">
        <v>187.65074770863484</v>
      </c>
      <c r="G176" s="121">
        <v>3.3767486734201642</v>
      </c>
      <c r="H176" s="121">
        <v>3.4852870236372406</v>
      </c>
      <c r="I176" s="121">
        <v>3.449107573564882</v>
      </c>
      <c r="J176" s="121">
        <v>3.5214664737095998</v>
      </c>
      <c r="K176" s="121">
        <v>3.4129281234925228</v>
      </c>
      <c r="L176" s="121">
        <v>3.5576459237819584</v>
      </c>
      <c r="M176" s="121">
        <v>3.1837916063675835</v>
      </c>
      <c r="N176" s="121">
        <v>3.4370477568740956</v>
      </c>
      <c r="O176" s="121">
        <v>4.3053545586107091</v>
      </c>
      <c r="P176" s="121">
        <v>4.208876025084419</v>
      </c>
      <c r="Q176" s="121">
        <v>3.5576459237819584</v>
      </c>
      <c r="R176" s="121">
        <v>3.5938253738543176</v>
      </c>
      <c r="S176" s="121">
        <v>3.8832609744331887</v>
      </c>
      <c r="T176" s="121">
        <v>3.2682103232030872</v>
      </c>
      <c r="U176" s="121">
        <v>3.4370477568740956</v>
      </c>
      <c r="V176" s="121">
        <v>3.5335262904003861</v>
      </c>
      <c r="W176" s="121">
        <v>3.7144235407621808</v>
      </c>
      <c r="X176" s="121">
        <v>3.4249879401833097</v>
      </c>
      <c r="Y176" s="121">
        <v>3.3043897732754464</v>
      </c>
      <c r="Z176" s="121">
        <v>2.7978774722624218</v>
      </c>
      <c r="AA176" s="121">
        <v>13.386396526772794</v>
      </c>
      <c r="AB176" s="121">
        <v>14.447660395561989</v>
      </c>
      <c r="AC176" s="121">
        <v>13.579353593825374</v>
      </c>
      <c r="AD176" s="121">
        <v>12.783405692233478</v>
      </c>
      <c r="AE176" s="121">
        <v>11.685962373371924</v>
      </c>
      <c r="AF176" s="121">
        <v>10.612638687891945</v>
      </c>
      <c r="AG176" s="121">
        <v>9.9855282199710569</v>
      </c>
      <c r="AH176" s="121">
        <v>8.9966232513265805</v>
      </c>
      <c r="AI176" s="121">
        <v>7.0429329474191995</v>
      </c>
      <c r="AJ176" s="121">
        <v>4.7877472262421614</v>
      </c>
      <c r="AK176" s="121">
        <v>3.4008683068017365</v>
      </c>
      <c r="AL176" s="121">
        <v>2.6049204052098407</v>
      </c>
      <c r="AM176" s="121">
        <v>2.0984081041968161</v>
      </c>
      <c r="AN176" s="126">
        <v>1.7848528702363726</v>
      </c>
      <c r="AO176" s="121">
        <v>0.18089725036179452</v>
      </c>
      <c r="AP176" s="121">
        <v>1.8089725036179451</v>
      </c>
      <c r="AQ176" s="126">
        <v>1.6039556198745779</v>
      </c>
      <c r="AR176" s="140">
        <v>3.7385431741437531</v>
      </c>
      <c r="AS176" s="140">
        <v>88.422575976845152</v>
      </c>
      <c r="AT176" s="121">
        <v>8.743367100820068</v>
      </c>
      <c r="AU176" s="121">
        <v>7.8871201157742403</v>
      </c>
      <c r="AV176" s="126">
        <v>36.384466956102273</v>
      </c>
      <c r="AW176" s="140">
        <v>6.3917028461167389</v>
      </c>
      <c r="AX176" s="78" t="s">
        <v>28</v>
      </c>
      <c r="AY176" s="145" t="s">
        <v>36</v>
      </c>
      <c r="AZ176" s="115"/>
      <c r="BA176" s="115"/>
    </row>
    <row r="177" spans="1:53" s="109" customFormat="1" x14ac:dyDescent="0.2">
      <c r="A177" s="105" t="s">
        <v>571</v>
      </c>
      <c r="B177" s="147" t="s">
        <v>138</v>
      </c>
      <c r="C177" s="106" t="s">
        <v>244</v>
      </c>
      <c r="D177" s="105" t="s">
        <v>734</v>
      </c>
      <c r="E177" s="124">
        <v>1.0291043576137642</v>
      </c>
      <c r="F177" s="81">
        <v>160.12863804470172</v>
      </c>
      <c r="G177" s="121">
        <v>2.8814922013185393</v>
      </c>
      <c r="H177" s="121">
        <v>2.9741115935037783</v>
      </c>
      <c r="I177" s="121">
        <v>2.9432384627753656</v>
      </c>
      <c r="J177" s="121">
        <v>3.0049847242321914</v>
      </c>
      <c r="K177" s="121">
        <v>2.9123653320469525</v>
      </c>
      <c r="L177" s="121">
        <v>3.0358578549606046</v>
      </c>
      <c r="M177" s="121">
        <v>2.7168355041003371</v>
      </c>
      <c r="N177" s="121">
        <v>2.9329474191992277</v>
      </c>
      <c r="O177" s="121">
        <v>3.6739025566811381</v>
      </c>
      <c r="P177" s="121">
        <v>3.5915742080720374</v>
      </c>
      <c r="Q177" s="121">
        <v>3.0358578549606046</v>
      </c>
      <c r="R177" s="121">
        <v>3.0667309856890173</v>
      </c>
      <c r="S177" s="121">
        <v>3.313716031516321</v>
      </c>
      <c r="T177" s="121">
        <v>2.7888728091333008</v>
      </c>
      <c r="U177" s="121">
        <v>2.9329474191992277</v>
      </c>
      <c r="V177" s="121">
        <v>3.0152757678083293</v>
      </c>
      <c r="W177" s="121">
        <v>3.1696414214503936</v>
      </c>
      <c r="X177" s="121">
        <v>2.9226563756230903</v>
      </c>
      <c r="Y177" s="121">
        <v>2.819745939861714</v>
      </c>
      <c r="Z177" s="121">
        <v>2.3875221096639327</v>
      </c>
      <c r="AA177" s="121">
        <v>11.423058369512782</v>
      </c>
      <c r="AB177" s="121">
        <v>12.328670204212894</v>
      </c>
      <c r="AC177" s="121">
        <v>11.587715066730985</v>
      </c>
      <c r="AD177" s="121">
        <v>10.9085061907059</v>
      </c>
      <c r="AE177" s="121">
        <v>9.9720212252773752</v>
      </c>
      <c r="AF177" s="121">
        <v>9.0561183470011244</v>
      </c>
      <c r="AG177" s="121">
        <v>8.5209840810419681</v>
      </c>
      <c r="AH177" s="121">
        <v>7.6771185077986805</v>
      </c>
      <c r="AI177" s="121">
        <v>6.0099694484643829</v>
      </c>
      <c r="AJ177" s="121">
        <v>4.085544299726644</v>
      </c>
      <c r="AK177" s="121">
        <v>2.9020742884708146</v>
      </c>
      <c r="AL177" s="121">
        <v>2.2228654124457305</v>
      </c>
      <c r="AM177" s="121">
        <v>1.7906415822479496</v>
      </c>
      <c r="AN177" s="126">
        <v>1.523074449268371</v>
      </c>
      <c r="AO177" s="121">
        <v>0.15436565364206462</v>
      </c>
      <c r="AP177" s="121">
        <v>1.543656536420646</v>
      </c>
      <c r="AQ177" s="126">
        <v>1.3687087956263064</v>
      </c>
      <c r="AR177" s="140">
        <v>3.1902235086026689</v>
      </c>
      <c r="AS177" s="140">
        <v>75.453931500241183</v>
      </c>
      <c r="AT177" s="121">
        <v>7.4610065926997899</v>
      </c>
      <c r="AU177" s="121">
        <v>6.730342498794017</v>
      </c>
      <c r="AV177" s="126">
        <v>31.048078469207265</v>
      </c>
      <c r="AW177" s="140">
        <v>5.45425309535295</v>
      </c>
      <c r="AX177" s="78" t="s">
        <v>28</v>
      </c>
      <c r="AY177" s="145" t="s">
        <v>36</v>
      </c>
      <c r="AZ177" s="115"/>
      <c r="BA177" s="115"/>
    </row>
    <row r="178" spans="1:53" s="109" customFormat="1" x14ac:dyDescent="0.2">
      <c r="A178" s="105" t="s">
        <v>571</v>
      </c>
      <c r="B178" s="147" t="s">
        <v>138</v>
      </c>
      <c r="C178" s="106" t="s">
        <v>245</v>
      </c>
      <c r="D178" s="105" t="s">
        <v>735</v>
      </c>
      <c r="E178" s="124">
        <v>2.2672455378678245</v>
      </c>
      <c r="F178" s="81">
        <v>352.78340569223349</v>
      </c>
      <c r="G178" s="121">
        <v>6.3482875060299078</v>
      </c>
      <c r="H178" s="121">
        <v>6.5523396044380124</v>
      </c>
      <c r="I178" s="121">
        <v>6.4843222383019778</v>
      </c>
      <c r="J178" s="121">
        <v>6.620356970574047</v>
      </c>
      <c r="K178" s="121">
        <v>6.4163048721659433</v>
      </c>
      <c r="L178" s="121">
        <v>6.6883743367100816</v>
      </c>
      <c r="M178" s="121">
        <v>5.985528219971056</v>
      </c>
      <c r="N178" s="121">
        <v>6.4616497829232991</v>
      </c>
      <c r="O178" s="121">
        <v>8.0940665701881329</v>
      </c>
      <c r="P178" s="121">
        <v>7.9126869271587079</v>
      </c>
      <c r="Q178" s="121">
        <v>6.6883743367100816</v>
      </c>
      <c r="R178" s="121">
        <v>6.7563917028461171</v>
      </c>
      <c r="S178" s="121">
        <v>7.3005306319343948</v>
      </c>
      <c r="T178" s="121">
        <v>6.144235407621804</v>
      </c>
      <c r="U178" s="121">
        <v>6.4616497829232991</v>
      </c>
      <c r="V178" s="121">
        <v>6.6430294259527258</v>
      </c>
      <c r="W178" s="121">
        <v>6.9831162566328997</v>
      </c>
      <c r="X178" s="121">
        <v>6.4389773275446212</v>
      </c>
      <c r="Y178" s="121">
        <v>6.2122527737578386</v>
      </c>
      <c r="Z178" s="121">
        <v>5.2600096478533533</v>
      </c>
      <c r="AA178" s="121">
        <v>25.16642547033285</v>
      </c>
      <c r="AB178" s="121">
        <v>27.161601543656538</v>
      </c>
      <c r="AC178" s="121">
        <v>25.529184756391704</v>
      </c>
      <c r="AD178" s="121">
        <v>24.032802701398943</v>
      </c>
      <c r="AE178" s="121">
        <v>21.969609261939219</v>
      </c>
      <c r="AF178" s="121">
        <v>19.951760733236856</v>
      </c>
      <c r="AG178" s="121">
        <v>18.772793053545584</v>
      </c>
      <c r="AH178" s="121">
        <v>16.913651712493969</v>
      </c>
      <c r="AI178" s="121">
        <v>13.240713941148094</v>
      </c>
      <c r="AJ178" s="121">
        <v>9.0009647853352632</v>
      </c>
      <c r="AK178" s="121">
        <v>6.3936324167872645</v>
      </c>
      <c r="AL178" s="121">
        <v>4.8972503617945007</v>
      </c>
      <c r="AM178" s="121">
        <v>3.9450072358900146</v>
      </c>
      <c r="AN178" s="126">
        <v>3.3555233960443802</v>
      </c>
      <c r="AO178" s="121">
        <v>0.3400868306801737</v>
      </c>
      <c r="AP178" s="121">
        <v>3.4008683068017365</v>
      </c>
      <c r="AQ178" s="126">
        <v>3.0154365653642063</v>
      </c>
      <c r="AR178" s="140">
        <v>7.0284611673902555</v>
      </c>
      <c r="AS178" s="140">
        <v>166.23444283646887</v>
      </c>
      <c r="AT178" s="121">
        <v>16.437530149541729</v>
      </c>
      <c r="AU178" s="121">
        <v>14.827785817655572</v>
      </c>
      <c r="AV178" s="126">
        <v>68.402797877472267</v>
      </c>
      <c r="AW178" s="140">
        <v>12.016401350699471</v>
      </c>
      <c r="AX178" s="78" t="s">
        <v>28</v>
      </c>
      <c r="AY178" s="145" t="s">
        <v>36</v>
      </c>
      <c r="AZ178" s="115"/>
      <c r="BA178" s="115"/>
    </row>
    <row r="179" spans="1:53" s="109" customFormat="1" x14ac:dyDescent="0.2">
      <c r="A179" s="105" t="s">
        <v>571</v>
      </c>
      <c r="B179" s="147" t="s">
        <v>138</v>
      </c>
      <c r="C179" s="106" t="s">
        <v>242</v>
      </c>
      <c r="D179" s="105" t="s">
        <v>736</v>
      </c>
      <c r="E179" s="124">
        <v>6.3836629683228816</v>
      </c>
      <c r="F179" s="81">
        <v>993.29795787104035</v>
      </c>
      <c r="G179" s="121">
        <v>17.87425631130407</v>
      </c>
      <c r="H179" s="121">
        <v>18.448785978453127</v>
      </c>
      <c r="I179" s="121">
        <v>18.257276089403444</v>
      </c>
      <c r="J179" s="121">
        <v>18.640295867502815</v>
      </c>
      <c r="K179" s="121">
        <v>18.065766200353757</v>
      </c>
      <c r="L179" s="121">
        <v>18.831805756552502</v>
      </c>
      <c r="M179" s="121">
        <v>16.852870236372407</v>
      </c>
      <c r="N179" s="121">
        <v>18.19343945972021</v>
      </c>
      <c r="O179" s="121">
        <v>22.789676796912687</v>
      </c>
      <c r="P179" s="121">
        <v>22.278983759446856</v>
      </c>
      <c r="Q179" s="121">
        <v>18.831805756552502</v>
      </c>
      <c r="R179" s="121">
        <v>19.023315645602189</v>
      </c>
      <c r="S179" s="121">
        <v>20.555394757999679</v>
      </c>
      <c r="T179" s="121">
        <v>17.299726644155008</v>
      </c>
      <c r="U179" s="121">
        <v>18.19343945972021</v>
      </c>
      <c r="V179" s="121">
        <v>18.704132497186041</v>
      </c>
      <c r="W179" s="121">
        <v>19.661681942434473</v>
      </c>
      <c r="X179" s="121">
        <v>18.129602830036983</v>
      </c>
      <c r="Y179" s="121">
        <v>17.491236533204695</v>
      </c>
      <c r="Z179" s="121">
        <v>14.810098086509086</v>
      </c>
      <c r="AA179" s="121">
        <v>70.858658948383976</v>
      </c>
      <c r="AB179" s="121">
        <v>76.476282360508122</v>
      </c>
      <c r="AC179" s="121">
        <v>71.880045023315645</v>
      </c>
      <c r="AD179" s="121">
        <v>67.666827464222536</v>
      </c>
      <c r="AE179" s="121">
        <v>61.857694163048727</v>
      </c>
      <c r="AF179" s="121">
        <v>56.176234121241357</v>
      </c>
      <c r="AG179" s="121">
        <v>52.856729377713464</v>
      </c>
      <c r="AH179" s="121">
        <v>47.622125743688692</v>
      </c>
      <c r="AI179" s="121">
        <v>37.280591735005629</v>
      </c>
      <c r="AJ179" s="121">
        <v>25.343141984241839</v>
      </c>
      <c r="AK179" s="121">
        <v>18.001929570670526</v>
      </c>
      <c r="AL179" s="121">
        <v>13.788712011577424</v>
      </c>
      <c r="AM179" s="121">
        <v>11.107573564881813</v>
      </c>
      <c r="AN179" s="126">
        <v>9.4478211931178642</v>
      </c>
      <c r="AO179" s="121">
        <v>0.95754944524843222</v>
      </c>
      <c r="AP179" s="121">
        <v>9.5754944524843228</v>
      </c>
      <c r="AQ179" s="126">
        <v>8.4902717478694338</v>
      </c>
      <c r="AR179" s="140">
        <v>19.789355201800934</v>
      </c>
      <c r="AS179" s="140">
        <v>468.05016883743366</v>
      </c>
      <c r="AT179" s="121">
        <v>46.281556520340892</v>
      </c>
      <c r="AU179" s="121">
        <v>41.749155812831653</v>
      </c>
      <c r="AV179" s="126">
        <v>192.59511175430131</v>
      </c>
      <c r="AW179" s="140">
        <v>33.833413732111268</v>
      </c>
      <c r="AX179" s="78" t="s">
        <v>28</v>
      </c>
      <c r="AY179" s="145" t="s">
        <v>36</v>
      </c>
      <c r="AZ179" s="115"/>
      <c r="BA179" s="115"/>
    </row>
    <row r="180" spans="1:53" s="109" customFormat="1" x14ac:dyDescent="0.2">
      <c r="A180" s="105" t="s">
        <v>571</v>
      </c>
      <c r="B180" s="147" t="s">
        <v>138</v>
      </c>
      <c r="C180" s="106" t="s">
        <v>249</v>
      </c>
      <c r="D180" s="105" t="s">
        <v>737</v>
      </c>
      <c r="E180" s="124">
        <v>0.78790802379803826</v>
      </c>
      <c r="F180" s="81">
        <v>122.59848850297477</v>
      </c>
      <c r="G180" s="121">
        <v>2.2061424666345069</v>
      </c>
      <c r="H180" s="121">
        <v>2.2770541887763307</v>
      </c>
      <c r="I180" s="121">
        <v>2.2534169480623891</v>
      </c>
      <c r="J180" s="121">
        <v>2.3006914294902718</v>
      </c>
      <c r="K180" s="121">
        <v>2.2297797073484484</v>
      </c>
      <c r="L180" s="121">
        <v>2.324328670204213</v>
      </c>
      <c r="M180" s="121">
        <v>2.080077182826821</v>
      </c>
      <c r="N180" s="121">
        <v>2.2455378678244089</v>
      </c>
      <c r="O180" s="121">
        <v>2.8128316449589965</v>
      </c>
      <c r="P180" s="121">
        <v>2.7497990030551533</v>
      </c>
      <c r="Q180" s="121">
        <v>2.324328670204213</v>
      </c>
      <c r="R180" s="121">
        <v>2.3479659109181541</v>
      </c>
      <c r="S180" s="121">
        <v>2.5370638366296832</v>
      </c>
      <c r="T180" s="121">
        <v>2.1352307444926835</v>
      </c>
      <c r="U180" s="121">
        <v>2.2455378678244089</v>
      </c>
      <c r="V180" s="121">
        <v>2.3085705097282521</v>
      </c>
      <c r="W180" s="121">
        <v>2.4267567132979577</v>
      </c>
      <c r="X180" s="121">
        <v>2.2376587875864287</v>
      </c>
      <c r="Y180" s="121">
        <v>2.158867985206625</v>
      </c>
      <c r="Z180" s="121">
        <v>1.827946615211449</v>
      </c>
      <c r="AA180" s="121">
        <v>8.7457790641582243</v>
      </c>
      <c r="AB180" s="121">
        <v>9.4391381251004987</v>
      </c>
      <c r="AC180" s="121">
        <v>8.8718443479659115</v>
      </c>
      <c r="AD180" s="121">
        <v>8.3518250522592048</v>
      </c>
      <c r="AE180" s="121">
        <v>7.634828750602991</v>
      </c>
      <c r="AF180" s="121">
        <v>6.9335906094227369</v>
      </c>
      <c r="AG180" s="121">
        <v>6.5238784370477569</v>
      </c>
      <c r="AH180" s="121">
        <v>5.8777938575333657</v>
      </c>
      <c r="AI180" s="121">
        <v>4.6013828589805437</v>
      </c>
      <c r="AJ180" s="121">
        <v>3.1279948544782119</v>
      </c>
      <c r="AK180" s="121">
        <v>2.2219006271104678</v>
      </c>
      <c r="AL180" s="121">
        <v>1.7018813314037626</v>
      </c>
      <c r="AM180" s="121">
        <v>1.3709599614085866</v>
      </c>
      <c r="AN180" s="126">
        <v>1.1661038752210966</v>
      </c>
      <c r="AO180" s="121">
        <v>0.11818620356970573</v>
      </c>
      <c r="AP180" s="121">
        <v>1.1818620356970575</v>
      </c>
      <c r="AQ180" s="126">
        <v>1.0479176716513909</v>
      </c>
      <c r="AR180" s="140">
        <v>2.4425148737739186</v>
      </c>
      <c r="AS180" s="140">
        <v>57.769416304872166</v>
      </c>
      <c r="AT180" s="121">
        <v>5.7123331725357778</v>
      </c>
      <c r="AU180" s="121">
        <v>5.1529184756391704</v>
      </c>
      <c r="AV180" s="126">
        <v>23.771185077986814</v>
      </c>
      <c r="AW180" s="140">
        <v>4.1759125261296024</v>
      </c>
      <c r="AX180" s="78" t="s">
        <v>28</v>
      </c>
      <c r="AY180" s="145" t="s">
        <v>36</v>
      </c>
      <c r="AZ180" s="115"/>
      <c r="BA180" s="115"/>
    </row>
    <row r="181" spans="1:53" s="109" customFormat="1" x14ac:dyDescent="0.2">
      <c r="A181" s="105" t="s">
        <v>571</v>
      </c>
      <c r="B181" s="147" t="s">
        <v>138</v>
      </c>
      <c r="C181" s="106" t="s">
        <v>247</v>
      </c>
      <c r="D181" s="105" t="s">
        <v>738</v>
      </c>
      <c r="E181" s="124">
        <v>0.86830680173661368</v>
      </c>
      <c r="F181" s="81">
        <v>135.10853835021715</v>
      </c>
      <c r="G181" s="121">
        <v>2.4312590448625184</v>
      </c>
      <c r="H181" s="121">
        <v>2.5094066570188134</v>
      </c>
      <c r="I181" s="121">
        <v>2.4833574529667151</v>
      </c>
      <c r="J181" s="121">
        <v>2.5354558610709121</v>
      </c>
      <c r="K181" s="121">
        <v>2.4573082489146167</v>
      </c>
      <c r="L181" s="121">
        <v>2.5615050651230105</v>
      </c>
      <c r="M181" s="121">
        <v>2.2923299565846604</v>
      </c>
      <c r="N181" s="121">
        <v>2.4746743849493491</v>
      </c>
      <c r="O181" s="121">
        <v>3.0998552821997105</v>
      </c>
      <c r="P181" s="121">
        <v>3.030390738060782</v>
      </c>
      <c r="Q181" s="121">
        <v>2.5615050651230105</v>
      </c>
      <c r="R181" s="121">
        <v>2.5875542691751088</v>
      </c>
      <c r="S181" s="121">
        <v>2.7959479015918958</v>
      </c>
      <c r="T181" s="121">
        <v>2.353111432706223</v>
      </c>
      <c r="U181" s="121">
        <v>2.4746743849493491</v>
      </c>
      <c r="V181" s="121">
        <v>2.5441389290882781</v>
      </c>
      <c r="W181" s="121">
        <v>2.6743849493487697</v>
      </c>
      <c r="X181" s="121">
        <v>2.4659913169319827</v>
      </c>
      <c r="Y181" s="121">
        <v>2.3791606367583213</v>
      </c>
      <c r="Z181" s="121">
        <v>2.0144717800289436</v>
      </c>
      <c r="AA181" s="121">
        <v>9.6382054992764115</v>
      </c>
      <c r="AB181" s="121">
        <v>10.402315484804634</v>
      </c>
      <c r="AC181" s="121">
        <v>9.7771345875542703</v>
      </c>
      <c r="AD181" s="121">
        <v>9.2040520984081056</v>
      </c>
      <c r="AE181" s="121">
        <v>8.4138929088277852</v>
      </c>
      <c r="AF181" s="121">
        <v>7.6410998552822003</v>
      </c>
      <c r="AG181" s="121">
        <v>7.1895803183791607</v>
      </c>
      <c r="AH181" s="121">
        <v>6.4775687409551379</v>
      </c>
      <c r="AI181" s="121">
        <v>5.0709117221418243</v>
      </c>
      <c r="AJ181" s="121">
        <v>3.4471780028943559</v>
      </c>
      <c r="AK181" s="121">
        <v>2.4486251808972508</v>
      </c>
      <c r="AL181" s="121">
        <v>1.8755426917510853</v>
      </c>
      <c r="AM181" s="121">
        <v>1.5108538350217078</v>
      </c>
      <c r="AN181" s="126">
        <v>1.2850940665701882</v>
      </c>
      <c r="AO181" s="121">
        <v>0.13024602026049206</v>
      </c>
      <c r="AP181" s="121">
        <v>1.3024602026049206</v>
      </c>
      <c r="AQ181" s="126">
        <v>1.1548480463096962</v>
      </c>
      <c r="AR181" s="140">
        <v>2.6917510853835025</v>
      </c>
      <c r="AS181" s="140">
        <v>63.664254703328517</v>
      </c>
      <c r="AT181" s="121">
        <v>6.2952243125904488</v>
      </c>
      <c r="AU181" s="121">
        <v>5.6787264833574538</v>
      </c>
      <c r="AV181" s="126">
        <v>26.196816208393635</v>
      </c>
      <c r="AW181" s="140">
        <v>4.6020260492040528</v>
      </c>
      <c r="AX181" s="78" t="s">
        <v>28</v>
      </c>
      <c r="AY181" s="145" t="s">
        <v>36</v>
      </c>
      <c r="AZ181" s="115"/>
      <c r="BA181" s="115"/>
    </row>
    <row r="182" spans="1:53" s="109" customFormat="1" x14ac:dyDescent="0.2">
      <c r="A182" s="105" t="s">
        <v>571</v>
      </c>
      <c r="B182" s="147" t="s">
        <v>138</v>
      </c>
      <c r="C182" s="106" t="s">
        <v>250</v>
      </c>
      <c r="D182" s="105" t="s">
        <v>739</v>
      </c>
      <c r="E182" s="124">
        <v>9.607653963659752</v>
      </c>
      <c r="F182" s="81">
        <v>1494.9509567454575</v>
      </c>
      <c r="G182" s="121">
        <v>26.901431098247304</v>
      </c>
      <c r="H182" s="121">
        <v>27.766119954976684</v>
      </c>
      <c r="I182" s="121">
        <v>27.477890336066888</v>
      </c>
      <c r="J182" s="121">
        <v>28.054349573886476</v>
      </c>
      <c r="K182" s="121">
        <v>27.1896607171571</v>
      </c>
      <c r="L182" s="121">
        <v>28.342579192796268</v>
      </c>
      <c r="M182" s="121">
        <v>25.364206464061745</v>
      </c>
      <c r="N182" s="121">
        <v>27.381813796430293</v>
      </c>
      <c r="O182" s="121">
        <v>34.299324650265319</v>
      </c>
      <c r="P182" s="121">
        <v>33.530712333172531</v>
      </c>
      <c r="Q182" s="121">
        <v>28.342579192796268</v>
      </c>
      <c r="R182" s="121">
        <v>28.630808811706061</v>
      </c>
      <c r="S182" s="121">
        <v>30.936645762984405</v>
      </c>
      <c r="T182" s="121">
        <v>26.036742241517928</v>
      </c>
      <c r="U182" s="121">
        <v>27.381813796430293</v>
      </c>
      <c r="V182" s="121">
        <v>28.150426113523071</v>
      </c>
      <c r="W182" s="121">
        <v>29.591574208072039</v>
      </c>
      <c r="X182" s="121">
        <v>27.285737256793695</v>
      </c>
      <c r="Y182" s="121">
        <v>26.324971860427723</v>
      </c>
      <c r="Z182" s="121">
        <v>22.289757195690626</v>
      </c>
      <c r="AA182" s="121">
        <v>106.64495899662325</v>
      </c>
      <c r="AB182" s="121">
        <v>115.09969448464382</v>
      </c>
      <c r="AC182" s="121">
        <v>108.18218363080881</v>
      </c>
      <c r="AD182" s="121">
        <v>101.84113201479336</v>
      </c>
      <c r="AE182" s="121">
        <v>93.098166907863003</v>
      </c>
      <c r="AF182" s="121">
        <v>84.547354880205816</v>
      </c>
      <c r="AG182" s="121">
        <v>79.551374819102747</v>
      </c>
      <c r="AH182" s="121">
        <v>71.67309856890175</v>
      </c>
      <c r="AI182" s="121">
        <v>56.108699147772953</v>
      </c>
      <c r="AJ182" s="121">
        <v>38.142386235729212</v>
      </c>
      <c r="AK182" s="121">
        <v>27.093584177520501</v>
      </c>
      <c r="AL182" s="121">
        <v>20.752532561505063</v>
      </c>
      <c r="AM182" s="121">
        <v>16.717317896767966</v>
      </c>
      <c r="AN182" s="126">
        <v>14.219327866216434</v>
      </c>
      <c r="AO182" s="121">
        <v>1.441148094548963</v>
      </c>
      <c r="AP182" s="121">
        <v>14.411480945489627</v>
      </c>
      <c r="AQ182" s="126">
        <v>12.778179771667469</v>
      </c>
      <c r="AR182" s="140">
        <v>29.783727287345233</v>
      </c>
      <c r="AS182" s="140">
        <v>704.43318861553303</v>
      </c>
      <c r="AT182" s="121">
        <v>69.655491236533194</v>
      </c>
      <c r="AU182" s="121">
        <v>62.834056922334774</v>
      </c>
      <c r="AV182" s="126">
        <v>289.86292008361471</v>
      </c>
      <c r="AW182" s="140">
        <v>50.92056600739668</v>
      </c>
      <c r="AX182" s="78" t="s">
        <v>28</v>
      </c>
      <c r="AY182" s="145" t="s">
        <v>36</v>
      </c>
      <c r="AZ182" s="115"/>
      <c r="BA182" s="115"/>
    </row>
    <row r="183" spans="1:53" s="109" customFormat="1" x14ac:dyDescent="0.2">
      <c r="A183" s="105" t="s">
        <v>571</v>
      </c>
      <c r="B183" s="147" t="s">
        <v>138</v>
      </c>
      <c r="C183" s="106" t="s">
        <v>251</v>
      </c>
      <c r="D183" s="105" t="s">
        <v>740</v>
      </c>
      <c r="E183" s="124">
        <v>12.317092780189741</v>
      </c>
      <c r="F183" s="81">
        <v>1916.5396365975232</v>
      </c>
      <c r="G183" s="121">
        <v>34.487859784531274</v>
      </c>
      <c r="H183" s="121">
        <v>35.596398134748348</v>
      </c>
      <c r="I183" s="121">
        <v>35.226885351342659</v>
      </c>
      <c r="J183" s="121">
        <v>35.965910918154044</v>
      </c>
      <c r="K183" s="121">
        <v>34.85737256793697</v>
      </c>
      <c r="L183" s="121">
        <v>36.335423701559733</v>
      </c>
      <c r="M183" s="121">
        <v>32.517124939700913</v>
      </c>
      <c r="N183" s="121">
        <v>35.103714423540758</v>
      </c>
      <c r="O183" s="121">
        <v>43.972021225277373</v>
      </c>
      <c r="P183" s="121">
        <v>42.986653802862193</v>
      </c>
      <c r="Q183" s="121">
        <v>36.335423701559733</v>
      </c>
      <c r="R183" s="121">
        <v>36.70493648496543</v>
      </c>
      <c r="S183" s="121">
        <v>39.661038752210963</v>
      </c>
      <c r="T183" s="121">
        <v>33.3793214343142</v>
      </c>
      <c r="U183" s="121">
        <v>35.103714423540758</v>
      </c>
      <c r="V183" s="121">
        <v>36.089081845955945</v>
      </c>
      <c r="W183" s="121">
        <v>37.936645762984405</v>
      </c>
      <c r="X183" s="121">
        <v>34.980543495738864</v>
      </c>
      <c r="Y183" s="121">
        <v>33.748834217719889</v>
      </c>
      <c r="Z183" s="121">
        <v>28.575655250040199</v>
      </c>
      <c r="AA183" s="121">
        <v>136.71972986010613</v>
      </c>
      <c r="AB183" s="121">
        <v>147.55877150667308</v>
      </c>
      <c r="AC183" s="121">
        <v>138.69046470493649</v>
      </c>
      <c r="AD183" s="121">
        <v>130.56118347001126</v>
      </c>
      <c r="AE183" s="121">
        <v>119.35262904003859</v>
      </c>
      <c r="AF183" s="121">
        <v>108.39041646566972</v>
      </c>
      <c r="AG183" s="121">
        <v>101.98552821997106</v>
      </c>
      <c r="AH183" s="121">
        <v>91.885512140215468</v>
      </c>
      <c r="AI183" s="121">
        <v>71.931821836308089</v>
      </c>
      <c r="AJ183" s="121">
        <v>48.898858337353268</v>
      </c>
      <c r="AK183" s="121">
        <v>34.734201640135069</v>
      </c>
      <c r="AL183" s="121">
        <v>26.604920405209842</v>
      </c>
      <c r="AM183" s="121">
        <v>21.43174143753015</v>
      </c>
      <c r="AN183" s="126">
        <v>18.229297314680817</v>
      </c>
      <c r="AO183" s="121">
        <v>1.8475639170284612</v>
      </c>
      <c r="AP183" s="121">
        <v>18.475639170284612</v>
      </c>
      <c r="AQ183" s="126">
        <v>16.381733397652354</v>
      </c>
      <c r="AR183" s="140">
        <v>38.182987618588193</v>
      </c>
      <c r="AS183" s="140">
        <v>903.08924264351185</v>
      </c>
      <c r="AT183" s="121">
        <v>89.298922656375623</v>
      </c>
      <c r="AU183" s="121">
        <v>80.553786782440909</v>
      </c>
      <c r="AV183" s="126">
        <v>371.60668917832447</v>
      </c>
      <c r="AW183" s="140">
        <v>65.280591735005629</v>
      </c>
      <c r="AX183" s="78" t="s">
        <v>28</v>
      </c>
      <c r="AY183" s="145" t="s">
        <v>36</v>
      </c>
      <c r="AZ183" s="115"/>
      <c r="BA183" s="115"/>
    </row>
    <row r="184" spans="1:53" s="109" customFormat="1" x14ac:dyDescent="0.2">
      <c r="A184" s="107"/>
      <c r="B184" s="149"/>
      <c r="F184" s="110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3"/>
      <c r="AO184" s="111"/>
      <c r="AP184" s="111"/>
      <c r="AQ184" s="113"/>
      <c r="AR184" s="114"/>
      <c r="AS184" s="114"/>
      <c r="AT184" s="111"/>
      <c r="AU184" s="111"/>
      <c r="AV184" s="113"/>
      <c r="AW184" s="114"/>
      <c r="AX184" s="78" t="s">
        <v>955</v>
      </c>
      <c r="AY184" s="145" t="s">
        <v>955</v>
      </c>
      <c r="AZ184" s="115"/>
      <c r="BA184" s="115"/>
    </row>
    <row r="185" spans="1:53" s="109" customFormat="1" x14ac:dyDescent="0.2">
      <c r="A185" s="107" t="s">
        <v>572</v>
      </c>
      <c r="B185" s="149" t="s">
        <v>741</v>
      </c>
      <c r="C185" s="109" t="s">
        <v>19</v>
      </c>
      <c r="D185" s="109" t="s">
        <v>37</v>
      </c>
      <c r="E185" s="125">
        <v>100</v>
      </c>
      <c r="F185" s="110">
        <v>5813</v>
      </c>
      <c r="G185" s="111">
        <v>85</v>
      </c>
      <c r="H185" s="111">
        <v>87</v>
      </c>
      <c r="I185" s="111">
        <v>60</v>
      </c>
      <c r="J185" s="111">
        <v>52</v>
      </c>
      <c r="K185" s="111">
        <v>72</v>
      </c>
      <c r="L185" s="111">
        <v>73</v>
      </c>
      <c r="M185" s="111">
        <v>97</v>
      </c>
      <c r="N185" s="111">
        <v>105</v>
      </c>
      <c r="O185" s="111">
        <v>125</v>
      </c>
      <c r="P185" s="111">
        <v>134</v>
      </c>
      <c r="Q185" s="111">
        <v>150</v>
      </c>
      <c r="R185" s="111">
        <v>116</v>
      </c>
      <c r="S185" s="111">
        <v>140</v>
      </c>
      <c r="T185" s="111">
        <v>133</v>
      </c>
      <c r="U185" s="111">
        <v>118</v>
      </c>
      <c r="V185" s="111">
        <v>121</v>
      </c>
      <c r="W185" s="111">
        <v>156</v>
      </c>
      <c r="X185" s="111">
        <v>151</v>
      </c>
      <c r="Y185" s="111">
        <v>114</v>
      </c>
      <c r="Z185" s="111">
        <v>115</v>
      </c>
      <c r="AA185" s="111">
        <v>430</v>
      </c>
      <c r="AB185" s="111">
        <v>516</v>
      </c>
      <c r="AC185" s="111">
        <v>500</v>
      </c>
      <c r="AD185" s="111">
        <v>443</v>
      </c>
      <c r="AE185" s="111">
        <v>392</v>
      </c>
      <c r="AF185" s="111">
        <v>292</v>
      </c>
      <c r="AG185" s="111">
        <v>241</v>
      </c>
      <c r="AH185" s="111">
        <v>236</v>
      </c>
      <c r="AI185" s="111">
        <v>203</v>
      </c>
      <c r="AJ185" s="111">
        <v>155</v>
      </c>
      <c r="AK185" s="111">
        <v>96</v>
      </c>
      <c r="AL185" s="111">
        <v>52</v>
      </c>
      <c r="AM185" s="111">
        <v>30</v>
      </c>
      <c r="AN185" s="113">
        <v>23</v>
      </c>
      <c r="AO185" s="111">
        <v>6</v>
      </c>
      <c r="AP185" s="111">
        <v>37</v>
      </c>
      <c r="AQ185" s="113">
        <v>35</v>
      </c>
      <c r="AR185" s="114">
        <v>88</v>
      </c>
      <c r="AS185" s="114">
        <v>2736</v>
      </c>
      <c r="AT185" s="111">
        <v>344</v>
      </c>
      <c r="AU185" s="111">
        <v>326</v>
      </c>
      <c r="AV185" s="113">
        <v>1209</v>
      </c>
      <c r="AW185" s="114">
        <v>144</v>
      </c>
      <c r="AX185" s="78" t="s">
        <v>955</v>
      </c>
      <c r="AY185" s="145" t="s">
        <v>955</v>
      </c>
      <c r="AZ185" s="115"/>
      <c r="BA185" s="115"/>
    </row>
    <row r="186" spans="1:53" s="109" customFormat="1" x14ac:dyDescent="0.2">
      <c r="A186" s="108"/>
      <c r="B186" s="149"/>
      <c r="E186" s="125"/>
      <c r="F186" s="122">
        <v>99.999999999999986</v>
      </c>
      <c r="G186" s="123">
        <v>1.4622398073284018</v>
      </c>
      <c r="H186" s="123">
        <v>1.496645449853776</v>
      </c>
      <c r="I186" s="123">
        <v>1.0321692757612249</v>
      </c>
      <c r="J186" s="123">
        <v>0.89454670565972816</v>
      </c>
      <c r="K186" s="123">
        <v>1.2386031309134697</v>
      </c>
      <c r="L186" s="123">
        <v>1.2558059521761569</v>
      </c>
      <c r="M186" s="123">
        <v>1.6686736624806469</v>
      </c>
      <c r="N186" s="123">
        <v>1.8062962325821434</v>
      </c>
      <c r="O186" s="123">
        <v>2.1503526578358851</v>
      </c>
      <c r="P186" s="123">
        <v>2.3051780492000686</v>
      </c>
      <c r="Q186" s="123">
        <v>2.5804231894030623</v>
      </c>
      <c r="R186" s="123">
        <v>1.9955272664717014</v>
      </c>
      <c r="S186" s="123">
        <v>2.4083949767761914</v>
      </c>
      <c r="T186" s="123">
        <v>2.2879752279373817</v>
      </c>
      <c r="U186" s="123">
        <v>2.0299329089970755</v>
      </c>
      <c r="V186" s="123">
        <v>2.0815413727851366</v>
      </c>
      <c r="W186" s="123">
        <v>2.6836401169791846</v>
      </c>
      <c r="X186" s="123">
        <v>2.5976260106657492</v>
      </c>
      <c r="Y186" s="123">
        <v>1.9611216239463272</v>
      </c>
      <c r="Z186" s="123">
        <v>1.9783244452090143</v>
      </c>
      <c r="AA186" s="123">
        <v>7.3972131429554446</v>
      </c>
      <c r="AB186" s="123">
        <v>8.8766557715465328</v>
      </c>
      <c r="AC186" s="123">
        <v>8.6014106313435406</v>
      </c>
      <c r="AD186" s="123">
        <v>7.6208498193703766</v>
      </c>
      <c r="AE186" s="123">
        <v>6.7435059349733359</v>
      </c>
      <c r="AF186" s="123">
        <v>5.0232238087046275</v>
      </c>
      <c r="AG186" s="123">
        <v>4.1458799243075868</v>
      </c>
      <c r="AH186" s="123">
        <v>4.0598658179941509</v>
      </c>
      <c r="AI186" s="123">
        <v>3.4921727163254772</v>
      </c>
      <c r="AJ186" s="123">
        <v>2.6664372957164977</v>
      </c>
      <c r="AK186" s="123">
        <v>1.6514708412179597</v>
      </c>
      <c r="AL186" s="123">
        <v>0.89454670565972816</v>
      </c>
      <c r="AM186" s="123">
        <v>0.51608463788061243</v>
      </c>
      <c r="AN186" s="137">
        <v>0.39566488904180286</v>
      </c>
      <c r="AO186" s="123">
        <v>0.10321692757612248</v>
      </c>
      <c r="AP186" s="123">
        <v>0.636504386719422</v>
      </c>
      <c r="AQ186" s="137">
        <v>0.60209874419404785</v>
      </c>
      <c r="AR186" s="139">
        <v>1.5138482711164631</v>
      </c>
      <c r="AS186" s="139">
        <v>47.066918974711854</v>
      </c>
      <c r="AT186" s="123">
        <v>5.9177705143643555</v>
      </c>
      <c r="AU186" s="123">
        <v>5.6081197316359885</v>
      </c>
      <c r="AV186" s="137">
        <v>20.798210906588679</v>
      </c>
      <c r="AW186" s="139">
        <v>2.4772062618269395</v>
      </c>
      <c r="AX186" s="78" t="s">
        <v>955</v>
      </c>
      <c r="AY186" s="145" t="s">
        <v>955</v>
      </c>
      <c r="AZ186" s="115"/>
      <c r="BA186" s="115"/>
    </row>
    <row r="187" spans="1:53" s="109" customFormat="1" x14ac:dyDescent="0.2">
      <c r="A187" s="105" t="s">
        <v>572</v>
      </c>
      <c r="B187" s="147" t="s">
        <v>136</v>
      </c>
      <c r="C187" s="106" t="s">
        <v>252</v>
      </c>
      <c r="D187" s="105" t="s">
        <v>742</v>
      </c>
      <c r="E187" s="124">
        <v>45.914043583535111</v>
      </c>
      <c r="F187" s="81">
        <v>2668.983353510896</v>
      </c>
      <c r="G187" s="121">
        <v>39.026937046004846</v>
      </c>
      <c r="H187" s="121">
        <v>39.945217917675542</v>
      </c>
      <c r="I187" s="121">
        <v>27.548426150121067</v>
      </c>
      <c r="J187" s="121">
        <v>23.875302663438255</v>
      </c>
      <c r="K187" s="121">
        <v>33.058111380145277</v>
      </c>
      <c r="L187" s="121">
        <v>33.517251815980629</v>
      </c>
      <c r="M187" s="121">
        <v>44.536622276029057</v>
      </c>
      <c r="N187" s="121">
        <v>48.209745762711862</v>
      </c>
      <c r="O187" s="121">
        <v>57.392554479418884</v>
      </c>
      <c r="P187" s="121">
        <v>61.524818401937047</v>
      </c>
      <c r="Q187" s="121">
        <v>68.871065375302663</v>
      </c>
      <c r="R187" s="121">
        <v>53.260290556900728</v>
      </c>
      <c r="S187" s="121">
        <v>64.279661016949163</v>
      </c>
      <c r="T187" s="121">
        <v>61.065677966101696</v>
      </c>
      <c r="U187" s="121">
        <v>54.178571428571431</v>
      </c>
      <c r="V187" s="121">
        <v>55.555992736077485</v>
      </c>
      <c r="W187" s="121">
        <v>71.625907990314772</v>
      </c>
      <c r="X187" s="121">
        <v>69.330205811138015</v>
      </c>
      <c r="Y187" s="121">
        <v>52.342009685230025</v>
      </c>
      <c r="Z187" s="121">
        <v>52.801150121065376</v>
      </c>
      <c r="AA187" s="121">
        <v>197.43038740920099</v>
      </c>
      <c r="AB187" s="121">
        <v>236.91646489104119</v>
      </c>
      <c r="AC187" s="121">
        <v>229.57021791767554</v>
      </c>
      <c r="AD187" s="121">
        <v>203.39921307506054</v>
      </c>
      <c r="AE187" s="121">
        <v>179.98305084745763</v>
      </c>
      <c r="AF187" s="121">
        <v>134.06900726392251</v>
      </c>
      <c r="AG187" s="121">
        <v>110.65284503631962</v>
      </c>
      <c r="AH187" s="121">
        <v>108.35714285714286</v>
      </c>
      <c r="AI187" s="121">
        <v>93.205508474576277</v>
      </c>
      <c r="AJ187" s="121">
        <v>71.166767554479421</v>
      </c>
      <c r="AK187" s="121">
        <v>44.077481840193705</v>
      </c>
      <c r="AL187" s="121">
        <v>23.875302663438255</v>
      </c>
      <c r="AM187" s="121">
        <v>13.774213075060533</v>
      </c>
      <c r="AN187" s="126">
        <v>10.560230024213077</v>
      </c>
      <c r="AO187" s="121">
        <v>2.7548426150121066</v>
      </c>
      <c r="AP187" s="121">
        <v>16.98819612590799</v>
      </c>
      <c r="AQ187" s="126">
        <v>16.069915254237291</v>
      </c>
      <c r="AR187" s="140">
        <v>40.404358353510901</v>
      </c>
      <c r="AS187" s="140">
        <v>1256.2082324455207</v>
      </c>
      <c r="AT187" s="121">
        <v>157.94430992736079</v>
      </c>
      <c r="AU187" s="121">
        <v>149.67978208232446</v>
      </c>
      <c r="AV187" s="126">
        <v>555.10078692493948</v>
      </c>
      <c r="AW187" s="140">
        <v>66.116222760290555</v>
      </c>
      <c r="AX187" s="78" t="s">
        <v>28</v>
      </c>
      <c r="AY187" s="145" t="s">
        <v>36</v>
      </c>
      <c r="AZ187" s="115"/>
      <c r="BA187" s="115"/>
    </row>
    <row r="188" spans="1:53" s="109" customFormat="1" x14ac:dyDescent="0.2">
      <c r="A188" s="105" t="s">
        <v>572</v>
      </c>
      <c r="B188" s="147" t="s">
        <v>138</v>
      </c>
      <c r="C188" s="106" t="s">
        <v>254</v>
      </c>
      <c r="D188" s="105" t="s">
        <v>743</v>
      </c>
      <c r="E188" s="124">
        <v>42.070217917675542</v>
      </c>
      <c r="F188" s="81">
        <v>2445.5417675544795</v>
      </c>
      <c r="G188" s="121">
        <v>35.759685230024211</v>
      </c>
      <c r="H188" s="121">
        <v>36.601089588377725</v>
      </c>
      <c r="I188" s="121">
        <v>25.242130750605323</v>
      </c>
      <c r="J188" s="121">
        <v>21.876513317191282</v>
      </c>
      <c r="K188" s="121">
        <v>30.290556900726394</v>
      </c>
      <c r="L188" s="121">
        <v>30.711259079903147</v>
      </c>
      <c r="M188" s="121">
        <v>40.808111380145277</v>
      </c>
      <c r="N188" s="121">
        <v>44.173728813559322</v>
      </c>
      <c r="O188" s="121">
        <v>52.587772397094433</v>
      </c>
      <c r="P188" s="121">
        <v>56.374092009685228</v>
      </c>
      <c r="Q188" s="121">
        <v>63.10532687651331</v>
      </c>
      <c r="R188" s="121">
        <v>48.801452784503624</v>
      </c>
      <c r="S188" s="121">
        <v>58.898305084745765</v>
      </c>
      <c r="T188" s="121">
        <v>55.95338983050847</v>
      </c>
      <c r="U188" s="121">
        <v>49.642857142857139</v>
      </c>
      <c r="V188" s="121">
        <v>50.904963680387411</v>
      </c>
      <c r="W188" s="121">
        <v>65.629539951573847</v>
      </c>
      <c r="X188" s="121">
        <v>63.526029055690067</v>
      </c>
      <c r="Y188" s="121">
        <v>47.960048426150117</v>
      </c>
      <c r="Z188" s="121">
        <v>48.380750605326874</v>
      </c>
      <c r="AA188" s="121">
        <v>180.90193704600483</v>
      </c>
      <c r="AB188" s="121">
        <v>217.08232445520579</v>
      </c>
      <c r="AC188" s="121">
        <v>210.35108958837773</v>
      </c>
      <c r="AD188" s="121">
        <v>186.37106537530263</v>
      </c>
      <c r="AE188" s="121">
        <v>164.91525423728814</v>
      </c>
      <c r="AF188" s="121">
        <v>122.84503631961259</v>
      </c>
      <c r="AG188" s="121">
        <v>101.38922518159805</v>
      </c>
      <c r="AH188" s="121">
        <v>99.285714285714278</v>
      </c>
      <c r="AI188" s="121">
        <v>85.402542372881342</v>
      </c>
      <c r="AJ188" s="121">
        <v>65.208837772397089</v>
      </c>
      <c r="AK188" s="121">
        <v>40.38740920096852</v>
      </c>
      <c r="AL188" s="121">
        <v>21.876513317191282</v>
      </c>
      <c r="AM188" s="121">
        <v>12.621065375302662</v>
      </c>
      <c r="AN188" s="126">
        <v>9.6761501210653744</v>
      </c>
      <c r="AO188" s="121">
        <v>2.5242130750605325</v>
      </c>
      <c r="AP188" s="121">
        <v>15.565980629539952</v>
      </c>
      <c r="AQ188" s="126">
        <v>14.724576271186441</v>
      </c>
      <c r="AR188" s="140">
        <v>37.021791767554475</v>
      </c>
      <c r="AS188" s="140">
        <v>1151.0411622276029</v>
      </c>
      <c r="AT188" s="121">
        <v>144.72154963680387</v>
      </c>
      <c r="AU188" s="121">
        <v>137.14891041162227</v>
      </c>
      <c r="AV188" s="126">
        <v>508.62893462469731</v>
      </c>
      <c r="AW188" s="140">
        <v>60.581113801452787</v>
      </c>
      <c r="AX188" s="78" t="s">
        <v>28</v>
      </c>
      <c r="AY188" s="145" t="s">
        <v>36</v>
      </c>
      <c r="AZ188" s="115"/>
      <c r="BA188" s="115"/>
    </row>
    <row r="189" spans="1:53" s="109" customFormat="1" x14ac:dyDescent="0.2">
      <c r="A189" s="105" t="s">
        <v>572</v>
      </c>
      <c r="B189" s="147" t="s">
        <v>138</v>
      </c>
      <c r="C189" s="106" t="s">
        <v>253</v>
      </c>
      <c r="D189" s="105" t="s">
        <v>744</v>
      </c>
      <c r="E189" s="124">
        <v>12.015738498789347</v>
      </c>
      <c r="F189" s="81">
        <v>698.47487893462471</v>
      </c>
      <c r="G189" s="121">
        <v>10.213377723970945</v>
      </c>
      <c r="H189" s="121">
        <v>10.453692493946733</v>
      </c>
      <c r="I189" s="121">
        <v>7.2094430992736083</v>
      </c>
      <c r="J189" s="121">
        <v>6.2481840193704601</v>
      </c>
      <c r="K189" s="121">
        <v>8.6513317191283292</v>
      </c>
      <c r="L189" s="121">
        <v>8.7714891041162222</v>
      </c>
      <c r="M189" s="121">
        <v>11.655266343825666</v>
      </c>
      <c r="N189" s="121">
        <v>12.616525423728813</v>
      </c>
      <c r="O189" s="121">
        <v>15.019673123486681</v>
      </c>
      <c r="P189" s="121">
        <v>16.101089588377725</v>
      </c>
      <c r="Q189" s="121">
        <v>18.02360774818402</v>
      </c>
      <c r="R189" s="121">
        <v>13.938256658595641</v>
      </c>
      <c r="S189" s="121">
        <v>16.822033898305087</v>
      </c>
      <c r="T189" s="121">
        <v>15.98093220338983</v>
      </c>
      <c r="U189" s="121">
        <v>14.178571428571429</v>
      </c>
      <c r="V189" s="121">
        <v>14.539043583535108</v>
      </c>
      <c r="W189" s="121">
        <v>18.744552058111381</v>
      </c>
      <c r="X189" s="121">
        <v>18.143765133171915</v>
      </c>
      <c r="Y189" s="121">
        <v>13.697941888619855</v>
      </c>
      <c r="Z189" s="121">
        <v>13.81809927360775</v>
      </c>
      <c r="AA189" s="121">
        <v>51.667675544794193</v>
      </c>
      <c r="AB189" s="121">
        <v>62.00121065375302</v>
      </c>
      <c r="AC189" s="121">
        <v>60.078692493946726</v>
      </c>
      <c r="AD189" s="121">
        <v>53.229721549636807</v>
      </c>
      <c r="AE189" s="121">
        <v>47.101694915254235</v>
      </c>
      <c r="AF189" s="121">
        <v>35.085956416464889</v>
      </c>
      <c r="AG189" s="121">
        <v>28.957929782082324</v>
      </c>
      <c r="AH189" s="121">
        <v>28.357142857142858</v>
      </c>
      <c r="AI189" s="121">
        <v>24.391949152542374</v>
      </c>
      <c r="AJ189" s="121">
        <v>18.62439467312349</v>
      </c>
      <c r="AK189" s="121">
        <v>11.535108958837773</v>
      </c>
      <c r="AL189" s="121">
        <v>6.2481840193704601</v>
      </c>
      <c r="AM189" s="121">
        <v>3.6047215496368041</v>
      </c>
      <c r="AN189" s="126">
        <v>2.7636198547215498</v>
      </c>
      <c r="AO189" s="121">
        <v>0.7209443099273608</v>
      </c>
      <c r="AP189" s="121">
        <v>4.4458232445520585</v>
      </c>
      <c r="AQ189" s="126">
        <v>4.2055084745762716</v>
      </c>
      <c r="AR189" s="140">
        <v>10.573849878934626</v>
      </c>
      <c r="AS189" s="140">
        <v>328.75060532687655</v>
      </c>
      <c r="AT189" s="121">
        <v>41.334140435835351</v>
      </c>
      <c r="AU189" s="121">
        <v>39.171307506053274</v>
      </c>
      <c r="AV189" s="126">
        <v>145.27027845036321</v>
      </c>
      <c r="AW189" s="140">
        <v>17.302663438256658</v>
      </c>
      <c r="AX189" s="78" t="s">
        <v>28</v>
      </c>
      <c r="AY189" s="145" t="s">
        <v>36</v>
      </c>
      <c r="AZ189" s="115"/>
      <c r="BA189" s="115"/>
    </row>
    <row r="190" spans="1:53" s="109" customFormat="1" x14ac:dyDescent="0.2">
      <c r="A190" s="107"/>
      <c r="B190" s="149"/>
      <c r="E190" s="124"/>
      <c r="F190" s="110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3"/>
      <c r="AO190" s="111"/>
      <c r="AP190" s="111"/>
      <c r="AQ190" s="113"/>
      <c r="AR190" s="114"/>
      <c r="AS190" s="114"/>
      <c r="AT190" s="111"/>
      <c r="AU190" s="111"/>
      <c r="AV190" s="113"/>
      <c r="AW190" s="114"/>
      <c r="AX190" s="78" t="s">
        <v>955</v>
      </c>
      <c r="AY190" s="145" t="s">
        <v>955</v>
      </c>
      <c r="AZ190" s="115"/>
      <c r="BA190" s="115"/>
    </row>
    <row r="191" spans="1:53" s="109" customFormat="1" x14ac:dyDescent="0.2">
      <c r="A191" s="107" t="s">
        <v>573</v>
      </c>
      <c r="B191" s="149"/>
      <c r="C191" s="109" t="s">
        <v>19</v>
      </c>
      <c r="D191" s="109" t="s">
        <v>38</v>
      </c>
      <c r="E191" s="125">
        <v>100</v>
      </c>
      <c r="F191" s="110">
        <v>1955</v>
      </c>
      <c r="G191" s="111">
        <v>50</v>
      </c>
      <c r="H191" s="111">
        <v>53</v>
      </c>
      <c r="I191" s="111">
        <v>40</v>
      </c>
      <c r="J191" s="111">
        <v>37</v>
      </c>
      <c r="K191" s="111">
        <v>38</v>
      </c>
      <c r="L191" s="111">
        <v>37</v>
      </c>
      <c r="M191" s="111">
        <v>26</v>
      </c>
      <c r="N191" s="111">
        <v>34</v>
      </c>
      <c r="O191" s="111">
        <v>38</v>
      </c>
      <c r="P191" s="111">
        <v>30</v>
      </c>
      <c r="Q191" s="111">
        <v>38</v>
      </c>
      <c r="R191" s="111">
        <v>37</v>
      </c>
      <c r="S191" s="111">
        <v>34</v>
      </c>
      <c r="T191" s="111">
        <v>37</v>
      </c>
      <c r="U191" s="111">
        <v>40</v>
      </c>
      <c r="V191" s="111">
        <v>34</v>
      </c>
      <c r="W191" s="111">
        <v>34</v>
      </c>
      <c r="X191" s="111">
        <v>44</v>
      </c>
      <c r="Y191" s="111">
        <v>27</v>
      </c>
      <c r="Z191" s="111">
        <v>26</v>
      </c>
      <c r="AA191" s="111">
        <v>141</v>
      </c>
      <c r="AB191" s="111">
        <v>136</v>
      </c>
      <c r="AC191" s="111">
        <v>138</v>
      </c>
      <c r="AD191" s="111">
        <v>131</v>
      </c>
      <c r="AE191" s="111">
        <v>125</v>
      </c>
      <c r="AF191" s="111">
        <v>115</v>
      </c>
      <c r="AG191" s="111">
        <v>92</v>
      </c>
      <c r="AH191" s="111">
        <v>89</v>
      </c>
      <c r="AI191" s="111">
        <v>76</v>
      </c>
      <c r="AJ191" s="111">
        <v>56</v>
      </c>
      <c r="AK191" s="111">
        <v>43</v>
      </c>
      <c r="AL191" s="111">
        <v>32</v>
      </c>
      <c r="AM191" s="111">
        <v>19</v>
      </c>
      <c r="AN191" s="113">
        <v>28</v>
      </c>
      <c r="AO191" s="111">
        <v>4</v>
      </c>
      <c r="AP191" s="111">
        <v>26</v>
      </c>
      <c r="AQ191" s="113">
        <v>27</v>
      </c>
      <c r="AR191" s="114">
        <v>59</v>
      </c>
      <c r="AS191" s="114">
        <v>920</v>
      </c>
      <c r="AT191" s="111">
        <v>89</v>
      </c>
      <c r="AU191" s="111">
        <v>76</v>
      </c>
      <c r="AV191" s="113">
        <v>369</v>
      </c>
      <c r="AW191" s="114">
        <v>59</v>
      </c>
      <c r="AX191" s="78" t="s">
        <v>955</v>
      </c>
      <c r="AY191" s="145" t="s">
        <v>955</v>
      </c>
      <c r="AZ191" s="115"/>
      <c r="BA191" s="115"/>
    </row>
    <row r="192" spans="1:53" s="109" customFormat="1" x14ac:dyDescent="0.2">
      <c r="A192" s="108"/>
      <c r="B192" s="149"/>
      <c r="E192" s="125"/>
      <c r="F192" s="122">
        <v>99.999999999999972</v>
      </c>
      <c r="G192" s="123">
        <v>2.5575447570332481</v>
      </c>
      <c r="H192" s="123">
        <v>2.710997442455243</v>
      </c>
      <c r="I192" s="123">
        <v>2.0460358056265986</v>
      </c>
      <c r="J192" s="123">
        <v>1.8925831202046035</v>
      </c>
      <c r="K192" s="123">
        <v>1.9437340153452685</v>
      </c>
      <c r="L192" s="123">
        <v>1.8925831202046035</v>
      </c>
      <c r="M192" s="123">
        <v>1.329923273657289</v>
      </c>
      <c r="N192" s="123">
        <v>1.7391304347826086</v>
      </c>
      <c r="O192" s="123">
        <v>1.9437340153452685</v>
      </c>
      <c r="P192" s="123">
        <v>1.5345268542199488</v>
      </c>
      <c r="Q192" s="123">
        <v>1.9437340153452685</v>
      </c>
      <c r="R192" s="123">
        <v>1.8925831202046035</v>
      </c>
      <c r="S192" s="123">
        <v>1.7391304347826086</v>
      </c>
      <c r="T192" s="123">
        <v>1.8925831202046035</v>
      </c>
      <c r="U192" s="123">
        <v>2.0460358056265986</v>
      </c>
      <c r="V192" s="123">
        <v>1.7391304347826086</v>
      </c>
      <c r="W192" s="123">
        <v>1.7391304347826086</v>
      </c>
      <c r="X192" s="123">
        <v>2.2506393861892584</v>
      </c>
      <c r="Y192" s="123">
        <v>1.381074168797954</v>
      </c>
      <c r="Z192" s="123">
        <v>1.329923273657289</v>
      </c>
      <c r="AA192" s="123">
        <v>7.2122762148337598</v>
      </c>
      <c r="AB192" s="123">
        <v>6.9565217391304346</v>
      </c>
      <c r="AC192" s="123">
        <v>7.0588235294117645</v>
      </c>
      <c r="AD192" s="123">
        <v>6.7007672634271103</v>
      </c>
      <c r="AE192" s="123">
        <v>6.3938618925831205</v>
      </c>
      <c r="AF192" s="123">
        <v>5.882352941176471</v>
      </c>
      <c r="AG192" s="123">
        <v>4.7058823529411766</v>
      </c>
      <c r="AH192" s="123">
        <v>4.5524296675191813</v>
      </c>
      <c r="AI192" s="123">
        <v>3.8874680306905369</v>
      </c>
      <c r="AJ192" s="123">
        <v>2.8644501278772379</v>
      </c>
      <c r="AK192" s="123">
        <v>2.1994884910485935</v>
      </c>
      <c r="AL192" s="123">
        <v>1.6368286445012787</v>
      </c>
      <c r="AM192" s="123">
        <v>0.97186700767263423</v>
      </c>
      <c r="AN192" s="137">
        <v>1.4322250639386189</v>
      </c>
      <c r="AO192" s="123">
        <v>0.20460358056265984</v>
      </c>
      <c r="AP192" s="123">
        <v>1.329923273657289</v>
      </c>
      <c r="AQ192" s="137">
        <v>1.381074168797954</v>
      </c>
      <c r="AR192" s="139">
        <v>3.0179028132992327</v>
      </c>
      <c r="AS192" s="139">
        <v>47.058823529411768</v>
      </c>
      <c r="AT192" s="123">
        <v>4.5524296675191813</v>
      </c>
      <c r="AU192" s="123">
        <v>3.8874680306905369</v>
      </c>
      <c r="AV192" s="137">
        <v>18.874680306905372</v>
      </c>
      <c r="AW192" s="139">
        <v>3.0179028132992327</v>
      </c>
      <c r="AX192" s="78" t="s">
        <v>955</v>
      </c>
      <c r="AY192" s="145" t="s">
        <v>955</v>
      </c>
      <c r="AZ192" s="115"/>
      <c r="BA192" s="115"/>
    </row>
    <row r="193" spans="1:53" s="109" customFormat="1" x14ac:dyDescent="0.2">
      <c r="A193" s="105" t="s">
        <v>573</v>
      </c>
      <c r="B193" s="147" t="s">
        <v>131</v>
      </c>
      <c r="C193" s="106" t="s">
        <v>255</v>
      </c>
      <c r="D193" s="105" t="s">
        <v>38</v>
      </c>
      <c r="E193" s="124">
        <v>52.473684210526315</v>
      </c>
      <c r="F193" s="81">
        <v>1025.8605263157895</v>
      </c>
      <c r="G193" s="121">
        <v>26.236842105263158</v>
      </c>
      <c r="H193" s="121">
        <v>27.811052631578946</v>
      </c>
      <c r="I193" s="121">
        <v>20.989473684210523</v>
      </c>
      <c r="J193" s="121">
        <v>19.415263157894739</v>
      </c>
      <c r="K193" s="121">
        <v>19.940000000000001</v>
      </c>
      <c r="L193" s="121">
        <v>19.415263157894739</v>
      </c>
      <c r="M193" s="121">
        <v>13.643157894736841</v>
      </c>
      <c r="N193" s="121">
        <v>17.841052631578947</v>
      </c>
      <c r="O193" s="121">
        <v>19.940000000000001</v>
      </c>
      <c r="P193" s="121">
        <v>15.742105263157894</v>
      </c>
      <c r="Q193" s="121">
        <v>19.940000000000001</v>
      </c>
      <c r="R193" s="121">
        <v>19.415263157894739</v>
      </c>
      <c r="S193" s="121">
        <v>17.841052631578947</v>
      </c>
      <c r="T193" s="121">
        <v>19.415263157894739</v>
      </c>
      <c r="U193" s="121">
        <v>20.989473684210523</v>
      </c>
      <c r="V193" s="121">
        <v>17.841052631578947</v>
      </c>
      <c r="W193" s="121">
        <v>17.841052631578947</v>
      </c>
      <c r="X193" s="121">
        <v>23.088421052631578</v>
      </c>
      <c r="Y193" s="121">
        <v>14.167894736842104</v>
      </c>
      <c r="Z193" s="121">
        <v>13.643157894736841</v>
      </c>
      <c r="AA193" s="121">
        <v>73.987894736842108</v>
      </c>
      <c r="AB193" s="121">
        <v>71.364210526315787</v>
      </c>
      <c r="AC193" s="121">
        <v>72.413684210526313</v>
      </c>
      <c r="AD193" s="121">
        <v>68.740526315789481</v>
      </c>
      <c r="AE193" s="121">
        <v>65.59210526315789</v>
      </c>
      <c r="AF193" s="121">
        <v>60.344736842105256</v>
      </c>
      <c r="AG193" s="121">
        <v>48.275789473684206</v>
      </c>
      <c r="AH193" s="121">
        <v>46.701578947368418</v>
      </c>
      <c r="AI193" s="121">
        <v>39.880000000000003</v>
      </c>
      <c r="AJ193" s="121">
        <v>29.385263157894737</v>
      </c>
      <c r="AK193" s="121">
        <v>22.563684210526318</v>
      </c>
      <c r="AL193" s="121">
        <v>16.791578947368421</v>
      </c>
      <c r="AM193" s="121">
        <v>9.9700000000000006</v>
      </c>
      <c r="AN193" s="126">
        <v>14.692631578947369</v>
      </c>
      <c r="AO193" s="121">
        <v>2.0989473684210527</v>
      </c>
      <c r="AP193" s="121">
        <v>13.643157894736841</v>
      </c>
      <c r="AQ193" s="126">
        <v>14.167894736842104</v>
      </c>
      <c r="AR193" s="140">
        <v>30.959473684210526</v>
      </c>
      <c r="AS193" s="140">
        <v>482.75789473684205</v>
      </c>
      <c r="AT193" s="121">
        <v>46.701578947368418</v>
      </c>
      <c r="AU193" s="121">
        <v>39.880000000000003</v>
      </c>
      <c r="AV193" s="126">
        <v>193.62789473684211</v>
      </c>
      <c r="AW193" s="140">
        <v>30.959473684210526</v>
      </c>
      <c r="AX193" s="78" t="s">
        <v>28</v>
      </c>
      <c r="AY193" s="145" t="s">
        <v>40</v>
      </c>
      <c r="AZ193" s="115"/>
      <c r="BA193" s="115"/>
    </row>
    <row r="194" spans="1:53" s="109" customFormat="1" x14ac:dyDescent="0.2">
      <c r="A194" s="105" t="s">
        <v>573</v>
      </c>
      <c r="B194" s="147" t="s">
        <v>138</v>
      </c>
      <c r="C194" s="106" t="s">
        <v>256</v>
      </c>
      <c r="D194" s="105" t="s">
        <v>745</v>
      </c>
      <c r="E194" s="124">
        <v>47.526315789473685</v>
      </c>
      <c r="F194" s="81">
        <v>929.13947368421054</v>
      </c>
      <c r="G194" s="121">
        <v>23.763157894736842</v>
      </c>
      <c r="H194" s="121">
        <v>25.188947368421054</v>
      </c>
      <c r="I194" s="121">
        <v>19.010526315789477</v>
      </c>
      <c r="J194" s="121">
        <v>17.584736842105261</v>
      </c>
      <c r="K194" s="121">
        <v>18.059999999999999</v>
      </c>
      <c r="L194" s="121">
        <v>17.584736842105261</v>
      </c>
      <c r="M194" s="121">
        <v>12.356842105263159</v>
      </c>
      <c r="N194" s="121">
        <v>16.158947368421053</v>
      </c>
      <c r="O194" s="121">
        <v>18.059999999999999</v>
      </c>
      <c r="P194" s="121">
        <v>14.257894736842106</v>
      </c>
      <c r="Q194" s="121">
        <v>18.059999999999999</v>
      </c>
      <c r="R194" s="121">
        <v>17.584736842105261</v>
      </c>
      <c r="S194" s="121">
        <v>16.158947368421053</v>
      </c>
      <c r="T194" s="121">
        <v>17.584736842105261</v>
      </c>
      <c r="U194" s="121">
        <v>19.010526315789477</v>
      </c>
      <c r="V194" s="121">
        <v>16.158947368421053</v>
      </c>
      <c r="W194" s="121">
        <v>16.158947368421053</v>
      </c>
      <c r="X194" s="121">
        <v>20.911578947368422</v>
      </c>
      <c r="Y194" s="121">
        <v>12.832105263157896</v>
      </c>
      <c r="Z194" s="121">
        <v>12.356842105263159</v>
      </c>
      <c r="AA194" s="121">
        <v>67.012105263157892</v>
      </c>
      <c r="AB194" s="121">
        <v>64.635789473684213</v>
      </c>
      <c r="AC194" s="121">
        <v>65.586315789473687</v>
      </c>
      <c r="AD194" s="121">
        <v>62.259473684210526</v>
      </c>
      <c r="AE194" s="121">
        <v>59.40789473684211</v>
      </c>
      <c r="AF194" s="121">
        <v>54.655263157894744</v>
      </c>
      <c r="AG194" s="121">
        <v>43.724210526315794</v>
      </c>
      <c r="AH194" s="121">
        <v>42.298421052631582</v>
      </c>
      <c r="AI194" s="121">
        <v>36.119999999999997</v>
      </c>
      <c r="AJ194" s="121">
        <v>26.614736842105263</v>
      </c>
      <c r="AK194" s="121">
        <v>20.436315789473685</v>
      </c>
      <c r="AL194" s="121">
        <v>15.208421052631579</v>
      </c>
      <c r="AM194" s="121">
        <v>9.0299999999999994</v>
      </c>
      <c r="AN194" s="126">
        <v>13.307368421052631</v>
      </c>
      <c r="AO194" s="121">
        <v>1.9010526315789473</v>
      </c>
      <c r="AP194" s="121">
        <v>12.356842105263159</v>
      </c>
      <c r="AQ194" s="126">
        <v>12.832105263157896</v>
      </c>
      <c r="AR194" s="140">
        <v>28.040526315789474</v>
      </c>
      <c r="AS194" s="140">
        <v>437.24210526315795</v>
      </c>
      <c r="AT194" s="121">
        <v>42.298421052631582</v>
      </c>
      <c r="AU194" s="121">
        <v>36.119999999999997</v>
      </c>
      <c r="AV194" s="126">
        <v>175.37210526315789</v>
      </c>
      <c r="AW194" s="140">
        <v>28.040526315789474</v>
      </c>
      <c r="AX194" s="78" t="s">
        <v>28</v>
      </c>
      <c r="AY194" s="145" t="s">
        <v>40</v>
      </c>
      <c r="AZ194" s="115"/>
      <c r="BA194" s="115"/>
    </row>
    <row r="195" spans="1:53" s="109" customFormat="1" x14ac:dyDescent="0.2">
      <c r="A195" s="107"/>
      <c r="B195" s="149"/>
      <c r="F195" s="110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  <c r="AN195" s="113"/>
      <c r="AO195" s="111"/>
      <c r="AP195" s="111"/>
      <c r="AQ195" s="113"/>
      <c r="AR195" s="114"/>
      <c r="AS195" s="114"/>
      <c r="AT195" s="111"/>
      <c r="AU195" s="111"/>
      <c r="AV195" s="113"/>
      <c r="AW195" s="114"/>
      <c r="AX195" s="78" t="s">
        <v>955</v>
      </c>
      <c r="AY195" s="145" t="s">
        <v>955</v>
      </c>
      <c r="AZ195" s="115"/>
      <c r="BA195" s="115"/>
    </row>
    <row r="196" spans="1:53" s="109" customFormat="1" x14ac:dyDescent="0.2">
      <c r="A196" s="107" t="s">
        <v>574</v>
      </c>
      <c r="B196" s="149"/>
      <c r="C196" s="109" t="s">
        <v>19</v>
      </c>
      <c r="D196" s="109" t="s">
        <v>39</v>
      </c>
      <c r="E196" s="125">
        <v>100</v>
      </c>
      <c r="F196" s="110">
        <v>4844</v>
      </c>
      <c r="G196" s="111">
        <v>86</v>
      </c>
      <c r="H196" s="111">
        <v>73</v>
      </c>
      <c r="I196" s="111">
        <v>44</v>
      </c>
      <c r="J196" s="111">
        <v>35</v>
      </c>
      <c r="K196" s="111">
        <v>34</v>
      </c>
      <c r="L196" s="111">
        <v>45</v>
      </c>
      <c r="M196" s="111">
        <v>76</v>
      </c>
      <c r="N196" s="111">
        <v>97</v>
      </c>
      <c r="O196" s="111">
        <v>103</v>
      </c>
      <c r="P196" s="111">
        <v>100</v>
      </c>
      <c r="Q196" s="111">
        <v>106</v>
      </c>
      <c r="R196" s="111">
        <v>108</v>
      </c>
      <c r="S196" s="111">
        <v>109</v>
      </c>
      <c r="T196" s="111">
        <v>101</v>
      </c>
      <c r="U196" s="111">
        <v>96</v>
      </c>
      <c r="V196" s="111">
        <v>91</v>
      </c>
      <c r="W196" s="111">
        <v>100</v>
      </c>
      <c r="X196" s="111">
        <v>125</v>
      </c>
      <c r="Y196" s="111">
        <v>96</v>
      </c>
      <c r="Z196" s="111">
        <v>72</v>
      </c>
      <c r="AA196" s="111">
        <v>391</v>
      </c>
      <c r="AB196" s="111">
        <v>415</v>
      </c>
      <c r="AC196" s="111">
        <v>369</v>
      </c>
      <c r="AD196" s="111">
        <v>395</v>
      </c>
      <c r="AE196" s="111">
        <v>324</v>
      </c>
      <c r="AF196" s="111">
        <v>280</v>
      </c>
      <c r="AG196" s="111">
        <v>249</v>
      </c>
      <c r="AH196" s="111">
        <v>247</v>
      </c>
      <c r="AI196" s="111">
        <v>163</v>
      </c>
      <c r="AJ196" s="111">
        <v>123</v>
      </c>
      <c r="AK196" s="111">
        <v>76</v>
      </c>
      <c r="AL196" s="111">
        <v>40</v>
      </c>
      <c r="AM196" s="111">
        <v>49</v>
      </c>
      <c r="AN196" s="113">
        <v>26</v>
      </c>
      <c r="AO196" s="111">
        <v>3</v>
      </c>
      <c r="AP196" s="111">
        <v>31</v>
      </c>
      <c r="AQ196" s="113">
        <v>45</v>
      </c>
      <c r="AR196" s="114">
        <v>89</v>
      </c>
      <c r="AS196" s="114">
        <v>2284</v>
      </c>
      <c r="AT196" s="111">
        <v>269</v>
      </c>
      <c r="AU196" s="111">
        <v>224</v>
      </c>
      <c r="AV196" s="113">
        <v>1023</v>
      </c>
      <c r="AW196" s="114">
        <v>166</v>
      </c>
      <c r="AX196" s="78" t="s">
        <v>955</v>
      </c>
      <c r="AY196" s="145" t="s">
        <v>955</v>
      </c>
      <c r="AZ196" s="115"/>
      <c r="BA196" s="115"/>
    </row>
    <row r="197" spans="1:53" s="109" customFormat="1" x14ac:dyDescent="0.2">
      <c r="A197" s="108"/>
      <c r="B197" s="149"/>
      <c r="E197" s="125"/>
      <c r="F197" s="122">
        <v>99.999999999999986</v>
      </c>
      <c r="G197" s="123">
        <v>1.7753922378199836</v>
      </c>
      <c r="H197" s="123">
        <v>1.5070189925681254</v>
      </c>
      <c r="I197" s="123">
        <v>0.90834021469859616</v>
      </c>
      <c r="J197" s="123">
        <v>0.7225433526011561</v>
      </c>
      <c r="K197" s="123">
        <v>0.70189925681255161</v>
      </c>
      <c r="L197" s="123">
        <v>0.92898431048720065</v>
      </c>
      <c r="M197" s="123">
        <v>1.5689512799339389</v>
      </c>
      <c r="N197" s="123">
        <v>2.0024772914946327</v>
      </c>
      <c r="O197" s="123">
        <v>2.1263418662262592</v>
      </c>
      <c r="P197" s="123">
        <v>2.0644095788604457</v>
      </c>
      <c r="Q197" s="123">
        <v>2.1882741535920727</v>
      </c>
      <c r="R197" s="123">
        <v>2.2295623451692816</v>
      </c>
      <c r="S197" s="123">
        <v>2.2502064409578861</v>
      </c>
      <c r="T197" s="123">
        <v>2.0850536746490502</v>
      </c>
      <c r="U197" s="123">
        <v>1.981833195706028</v>
      </c>
      <c r="V197" s="123">
        <v>1.8786127167630058</v>
      </c>
      <c r="W197" s="123">
        <v>2.0644095788604457</v>
      </c>
      <c r="X197" s="123">
        <v>2.5805119735755575</v>
      </c>
      <c r="Y197" s="123">
        <v>1.981833195706028</v>
      </c>
      <c r="Z197" s="123">
        <v>1.4863748967795209</v>
      </c>
      <c r="AA197" s="123">
        <v>8.0718414533443443</v>
      </c>
      <c r="AB197" s="123">
        <v>8.5672997522708503</v>
      </c>
      <c r="AC197" s="123">
        <v>7.6176713459950456</v>
      </c>
      <c r="AD197" s="123">
        <v>8.1544178364987605</v>
      </c>
      <c r="AE197" s="123">
        <v>6.6886870355078445</v>
      </c>
      <c r="AF197" s="123">
        <v>5.7803468208092488</v>
      </c>
      <c r="AG197" s="123">
        <v>5.1403798513625105</v>
      </c>
      <c r="AH197" s="123">
        <v>5.0990916597853015</v>
      </c>
      <c r="AI197" s="123">
        <v>3.3649876135425267</v>
      </c>
      <c r="AJ197" s="123">
        <v>2.5392237819983485</v>
      </c>
      <c r="AK197" s="123">
        <v>1.5689512799339389</v>
      </c>
      <c r="AL197" s="123">
        <v>0.82576383154417832</v>
      </c>
      <c r="AM197" s="123">
        <v>1.0115606936416186</v>
      </c>
      <c r="AN197" s="137">
        <v>0.53674649050371592</v>
      </c>
      <c r="AO197" s="123">
        <v>6.1932287365813375E-2</v>
      </c>
      <c r="AP197" s="123">
        <v>0.63996696944673825</v>
      </c>
      <c r="AQ197" s="137">
        <v>0.92898431048720065</v>
      </c>
      <c r="AR197" s="139">
        <v>1.8373245251857968</v>
      </c>
      <c r="AS197" s="139">
        <v>47.151114781172588</v>
      </c>
      <c r="AT197" s="123">
        <v>5.5532617671345994</v>
      </c>
      <c r="AU197" s="123">
        <v>4.6242774566473992</v>
      </c>
      <c r="AV197" s="137">
        <v>21.118909991742363</v>
      </c>
      <c r="AW197" s="139">
        <v>3.4269199009083402</v>
      </c>
      <c r="AX197" s="78" t="s">
        <v>955</v>
      </c>
      <c r="AY197" s="145" t="s">
        <v>955</v>
      </c>
      <c r="AZ197" s="115"/>
      <c r="BA197" s="115"/>
    </row>
    <row r="198" spans="1:53" s="109" customFormat="1" x14ac:dyDescent="0.2">
      <c r="A198" s="105" t="s">
        <v>574</v>
      </c>
      <c r="B198" s="147" t="s">
        <v>136</v>
      </c>
      <c r="C198" s="106" t="s">
        <v>258</v>
      </c>
      <c r="D198" s="105" t="s">
        <v>746</v>
      </c>
      <c r="E198" s="124">
        <v>44.668158090976881</v>
      </c>
      <c r="F198" s="81">
        <v>2163.7255779269203</v>
      </c>
      <c r="G198" s="121">
        <v>38.41461595824012</v>
      </c>
      <c r="H198" s="121">
        <v>32.607755406413126</v>
      </c>
      <c r="I198" s="121">
        <v>19.653989560029828</v>
      </c>
      <c r="J198" s="121">
        <v>15.633855331841907</v>
      </c>
      <c r="K198" s="121">
        <v>15.187173750932141</v>
      </c>
      <c r="L198" s="121">
        <v>20.100671140939596</v>
      </c>
      <c r="M198" s="121">
        <v>33.947800149142431</v>
      </c>
      <c r="N198" s="121">
        <v>43.32811334824757</v>
      </c>
      <c r="O198" s="121">
        <v>46.008202833706193</v>
      </c>
      <c r="P198" s="121">
        <v>44.668158090976888</v>
      </c>
      <c r="Q198" s="121">
        <v>47.348247576435497</v>
      </c>
      <c r="R198" s="121">
        <v>48.241610738255034</v>
      </c>
      <c r="S198" s="121">
        <v>48.688292319164802</v>
      </c>
      <c r="T198" s="121">
        <v>45.114839671886649</v>
      </c>
      <c r="U198" s="121">
        <v>42.881431767337808</v>
      </c>
      <c r="V198" s="121">
        <v>40.648023862788961</v>
      </c>
      <c r="W198" s="121">
        <v>44.668158090976888</v>
      </c>
      <c r="X198" s="121">
        <v>55.8351976137211</v>
      </c>
      <c r="Y198" s="121">
        <v>42.881431767337808</v>
      </c>
      <c r="Z198" s="121">
        <v>32.161073825503351</v>
      </c>
      <c r="AA198" s="121">
        <v>174.65249813571961</v>
      </c>
      <c r="AB198" s="121">
        <v>185.37285607755405</v>
      </c>
      <c r="AC198" s="121">
        <v>164.82550335570468</v>
      </c>
      <c r="AD198" s="121">
        <v>176.43922445935866</v>
      </c>
      <c r="AE198" s="121">
        <v>144.72483221476512</v>
      </c>
      <c r="AF198" s="121">
        <v>125.07084265473526</v>
      </c>
      <c r="AG198" s="121">
        <v>111.22371364653243</v>
      </c>
      <c r="AH198" s="121">
        <v>110.33035048471289</v>
      </c>
      <c r="AI198" s="121">
        <v>72.809097688292312</v>
      </c>
      <c r="AJ198" s="121">
        <v>54.94183445190157</v>
      </c>
      <c r="AK198" s="121">
        <v>33.947800149142431</v>
      </c>
      <c r="AL198" s="121">
        <v>17.867263236390752</v>
      </c>
      <c r="AM198" s="121">
        <v>21.887397464578672</v>
      </c>
      <c r="AN198" s="126">
        <v>11.613721103653988</v>
      </c>
      <c r="AO198" s="121">
        <v>1.3400447427293065</v>
      </c>
      <c r="AP198" s="121">
        <v>13.847129008202833</v>
      </c>
      <c r="AQ198" s="126">
        <v>20.100671140939596</v>
      </c>
      <c r="AR198" s="140">
        <v>39.754660700969424</v>
      </c>
      <c r="AS198" s="140">
        <v>1020.220730797912</v>
      </c>
      <c r="AT198" s="121">
        <v>120.15734526472781</v>
      </c>
      <c r="AU198" s="121">
        <v>100.05667412378821</v>
      </c>
      <c r="AV198" s="126">
        <v>456.95525727069349</v>
      </c>
      <c r="AW198" s="140">
        <v>74.149142431021616</v>
      </c>
      <c r="AX198" s="78" t="s">
        <v>28</v>
      </c>
      <c r="AY198" s="145" t="s">
        <v>40</v>
      </c>
      <c r="AZ198" s="115"/>
      <c r="BA198" s="115"/>
    </row>
    <row r="199" spans="1:53" s="109" customFormat="1" x14ac:dyDescent="0.2">
      <c r="A199" s="105" t="s">
        <v>574</v>
      </c>
      <c r="B199" s="147" t="s">
        <v>138</v>
      </c>
      <c r="C199" s="106" t="s">
        <v>257</v>
      </c>
      <c r="D199" s="105" t="s">
        <v>39</v>
      </c>
      <c r="E199" s="124">
        <v>55.331841909023119</v>
      </c>
      <c r="F199" s="81">
        <v>2680.2744220730797</v>
      </c>
      <c r="G199" s="121">
        <v>47.58538404175988</v>
      </c>
      <c r="H199" s="121">
        <v>40.392244593586874</v>
      </c>
      <c r="I199" s="121">
        <v>24.346010439970172</v>
      </c>
      <c r="J199" s="121">
        <v>19.366144668158093</v>
      </c>
      <c r="K199" s="121">
        <v>18.812826249067861</v>
      </c>
      <c r="L199" s="121">
        <v>24.8993288590604</v>
      </c>
      <c r="M199" s="121">
        <v>42.052199850857569</v>
      </c>
      <c r="N199" s="121">
        <v>53.67188665175243</v>
      </c>
      <c r="O199" s="121">
        <v>56.991797166293807</v>
      </c>
      <c r="P199" s="121">
        <v>55.331841909023112</v>
      </c>
      <c r="Q199" s="121">
        <v>58.651752423564503</v>
      </c>
      <c r="R199" s="121">
        <v>59.758389261744966</v>
      </c>
      <c r="S199" s="121">
        <v>60.311707680835198</v>
      </c>
      <c r="T199" s="121">
        <v>55.885160328113351</v>
      </c>
      <c r="U199" s="121">
        <v>53.118568232662192</v>
      </c>
      <c r="V199" s="121">
        <v>50.351976137211039</v>
      </c>
      <c r="W199" s="121">
        <v>55.331841909023112</v>
      </c>
      <c r="X199" s="121">
        <v>69.164802386278893</v>
      </c>
      <c r="Y199" s="121">
        <v>53.118568232662192</v>
      </c>
      <c r="Z199" s="121">
        <v>39.838926174496649</v>
      </c>
      <c r="AA199" s="121">
        <v>216.34750186428039</v>
      </c>
      <c r="AB199" s="121">
        <v>229.62714392244595</v>
      </c>
      <c r="AC199" s="121">
        <v>204.17449664429532</v>
      </c>
      <c r="AD199" s="121">
        <v>218.56077554064134</v>
      </c>
      <c r="AE199" s="121">
        <v>179.27516778523491</v>
      </c>
      <c r="AF199" s="121">
        <v>154.92915734526474</v>
      </c>
      <c r="AG199" s="121">
        <v>137.77628635346755</v>
      </c>
      <c r="AH199" s="121">
        <v>136.66964951528712</v>
      </c>
      <c r="AI199" s="121">
        <v>90.190902311707688</v>
      </c>
      <c r="AJ199" s="121">
        <v>68.05816554809843</v>
      </c>
      <c r="AK199" s="121">
        <v>42.052199850857569</v>
      </c>
      <c r="AL199" s="121">
        <v>22.132736763609245</v>
      </c>
      <c r="AM199" s="121">
        <v>27.112602535421328</v>
      </c>
      <c r="AN199" s="126">
        <v>14.386278896346012</v>
      </c>
      <c r="AO199" s="121">
        <v>1.6599552572706935</v>
      </c>
      <c r="AP199" s="121">
        <v>17.152870991797169</v>
      </c>
      <c r="AQ199" s="126">
        <v>24.8993288590604</v>
      </c>
      <c r="AR199" s="140">
        <v>49.245339299030576</v>
      </c>
      <c r="AS199" s="140">
        <v>1263.779269202088</v>
      </c>
      <c r="AT199" s="121">
        <v>148.84265473527219</v>
      </c>
      <c r="AU199" s="121">
        <v>123.94332587621179</v>
      </c>
      <c r="AV199" s="126">
        <v>566.04474272930656</v>
      </c>
      <c r="AW199" s="140">
        <v>91.85085756897837</v>
      </c>
      <c r="AX199" s="78" t="s">
        <v>28</v>
      </c>
      <c r="AY199" s="145" t="s">
        <v>36</v>
      </c>
      <c r="AZ199" s="115"/>
      <c r="BA199" s="115"/>
    </row>
    <row r="200" spans="1:53" s="109" customFormat="1" x14ac:dyDescent="0.2">
      <c r="A200" s="107"/>
      <c r="B200" s="149"/>
      <c r="F200" s="110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3"/>
      <c r="AO200" s="111"/>
      <c r="AP200" s="111"/>
      <c r="AQ200" s="113"/>
      <c r="AR200" s="114"/>
      <c r="AS200" s="114"/>
      <c r="AT200" s="111"/>
      <c r="AU200" s="111"/>
      <c r="AV200" s="113"/>
      <c r="AW200" s="114"/>
      <c r="AX200" s="78" t="s">
        <v>955</v>
      </c>
      <c r="AY200" s="145" t="s">
        <v>955</v>
      </c>
      <c r="AZ200" s="115"/>
      <c r="BA200" s="115"/>
    </row>
    <row r="201" spans="1:53" s="109" customFormat="1" x14ac:dyDescent="0.2">
      <c r="A201" s="107" t="s">
        <v>575</v>
      </c>
      <c r="B201" s="149"/>
      <c r="C201" s="109" t="s">
        <v>19</v>
      </c>
      <c r="D201" s="109" t="s">
        <v>40</v>
      </c>
      <c r="E201" s="125">
        <v>100</v>
      </c>
      <c r="F201" s="110">
        <v>2357</v>
      </c>
      <c r="G201" s="111">
        <v>39</v>
      </c>
      <c r="H201" s="111">
        <v>46</v>
      </c>
      <c r="I201" s="111">
        <v>41</v>
      </c>
      <c r="J201" s="111">
        <v>44</v>
      </c>
      <c r="K201" s="111">
        <v>39</v>
      </c>
      <c r="L201" s="111">
        <v>28</v>
      </c>
      <c r="M201" s="111">
        <v>31</v>
      </c>
      <c r="N201" s="111">
        <v>35</v>
      </c>
      <c r="O201" s="111">
        <v>41</v>
      </c>
      <c r="P201" s="111">
        <v>43</v>
      </c>
      <c r="Q201" s="111">
        <v>40</v>
      </c>
      <c r="R201" s="111">
        <v>52</v>
      </c>
      <c r="S201" s="111">
        <v>47</v>
      </c>
      <c r="T201" s="111">
        <v>37</v>
      </c>
      <c r="U201" s="111">
        <v>52</v>
      </c>
      <c r="V201" s="111">
        <v>46</v>
      </c>
      <c r="W201" s="111">
        <v>57</v>
      </c>
      <c r="X201" s="111">
        <v>54</v>
      </c>
      <c r="Y201" s="111">
        <v>45</v>
      </c>
      <c r="Z201" s="111">
        <v>35</v>
      </c>
      <c r="AA201" s="111">
        <v>200</v>
      </c>
      <c r="AB201" s="111">
        <v>162</v>
      </c>
      <c r="AC201" s="111">
        <v>153</v>
      </c>
      <c r="AD201" s="111">
        <v>155</v>
      </c>
      <c r="AE201" s="111">
        <v>142</v>
      </c>
      <c r="AF201" s="111">
        <v>134</v>
      </c>
      <c r="AG201" s="111">
        <v>147</v>
      </c>
      <c r="AH201" s="111">
        <v>120</v>
      </c>
      <c r="AI201" s="111">
        <v>91</v>
      </c>
      <c r="AJ201" s="111">
        <v>66</v>
      </c>
      <c r="AK201" s="111">
        <v>52</v>
      </c>
      <c r="AL201" s="111">
        <v>34</v>
      </c>
      <c r="AM201" s="111">
        <v>28</v>
      </c>
      <c r="AN201" s="113">
        <v>21</v>
      </c>
      <c r="AO201" s="111">
        <v>3</v>
      </c>
      <c r="AP201" s="111">
        <v>26</v>
      </c>
      <c r="AQ201" s="113">
        <v>20</v>
      </c>
      <c r="AR201" s="114">
        <v>50</v>
      </c>
      <c r="AS201" s="114">
        <v>1073</v>
      </c>
      <c r="AT201" s="111">
        <v>95</v>
      </c>
      <c r="AU201" s="111">
        <v>112</v>
      </c>
      <c r="AV201" s="113">
        <v>423</v>
      </c>
      <c r="AW201" s="114">
        <v>59</v>
      </c>
      <c r="AX201" s="78" t="s">
        <v>955</v>
      </c>
      <c r="AY201" s="145" t="s">
        <v>955</v>
      </c>
      <c r="AZ201" s="115"/>
      <c r="BA201" s="115"/>
    </row>
    <row r="202" spans="1:53" s="109" customFormat="1" x14ac:dyDescent="0.2">
      <c r="A202" s="107"/>
      <c r="B202" s="149"/>
      <c r="F202" s="122">
        <v>100</v>
      </c>
      <c r="G202" s="123">
        <v>1.6546457361052185</v>
      </c>
      <c r="H202" s="123">
        <v>1.9516334323292321</v>
      </c>
      <c r="I202" s="123">
        <v>1.7394993635977938</v>
      </c>
      <c r="J202" s="123">
        <v>1.8667798048366568</v>
      </c>
      <c r="K202" s="123">
        <v>1.6546457361052185</v>
      </c>
      <c r="L202" s="123">
        <v>1.1879507848960542</v>
      </c>
      <c r="M202" s="123">
        <v>1.3152312261349173</v>
      </c>
      <c r="N202" s="123">
        <v>1.4849384811200679</v>
      </c>
      <c r="O202" s="123">
        <v>1.7394993635977938</v>
      </c>
      <c r="P202" s="123">
        <v>1.8243529910903691</v>
      </c>
      <c r="Q202" s="123">
        <v>1.6970725498515062</v>
      </c>
      <c r="R202" s="123">
        <v>2.2061943148069578</v>
      </c>
      <c r="S202" s="123">
        <v>1.9940602460755197</v>
      </c>
      <c r="T202" s="123">
        <v>1.5697921086126432</v>
      </c>
      <c r="U202" s="123">
        <v>2.2061943148069578</v>
      </c>
      <c r="V202" s="123">
        <v>1.9516334323292321</v>
      </c>
      <c r="W202" s="123">
        <v>2.4183283835383964</v>
      </c>
      <c r="X202" s="123">
        <v>2.2910479422995333</v>
      </c>
      <c r="Y202" s="123">
        <v>1.9092066185829444</v>
      </c>
      <c r="Z202" s="123">
        <v>1.4849384811200679</v>
      </c>
      <c r="AA202" s="123">
        <v>8.485362749257531</v>
      </c>
      <c r="AB202" s="123">
        <v>6.8731438268986</v>
      </c>
      <c r="AC202" s="123">
        <v>6.4913025031820109</v>
      </c>
      <c r="AD202" s="123">
        <v>6.5761561306745859</v>
      </c>
      <c r="AE202" s="123">
        <v>6.0246075519728466</v>
      </c>
      <c r="AF202" s="123">
        <v>5.6851930420025454</v>
      </c>
      <c r="AG202" s="123">
        <v>6.2367416207042847</v>
      </c>
      <c r="AH202" s="123">
        <v>5.0912176495545181</v>
      </c>
      <c r="AI202" s="123">
        <v>3.8608400509121763</v>
      </c>
      <c r="AJ202" s="123">
        <v>2.8001697072549852</v>
      </c>
      <c r="AK202" s="123">
        <v>2.2061943148069578</v>
      </c>
      <c r="AL202" s="123">
        <v>1.4425116673737803</v>
      </c>
      <c r="AM202" s="123">
        <v>1.1879507848960542</v>
      </c>
      <c r="AN202" s="137">
        <v>0.89096308867204077</v>
      </c>
      <c r="AO202" s="123">
        <v>0.12728044123886295</v>
      </c>
      <c r="AP202" s="123">
        <v>1.1030971574034789</v>
      </c>
      <c r="AQ202" s="137">
        <v>0.84853627492575312</v>
      </c>
      <c r="AR202" s="139">
        <v>2.1213406873143827</v>
      </c>
      <c r="AS202" s="139">
        <v>45.523971149766652</v>
      </c>
      <c r="AT202" s="123">
        <v>4.0305473058973273</v>
      </c>
      <c r="AU202" s="123">
        <v>4.7518031395842169</v>
      </c>
      <c r="AV202" s="137">
        <v>17.946542214679678</v>
      </c>
      <c r="AW202" s="139">
        <v>2.5031820110309715</v>
      </c>
      <c r="AX202" s="78" t="s">
        <v>955</v>
      </c>
      <c r="AY202" s="145" t="s">
        <v>955</v>
      </c>
      <c r="AZ202" s="115"/>
      <c r="BA202" s="115"/>
    </row>
    <row r="203" spans="1:53" s="109" customFormat="1" x14ac:dyDescent="0.2">
      <c r="A203" s="105" t="s">
        <v>575</v>
      </c>
      <c r="B203" s="147" t="s">
        <v>131</v>
      </c>
      <c r="C203" s="106" t="s">
        <v>259</v>
      </c>
      <c r="D203" s="105" t="s">
        <v>40</v>
      </c>
      <c r="E203" s="124">
        <v>66.391288021028913</v>
      </c>
      <c r="F203" s="81">
        <v>1564.8426586556513</v>
      </c>
      <c r="G203" s="121">
        <v>25.892602328201274</v>
      </c>
      <c r="H203" s="121">
        <v>30.539992489673299</v>
      </c>
      <c r="I203" s="121">
        <v>27.220428088621858</v>
      </c>
      <c r="J203" s="121">
        <v>29.212166729252722</v>
      </c>
      <c r="K203" s="121">
        <v>25.892602328201274</v>
      </c>
      <c r="L203" s="121">
        <v>18.589560645888096</v>
      </c>
      <c r="M203" s="121">
        <v>20.581299286518959</v>
      </c>
      <c r="N203" s="121">
        <v>23.236950807360117</v>
      </c>
      <c r="O203" s="121">
        <v>27.220428088621858</v>
      </c>
      <c r="P203" s="121">
        <v>28.548253849042432</v>
      </c>
      <c r="Q203" s="121">
        <v>26.556515208411565</v>
      </c>
      <c r="R203" s="121">
        <v>34.523469770935037</v>
      </c>
      <c r="S203" s="121">
        <v>31.203905369883586</v>
      </c>
      <c r="T203" s="121">
        <v>24.564776567780701</v>
      </c>
      <c r="U203" s="121">
        <v>34.523469770935037</v>
      </c>
      <c r="V203" s="121">
        <v>30.539992489673299</v>
      </c>
      <c r="W203" s="121">
        <v>37.843034171986481</v>
      </c>
      <c r="X203" s="121">
        <v>35.851295531355611</v>
      </c>
      <c r="Y203" s="121">
        <v>29.876079609463012</v>
      </c>
      <c r="Z203" s="121">
        <v>23.236950807360117</v>
      </c>
      <c r="AA203" s="121">
        <v>132.78257604205783</v>
      </c>
      <c r="AB203" s="121">
        <v>107.55388659406684</v>
      </c>
      <c r="AC203" s="121">
        <v>101.57867067217423</v>
      </c>
      <c r="AD203" s="121">
        <v>102.90649643259481</v>
      </c>
      <c r="AE203" s="121">
        <v>94.275628989861048</v>
      </c>
      <c r="AF203" s="121">
        <v>88.96432594817874</v>
      </c>
      <c r="AG203" s="121">
        <v>97.595193390912499</v>
      </c>
      <c r="AH203" s="121">
        <v>79.66954562523469</v>
      </c>
      <c r="AI203" s="121">
        <v>60.416072099136308</v>
      </c>
      <c r="AJ203" s="121">
        <v>43.818250093879087</v>
      </c>
      <c r="AK203" s="121">
        <v>34.523469770935037</v>
      </c>
      <c r="AL203" s="121">
        <v>22.57303792714983</v>
      </c>
      <c r="AM203" s="121">
        <v>18.589560645888096</v>
      </c>
      <c r="AN203" s="126">
        <v>13.942170484416073</v>
      </c>
      <c r="AO203" s="121">
        <v>1.9917386406308675</v>
      </c>
      <c r="AP203" s="121">
        <v>17.261734885467519</v>
      </c>
      <c r="AQ203" s="126">
        <v>13.278257604205782</v>
      </c>
      <c r="AR203" s="140">
        <v>33.195644010514457</v>
      </c>
      <c r="AS203" s="140">
        <v>712.37852046564012</v>
      </c>
      <c r="AT203" s="121">
        <v>63.071723619977462</v>
      </c>
      <c r="AU203" s="121">
        <v>74.358242583552382</v>
      </c>
      <c r="AV203" s="126">
        <v>280.8351483289523</v>
      </c>
      <c r="AW203" s="140">
        <v>39.170859932407055</v>
      </c>
      <c r="AX203" s="78" t="s">
        <v>28</v>
      </c>
      <c r="AY203" s="145" t="s">
        <v>40</v>
      </c>
      <c r="AZ203" s="115"/>
      <c r="BA203" s="115"/>
    </row>
    <row r="204" spans="1:53" s="109" customFormat="1" x14ac:dyDescent="0.2">
      <c r="A204" s="105" t="s">
        <v>575</v>
      </c>
      <c r="B204" s="147" t="s">
        <v>138</v>
      </c>
      <c r="C204" s="106" t="s">
        <v>260</v>
      </c>
      <c r="D204" s="105" t="s">
        <v>696</v>
      </c>
      <c r="E204" s="124">
        <v>33.608711978971087</v>
      </c>
      <c r="F204" s="81">
        <v>792.15734134434842</v>
      </c>
      <c r="G204" s="121">
        <v>13.107397671798724</v>
      </c>
      <c r="H204" s="121">
        <v>15.460007510326699</v>
      </c>
      <c r="I204" s="121">
        <v>13.779571911378145</v>
      </c>
      <c r="J204" s="121">
        <v>14.787833270747278</v>
      </c>
      <c r="K204" s="121">
        <v>13.107397671798724</v>
      </c>
      <c r="L204" s="121">
        <v>9.4104393541119045</v>
      </c>
      <c r="M204" s="121">
        <v>10.418700713481037</v>
      </c>
      <c r="N204" s="121">
        <v>11.76304919263988</v>
      </c>
      <c r="O204" s="121">
        <v>13.779571911378145</v>
      </c>
      <c r="P204" s="121">
        <v>14.451746150957568</v>
      </c>
      <c r="Q204" s="121">
        <v>13.443484791588435</v>
      </c>
      <c r="R204" s="121">
        <v>17.476530229064966</v>
      </c>
      <c r="S204" s="121">
        <v>15.796094630116411</v>
      </c>
      <c r="T204" s="121">
        <v>12.435223432219303</v>
      </c>
      <c r="U204" s="121">
        <v>17.476530229064966</v>
      </c>
      <c r="V204" s="121">
        <v>15.460007510326699</v>
      </c>
      <c r="W204" s="121">
        <v>19.156965828013519</v>
      </c>
      <c r="X204" s="121">
        <v>18.148704468644386</v>
      </c>
      <c r="Y204" s="121">
        <v>15.123920390536989</v>
      </c>
      <c r="Z204" s="121">
        <v>11.76304919263988</v>
      </c>
      <c r="AA204" s="121">
        <v>67.217423957942174</v>
      </c>
      <c r="AB204" s="121">
        <v>54.446113405933154</v>
      </c>
      <c r="AC204" s="121">
        <v>51.421329327825759</v>
      </c>
      <c r="AD204" s="121">
        <v>52.093503567405186</v>
      </c>
      <c r="AE204" s="121">
        <v>47.724371010138945</v>
      </c>
      <c r="AF204" s="121">
        <v>45.03567405182126</v>
      </c>
      <c r="AG204" s="121">
        <v>49.404806609087501</v>
      </c>
      <c r="AH204" s="121">
        <v>40.330454374765303</v>
      </c>
      <c r="AI204" s="121">
        <v>30.583927900863692</v>
      </c>
      <c r="AJ204" s="121">
        <v>22.181749906120917</v>
      </c>
      <c r="AK204" s="121">
        <v>17.476530229064966</v>
      </c>
      <c r="AL204" s="121">
        <v>11.42696207285017</v>
      </c>
      <c r="AM204" s="121">
        <v>9.4104393541119045</v>
      </c>
      <c r="AN204" s="126">
        <v>7.0578295155839283</v>
      </c>
      <c r="AO204" s="121">
        <v>1.0082613593691325</v>
      </c>
      <c r="AP204" s="121">
        <v>8.7382651145324832</v>
      </c>
      <c r="AQ204" s="126">
        <v>6.7217423957942177</v>
      </c>
      <c r="AR204" s="140">
        <v>16.804355989485543</v>
      </c>
      <c r="AS204" s="140">
        <v>360.62147953435976</v>
      </c>
      <c r="AT204" s="121">
        <v>31.928276380022535</v>
      </c>
      <c r="AU204" s="121">
        <v>37.641757416447618</v>
      </c>
      <c r="AV204" s="126">
        <v>142.1648516710477</v>
      </c>
      <c r="AW204" s="140">
        <v>19.829140067592942</v>
      </c>
      <c r="AX204" s="78" t="s">
        <v>28</v>
      </c>
      <c r="AY204" s="145" t="s">
        <v>40</v>
      </c>
      <c r="AZ204" s="115"/>
      <c r="BA204" s="115"/>
    </row>
    <row r="205" spans="1:53" s="109" customFormat="1" x14ac:dyDescent="0.2">
      <c r="A205" s="107"/>
      <c r="B205" s="149"/>
      <c r="F205" s="110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3"/>
      <c r="AO205" s="111"/>
      <c r="AP205" s="111"/>
      <c r="AQ205" s="113"/>
      <c r="AR205" s="114"/>
      <c r="AS205" s="114"/>
      <c r="AT205" s="111"/>
      <c r="AU205" s="111"/>
      <c r="AV205" s="113"/>
      <c r="AW205" s="114"/>
      <c r="AX205" s="78" t="s">
        <v>955</v>
      </c>
      <c r="AY205" s="145" t="s">
        <v>955</v>
      </c>
      <c r="AZ205" s="115"/>
      <c r="BA205" s="115"/>
    </row>
    <row r="206" spans="1:53" s="109" customFormat="1" x14ac:dyDescent="0.2">
      <c r="A206" s="107" t="s">
        <v>576</v>
      </c>
      <c r="B206" s="149"/>
      <c r="C206" s="109" t="s">
        <v>19</v>
      </c>
      <c r="D206" s="109" t="s">
        <v>41</v>
      </c>
      <c r="E206" s="125">
        <v>100</v>
      </c>
      <c r="F206" s="110">
        <v>852</v>
      </c>
      <c r="G206" s="111">
        <v>9</v>
      </c>
      <c r="H206" s="111">
        <v>10</v>
      </c>
      <c r="I206" s="111">
        <v>11</v>
      </c>
      <c r="J206" s="111">
        <v>14</v>
      </c>
      <c r="K206" s="111">
        <v>10</v>
      </c>
      <c r="L206" s="111">
        <v>11</v>
      </c>
      <c r="M206" s="111">
        <v>7</v>
      </c>
      <c r="N206" s="111">
        <v>10</v>
      </c>
      <c r="O206" s="111">
        <v>11</v>
      </c>
      <c r="P206" s="111">
        <v>12</v>
      </c>
      <c r="Q206" s="111">
        <v>11</v>
      </c>
      <c r="R206" s="111">
        <v>11</v>
      </c>
      <c r="S206" s="111">
        <v>12</v>
      </c>
      <c r="T206" s="111">
        <v>10</v>
      </c>
      <c r="U206" s="111">
        <v>16</v>
      </c>
      <c r="V206" s="111">
        <v>8</v>
      </c>
      <c r="W206" s="111">
        <v>14</v>
      </c>
      <c r="X206" s="111">
        <v>14</v>
      </c>
      <c r="Y206" s="111">
        <v>19</v>
      </c>
      <c r="Z206" s="111">
        <v>11</v>
      </c>
      <c r="AA206" s="111">
        <v>45</v>
      </c>
      <c r="AB206" s="111">
        <v>55</v>
      </c>
      <c r="AC206" s="111">
        <v>54</v>
      </c>
      <c r="AD206" s="111">
        <v>56</v>
      </c>
      <c r="AE206" s="111">
        <v>60</v>
      </c>
      <c r="AF206" s="111">
        <v>61</v>
      </c>
      <c r="AG206" s="111">
        <v>61</v>
      </c>
      <c r="AH206" s="111">
        <v>61</v>
      </c>
      <c r="AI206" s="111">
        <v>51</v>
      </c>
      <c r="AJ206" s="111">
        <v>32</v>
      </c>
      <c r="AK206" s="111">
        <v>29</v>
      </c>
      <c r="AL206" s="111">
        <v>18</v>
      </c>
      <c r="AM206" s="111">
        <v>23</v>
      </c>
      <c r="AN206" s="113">
        <v>15</v>
      </c>
      <c r="AO206" s="111">
        <v>0</v>
      </c>
      <c r="AP206" s="111">
        <v>3</v>
      </c>
      <c r="AQ206" s="113">
        <v>6</v>
      </c>
      <c r="AR206" s="114">
        <v>10</v>
      </c>
      <c r="AS206" s="114">
        <v>421</v>
      </c>
      <c r="AT206" s="111">
        <v>29</v>
      </c>
      <c r="AU206" s="111">
        <v>34</v>
      </c>
      <c r="AV206" s="113">
        <v>163</v>
      </c>
      <c r="AW206" s="114">
        <v>20</v>
      </c>
      <c r="AX206" s="78" t="s">
        <v>955</v>
      </c>
      <c r="AY206" s="145" t="s">
        <v>955</v>
      </c>
      <c r="AZ206" s="115"/>
      <c r="BA206" s="115"/>
    </row>
    <row r="207" spans="1:53" s="109" customFormat="1" x14ac:dyDescent="0.2">
      <c r="A207" s="108"/>
      <c r="B207" s="149"/>
      <c r="F207" s="122">
        <v>100</v>
      </c>
      <c r="G207" s="123">
        <v>1.056338028169014</v>
      </c>
      <c r="H207" s="123">
        <v>1.1737089201877935</v>
      </c>
      <c r="I207" s="123">
        <v>1.2910798122065728</v>
      </c>
      <c r="J207" s="123">
        <v>1.6431924882629108</v>
      </c>
      <c r="K207" s="123">
        <v>1.1737089201877935</v>
      </c>
      <c r="L207" s="123">
        <v>1.2910798122065728</v>
      </c>
      <c r="M207" s="123">
        <v>0.82159624413145538</v>
      </c>
      <c r="N207" s="123">
        <v>1.1737089201877935</v>
      </c>
      <c r="O207" s="123">
        <v>1.2910798122065728</v>
      </c>
      <c r="P207" s="123">
        <v>1.408450704225352</v>
      </c>
      <c r="Q207" s="123">
        <v>1.2910798122065728</v>
      </c>
      <c r="R207" s="123">
        <v>1.2910798122065728</v>
      </c>
      <c r="S207" s="123">
        <v>1.408450704225352</v>
      </c>
      <c r="T207" s="123">
        <v>1.1737089201877935</v>
      </c>
      <c r="U207" s="123">
        <v>1.8779342723004695</v>
      </c>
      <c r="V207" s="123">
        <v>0.93896713615023475</v>
      </c>
      <c r="W207" s="123">
        <v>1.6431924882629108</v>
      </c>
      <c r="X207" s="123">
        <v>1.6431924882629108</v>
      </c>
      <c r="Y207" s="123">
        <v>2.2300469483568075</v>
      </c>
      <c r="Z207" s="123">
        <v>1.2910798122065728</v>
      </c>
      <c r="AA207" s="123">
        <v>5.28169014084507</v>
      </c>
      <c r="AB207" s="123">
        <v>6.455399061032864</v>
      </c>
      <c r="AC207" s="123">
        <v>6.3380281690140849</v>
      </c>
      <c r="AD207" s="123">
        <v>6.572769953051643</v>
      </c>
      <c r="AE207" s="123">
        <v>7.042253521126761</v>
      </c>
      <c r="AF207" s="123">
        <v>7.15962441314554</v>
      </c>
      <c r="AG207" s="123">
        <v>7.15962441314554</v>
      </c>
      <c r="AH207" s="123">
        <v>7.15962441314554</v>
      </c>
      <c r="AI207" s="123">
        <v>5.9859154929577461</v>
      </c>
      <c r="AJ207" s="123">
        <v>3.755868544600939</v>
      </c>
      <c r="AK207" s="123">
        <v>3.403755868544601</v>
      </c>
      <c r="AL207" s="123">
        <v>2.112676056338028</v>
      </c>
      <c r="AM207" s="123">
        <v>2.699530516431925</v>
      </c>
      <c r="AN207" s="137">
        <v>1.7605633802816902</v>
      </c>
      <c r="AO207" s="123">
        <v>0</v>
      </c>
      <c r="AP207" s="123">
        <v>0.352112676056338</v>
      </c>
      <c r="AQ207" s="137">
        <v>0.70422535211267601</v>
      </c>
      <c r="AR207" s="139">
        <v>1.1737089201877935</v>
      </c>
      <c r="AS207" s="139">
        <v>49.413145539906104</v>
      </c>
      <c r="AT207" s="123">
        <v>3.403755868544601</v>
      </c>
      <c r="AU207" s="123">
        <v>3.9906103286384975</v>
      </c>
      <c r="AV207" s="137">
        <v>19.131455399061032</v>
      </c>
      <c r="AW207" s="139">
        <v>2.347417840375587</v>
      </c>
      <c r="AX207" s="78" t="s">
        <v>955</v>
      </c>
      <c r="AY207" s="145" t="s">
        <v>955</v>
      </c>
      <c r="AZ207" s="115"/>
      <c r="BA207" s="115"/>
    </row>
    <row r="208" spans="1:53" s="109" customFormat="1" x14ac:dyDescent="0.2">
      <c r="A208" s="105" t="s">
        <v>576</v>
      </c>
      <c r="B208" s="147" t="s">
        <v>138</v>
      </c>
      <c r="C208" s="106" t="s">
        <v>261</v>
      </c>
      <c r="D208" s="105" t="s">
        <v>41</v>
      </c>
      <c r="E208" s="124">
        <v>100</v>
      </c>
      <c r="F208" s="81">
        <v>852</v>
      </c>
      <c r="G208" s="121">
        <v>9</v>
      </c>
      <c r="H208" s="121">
        <v>10</v>
      </c>
      <c r="I208" s="121">
        <v>11</v>
      </c>
      <c r="J208" s="121">
        <v>14</v>
      </c>
      <c r="K208" s="121">
        <v>10</v>
      </c>
      <c r="L208" s="121">
        <v>11</v>
      </c>
      <c r="M208" s="121">
        <v>7</v>
      </c>
      <c r="N208" s="121">
        <v>10</v>
      </c>
      <c r="O208" s="121">
        <v>11</v>
      </c>
      <c r="P208" s="121">
        <v>12</v>
      </c>
      <c r="Q208" s="121">
        <v>11</v>
      </c>
      <c r="R208" s="121">
        <v>11</v>
      </c>
      <c r="S208" s="121">
        <v>12</v>
      </c>
      <c r="T208" s="121">
        <v>10</v>
      </c>
      <c r="U208" s="121">
        <v>16</v>
      </c>
      <c r="V208" s="121">
        <v>8</v>
      </c>
      <c r="W208" s="121">
        <v>14</v>
      </c>
      <c r="X208" s="121">
        <v>14</v>
      </c>
      <c r="Y208" s="121">
        <v>19</v>
      </c>
      <c r="Z208" s="121">
        <v>11</v>
      </c>
      <c r="AA208" s="121">
        <v>45</v>
      </c>
      <c r="AB208" s="121">
        <v>55</v>
      </c>
      <c r="AC208" s="121">
        <v>54</v>
      </c>
      <c r="AD208" s="121">
        <v>56</v>
      </c>
      <c r="AE208" s="121">
        <v>60</v>
      </c>
      <c r="AF208" s="121">
        <v>61</v>
      </c>
      <c r="AG208" s="121">
        <v>61</v>
      </c>
      <c r="AH208" s="121">
        <v>61</v>
      </c>
      <c r="AI208" s="121">
        <v>51</v>
      </c>
      <c r="AJ208" s="121">
        <v>32</v>
      </c>
      <c r="AK208" s="121">
        <v>29</v>
      </c>
      <c r="AL208" s="121">
        <v>18</v>
      </c>
      <c r="AM208" s="121">
        <v>23</v>
      </c>
      <c r="AN208" s="126">
        <v>15</v>
      </c>
      <c r="AO208" s="121">
        <v>0</v>
      </c>
      <c r="AP208" s="121">
        <v>3</v>
      </c>
      <c r="AQ208" s="126">
        <v>6</v>
      </c>
      <c r="AR208" s="140">
        <v>10</v>
      </c>
      <c r="AS208" s="140">
        <v>421</v>
      </c>
      <c r="AT208" s="121">
        <v>29</v>
      </c>
      <c r="AU208" s="121">
        <v>34</v>
      </c>
      <c r="AV208" s="126">
        <v>163</v>
      </c>
      <c r="AW208" s="140">
        <v>20</v>
      </c>
      <c r="AX208" s="78" t="s">
        <v>25</v>
      </c>
      <c r="AY208" s="145" t="s">
        <v>25</v>
      </c>
      <c r="AZ208" s="115"/>
      <c r="BA208" s="115"/>
    </row>
    <row r="209" spans="1:53" s="109" customFormat="1" x14ac:dyDescent="0.2">
      <c r="A209" s="130"/>
      <c r="B209" s="148"/>
      <c r="C209" s="130"/>
      <c r="D209" s="130"/>
      <c r="E209" s="124"/>
      <c r="F209" s="8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6"/>
      <c r="AO209" s="121"/>
      <c r="AP209" s="121"/>
      <c r="AQ209" s="126"/>
      <c r="AR209" s="140"/>
      <c r="AS209" s="140"/>
      <c r="AT209" s="121"/>
      <c r="AU209" s="121"/>
      <c r="AV209" s="126"/>
      <c r="AW209" s="140"/>
      <c r="AX209" s="78" t="s">
        <v>955</v>
      </c>
      <c r="AY209" s="145" t="s">
        <v>955</v>
      </c>
      <c r="AZ209" s="115"/>
      <c r="BA209" s="115"/>
    </row>
    <row r="210" spans="1:53" s="109" customFormat="1" x14ac:dyDescent="0.2">
      <c r="A210" s="107" t="s">
        <v>747</v>
      </c>
      <c r="B210" s="149"/>
      <c r="D210" s="109" t="s">
        <v>42</v>
      </c>
      <c r="F210" s="110">
        <v>90867</v>
      </c>
      <c r="G210" s="111">
        <v>1631</v>
      </c>
      <c r="H210" s="111">
        <v>1811</v>
      </c>
      <c r="I210" s="111">
        <v>1597</v>
      </c>
      <c r="J210" s="111">
        <v>1638</v>
      </c>
      <c r="K210" s="111">
        <v>1598</v>
      </c>
      <c r="L210" s="111">
        <v>1769</v>
      </c>
      <c r="M210" s="111">
        <v>1640</v>
      </c>
      <c r="N210" s="111">
        <v>1703</v>
      </c>
      <c r="O210" s="111">
        <v>1825</v>
      </c>
      <c r="P210" s="111">
        <v>1848</v>
      </c>
      <c r="Q210" s="111">
        <v>1913</v>
      </c>
      <c r="R210" s="111">
        <v>2042</v>
      </c>
      <c r="S210" s="111">
        <v>1949</v>
      </c>
      <c r="T210" s="111">
        <v>1939</v>
      </c>
      <c r="U210" s="111">
        <v>1832</v>
      </c>
      <c r="V210" s="111">
        <v>1840</v>
      </c>
      <c r="W210" s="111">
        <v>1810</v>
      </c>
      <c r="X210" s="111">
        <v>1872</v>
      </c>
      <c r="Y210" s="111">
        <v>1571</v>
      </c>
      <c r="Z210" s="111">
        <v>1374</v>
      </c>
      <c r="AA210" s="111">
        <v>6952</v>
      </c>
      <c r="AB210" s="111">
        <v>7049</v>
      </c>
      <c r="AC210" s="111">
        <v>6694</v>
      </c>
      <c r="AD210" s="111">
        <v>6180</v>
      </c>
      <c r="AE210" s="111">
        <v>5580</v>
      </c>
      <c r="AF210" s="111">
        <v>4892</v>
      </c>
      <c r="AG210" s="111">
        <v>4474</v>
      </c>
      <c r="AH210" s="111">
        <v>3870</v>
      </c>
      <c r="AI210" s="111">
        <v>2979</v>
      </c>
      <c r="AJ210" s="111">
        <v>2448</v>
      </c>
      <c r="AK210" s="111">
        <v>1755</v>
      </c>
      <c r="AL210" s="111">
        <v>1236</v>
      </c>
      <c r="AM210" s="111">
        <v>854</v>
      </c>
      <c r="AN210" s="113">
        <v>702</v>
      </c>
      <c r="AO210" s="111">
        <v>114</v>
      </c>
      <c r="AP210" s="111">
        <v>902</v>
      </c>
      <c r="AQ210" s="113">
        <v>909</v>
      </c>
      <c r="AR210" s="114">
        <v>1970</v>
      </c>
      <c r="AS210" s="114">
        <v>44040</v>
      </c>
      <c r="AT210" s="111">
        <v>4830</v>
      </c>
      <c r="AU210" s="111">
        <v>4194</v>
      </c>
      <c r="AV210" s="113">
        <v>17791</v>
      </c>
      <c r="AW210" s="114">
        <v>2838</v>
      </c>
      <c r="AX210" s="78" t="s">
        <v>955</v>
      </c>
      <c r="AY210" s="145" t="s">
        <v>955</v>
      </c>
      <c r="AZ210" s="115"/>
      <c r="BA210" s="115"/>
    </row>
    <row r="211" spans="1:53" s="109" customFormat="1" x14ac:dyDescent="0.2">
      <c r="A211" s="107"/>
      <c r="B211" s="149"/>
      <c r="F211" s="110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3"/>
      <c r="AO211" s="111"/>
      <c r="AP211" s="111"/>
      <c r="AQ211" s="113"/>
      <c r="AR211" s="114"/>
      <c r="AS211" s="114"/>
      <c r="AT211" s="111"/>
      <c r="AU211" s="111"/>
      <c r="AV211" s="113"/>
      <c r="AW211" s="114"/>
      <c r="AX211" s="78" t="s">
        <v>955</v>
      </c>
      <c r="AY211" s="145" t="s">
        <v>955</v>
      </c>
      <c r="AZ211" s="115"/>
      <c r="BA211" s="115"/>
    </row>
    <row r="212" spans="1:53" s="109" customFormat="1" x14ac:dyDescent="0.2">
      <c r="A212" s="107" t="s">
        <v>577</v>
      </c>
      <c r="B212" s="149"/>
      <c r="C212" s="109" t="s">
        <v>19</v>
      </c>
      <c r="D212" s="109" t="s">
        <v>42</v>
      </c>
      <c r="E212" s="125">
        <v>99.999999999999986</v>
      </c>
      <c r="F212" s="110">
        <v>15935</v>
      </c>
      <c r="G212" s="111">
        <v>257</v>
      </c>
      <c r="H212" s="111">
        <v>276</v>
      </c>
      <c r="I212" s="111">
        <v>223</v>
      </c>
      <c r="J212" s="111">
        <v>265</v>
      </c>
      <c r="K212" s="111">
        <v>275</v>
      </c>
      <c r="L212" s="111">
        <v>268</v>
      </c>
      <c r="M212" s="111">
        <v>238</v>
      </c>
      <c r="N212" s="111">
        <v>278</v>
      </c>
      <c r="O212" s="111">
        <v>296</v>
      </c>
      <c r="P212" s="111">
        <v>280</v>
      </c>
      <c r="Q212" s="111">
        <v>301</v>
      </c>
      <c r="R212" s="111">
        <v>287</v>
      </c>
      <c r="S212" s="111">
        <v>277</v>
      </c>
      <c r="T212" s="111">
        <v>254</v>
      </c>
      <c r="U212" s="111">
        <v>291</v>
      </c>
      <c r="V212" s="111">
        <v>289</v>
      </c>
      <c r="W212" s="111">
        <v>251</v>
      </c>
      <c r="X212" s="111">
        <v>325</v>
      </c>
      <c r="Y212" s="111">
        <v>274</v>
      </c>
      <c r="Z212" s="111">
        <v>256</v>
      </c>
      <c r="AA212" s="111">
        <v>1102</v>
      </c>
      <c r="AB212" s="111">
        <v>1119</v>
      </c>
      <c r="AC212" s="111">
        <v>1195</v>
      </c>
      <c r="AD212" s="111">
        <v>1071</v>
      </c>
      <c r="AE212" s="111">
        <v>1014</v>
      </c>
      <c r="AF212" s="111">
        <v>897</v>
      </c>
      <c r="AG212" s="111">
        <v>852</v>
      </c>
      <c r="AH212" s="111">
        <v>835</v>
      </c>
      <c r="AI212" s="111">
        <v>702</v>
      </c>
      <c r="AJ212" s="111">
        <v>548</v>
      </c>
      <c r="AK212" s="111">
        <v>420</v>
      </c>
      <c r="AL212" s="111">
        <v>293</v>
      </c>
      <c r="AM212" s="111">
        <v>210</v>
      </c>
      <c r="AN212" s="113">
        <v>216</v>
      </c>
      <c r="AO212" s="111">
        <v>19</v>
      </c>
      <c r="AP212" s="111">
        <v>139</v>
      </c>
      <c r="AQ212" s="113">
        <v>152</v>
      </c>
      <c r="AR212" s="114">
        <v>318</v>
      </c>
      <c r="AS212" s="114">
        <v>8024</v>
      </c>
      <c r="AT212" s="111">
        <v>726</v>
      </c>
      <c r="AU212" s="111">
        <v>715</v>
      </c>
      <c r="AV212" s="113">
        <v>3146</v>
      </c>
      <c r="AW212" s="114">
        <v>429</v>
      </c>
      <c r="AX212" s="78" t="s">
        <v>955</v>
      </c>
      <c r="AY212" s="145" t="s">
        <v>955</v>
      </c>
      <c r="AZ212" s="115"/>
      <c r="BA212" s="115"/>
    </row>
    <row r="213" spans="1:53" s="109" customFormat="1" x14ac:dyDescent="0.2">
      <c r="A213" s="107"/>
      <c r="B213" s="149"/>
      <c r="F213" s="122">
        <v>100</v>
      </c>
      <c r="G213" s="123">
        <v>1.6128020081581425</v>
      </c>
      <c r="H213" s="123">
        <v>1.732036397866332</v>
      </c>
      <c r="I213" s="123">
        <v>1.3994352055224348</v>
      </c>
      <c r="J213" s="123">
        <v>1.6630059617194854</v>
      </c>
      <c r="K213" s="123">
        <v>1.7257609036711641</v>
      </c>
      <c r="L213" s="123">
        <v>1.681832444304989</v>
      </c>
      <c r="M213" s="123">
        <v>1.4935676184499529</v>
      </c>
      <c r="N213" s="123">
        <v>1.7445873862566676</v>
      </c>
      <c r="O213" s="123">
        <v>1.8575462817696893</v>
      </c>
      <c r="P213" s="123">
        <v>1.7571383746470035</v>
      </c>
      <c r="Q213" s="123">
        <v>1.8889237527455287</v>
      </c>
      <c r="R213" s="123">
        <v>1.8010668340131786</v>
      </c>
      <c r="S213" s="123">
        <v>1.7383118920614999</v>
      </c>
      <c r="T213" s="123">
        <v>1.5939755255726389</v>
      </c>
      <c r="U213" s="123">
        <v>1.8261688107938501</v>
      </c>
      <c r="V213" s="123">
        <v>1.8136178224035142</v>
      </c>
      <c r="W213" s="123">
        <v>1.5751490429871353</v>
      </c>
      <c r="X213" s="123">
        <v>2.0395356134295577</v>
      </c>
      <c r="Y213" s="123">
        <v>1.7194854094759962</v>
      </c>
      <c r="Z213" s="123">
        <v>1.6065265139629745</v>
      </c>
      <c r="AA213" s="123">
        <v>6.9155946030749922</v>
      </c>
      <c r="AB213" s="123">
        <v>7.0222780043928461</v>
      </c>
      <c r="AC213" s="123">
        <v>7.4992155632256043</v>
      </c>
      <c r="AD213" s="123">
        <v>6.7210542830247881</v>
      </c>
      <c r="AE213" s="123">
        <v>6.3633511139002197</v>
      </c>
      <c r="AF213" s="123">
        <v>5.629118293065579</v>
      </c>
      <c r="AG213" s="123">
        <v>5.3467210542830248</v>
      </c>
      <c r="AH213" s="123">
        <v>5.2400376529651709</v>
      </c>
      <c r="AI213" s="123">
        <v>4.4053969250078442</v>
      </c>
      <c r="AJ213" s="123">
        <v>3.4389708189519923</v>
      </c>
      <c r="AK213" s="123">
        <v>2.6357075619705053</v>
      </c>
      <c r="AL213" s="123">
        <v>1.8387197991841857</v>
      </c>
      <c r="AM213" s="123">
        <v>1.3178537809852526</v>
      </c>
      <c r="AN213" s="137">
        <v>1.3555067461562598</v>
      </c>
      <c r="AO213" s="123">
        <v>0.11923438970818952</v>
      </c>
      <c r="AP213" s="123">
        <v>0.87229369312833382</v>
      </c>
      <c r="AQ213" s="137">
        <v>0.95387511766551614</v>
      </c>
      <c r="AR213" s="139">
        <v>1.9956071540633824</v>
      </c>
      <c r="AS213" s="139">
        <v>50.354565422026987</v>
      </c>
      <c r="AT213" s="123">
        <v>4.5560087856918736</v>
      </c>
      <c r="AU213" s="123">
        <v>4.4869783495450264</v>
      </c>
      <c r="AV213" s="137">
        <v>19.742704737998118</v>
      </c>
      <c r="AW213" s="139">
        <v>2.6921870097270162</v>
      </c>
      <c r="AX213" s="78" t="s">
        <v>955</v>
      </c>
      <c r="AY213" s="145" t="s">
        <v>955</v>
      </c>
      <c r="AZ213" s="115"/>
      <c r="BA213" s="115"/>
    </row>
    <row r="214" spans="1:53" s="109" customFormat="1" x14ac:dyDescent="0.2">
      <c r="A214" s="105" t="s">
        <v>577</v>
      </c>
      <c r="B214" s="147" t="s">
        <v>181</v>
      </c>
      <c r="C214" s="106" t="s">
        <v>262</v>
      </c>
      <c r="D214" s="105" t="s">
        <v>749</v>
      </c>
      <c r="E214" s="124">
        <v>82.854140079573597</v>
      </c>
      <c r="F214" s="81">
        <v>13202.807221680054</v>
      </c>
      <c r="G214" s="121">
        <v>212.93514000450415</v>
      </c>
      <c r="H214" s="121">
        <v>228.67742661962311</v>
      </c>
      <c r="I214" s="121">
        <v>184.76473237744912</v>
      </c>
      <c r="J214" s="121">
        <v>219.56347121087003</v>
      </c>
      <c r="K214" s="121">
        <v>227.84888521882738</v>
      </c>
      <c r="L214" s="121">
        <v>222.04909541325725</v>
      </c>
      <c r="M214" s="121">
        <v>197.19285338938516</v>
      </c>
      <c r="N214" s="121">
        <v>230.33450942121462</v>
      </c>
      <c r="O214" s="121">
        <v>245.24825463553785</v>
      </c>
      <c r="P214" s="121">
        <v>231.99159222280608</v>
      </c>
      <c r="Q214" s="121">
        <v>249.39096163951655</v>
      </c>
      <c r="R214" s="121">
        <v>237.7913820283762</v>
      </c>
      <c r="S214" s="121">
        <v>229.50596802041889</v>
      </c>
      <c r="T214" s="121">
        <v>210.44951580211693</v>
      </c>
      <c r="U214" s="121">
        <v>241.10554763155918</v>
      </c>
      <c r="V214" s="121">
        <v>239.44846482996772</v>
      </c>
      <c r="W214" s="121">
        <v>207.96389159972972</v>
      </c>
      <c r="X214" s="121">
        <v>269.2759552586142</v>
      </c>
      <c r="Y214" s="121">
        <v>227.02034381803165</v>
      </c>
      <c r="Z214" s="121">
        <v>212.10659860370842</v>
      </c>
      <c r="AA214" s="121">
        <v>913.05262367690102</v>
      </c>
      <c r="AB214" s="121">
        <v>927.13782749042866</v>
      </c>
      <c r="AC214" s="121">
        <v>990.10697395090449</v>
      </c>
      <c r="AD214" s="121">
        <v>887.36784025223324</v>
      </c>
      <c r="AE214" s="121">
        <v>840.14098040687634</v>
      </c>
      <c r="AF214" s="121">
        <v>743.20163651377516</v>
      </c>
      <c r="AG214" s="121">
        <v>705.91727347796711</v>
      </c>
      <c r="AH214" s="121">
        <v>691.83206966443947</v>
      </c>
      <c r="AI214" s="121">
        <v>581.63606335860663</v>
      </c>
      <c r="AJ214" s="121">
        <v>454.0406876360633</v>
      </c>
      <c r="AK214" s="121">
        <v>347.98738833420907</v>
      </c>
      <c r="AL214" s="121">
        <v>242.76263043315063</v>
      </c>
      <c r="AM214" s="121">
        <v>173.99369416710454</v>
      </c>
      <c r="AN214" s="126">
        <v>178.96494257187896</v>
      </c>
      <c r="AO214" s="121">
        <v>15.742286615118983</v>
      </c>
      <c r="AP214" s="121">
        <v>115.16725471060731</v>
      </c>
      <c r="AQ214" s="126">
        <v>125.93829292095187</v>
      </c>
      <c r="AR214" s="140">
        <v>263.47616545304408</v>
      </c>
      <c r="AS214" s="140">
        <v>6648.2161999849859</v>
      </c>
      <c r="AT214" s="121">
        <v>601.52105697770423</v>
      </c>
      <c r="AU214" s="121">
        <v>592.40710156895113</v>
      </c>
      <c r="AV214" s="126">
        <v>2606.5912469033851</v>
      </c>
      <c r="AW214" s="140">
        <v>355.44426094137071</v>
      </c>
      <c r="AX214" s="78" t="s">
        <v>42</v>
      </c>
      <c r="AY214" s="145" t="s">
        <v>263</v>
      </c>
      <c r="AZ214" s="115"/>
      <c r="BA214" s="115"/>
    </row>
    <row r="215" spans="1:53" s="109" customFormat="1" x14ac:dyDescent="0.2">
      <c r="A215" s="105" t="s">
        <v>577</v>
      </c>
      <c r="B215" s="147" t="s">
        <v>138</v>
      </c>
      <c r="C215" s="106" t="s">
        <v>265</v>
      </c>
      <c r="D215" s="105" t="s">
        <v>750</v>
      </c>
      <c r="E215" s="124">
        <v>10.652353426919902</v>
      </c>
      <c r="F215" s="81">
        <v>1697.452518579687</v>
      </c>
      <c r="G215" s="121">
        <v>27.376548307184148</v>
      </c>
      <c r="H215" s="121">
        <v>29.400495458298927</v>
      </c>
      <c r="I215" s="121">
        <v>23.754748142031382</v>
      </c>
      <c r="J215" s="121">
        <v>28.228736581337738</v>
      </c>
      <c r="K215" s="121">
        <v>29.29397192402973</v>
      </c>
      <c r="L215" s="121">
        <v>28.548307184145337</v>
      </c>
      <c r="M215" s="121">
        <v>25.352601156069369</v>
      </c>
      <c r="N215" s="121">
        <v>29.613542526837328</v>
      </c>
      <c r="O215" s="121">
        <v>31.530966143682907</v>
      </c>
      <c r="P215" s="121">
        <v>29.826589595375726</v>
      </c>
      <c r="Q215" s="121">
        <v>32.063583815028906</v>
      </c>
      <c r="R215" s="121">
        <v>30.572254335260119</v>
      </c>
      <c r="S215" s="121">
        <v>29.507018992568128</v>
      </c>
      <c r="T215" s="121">
        <v>27.05697770437655</v>
      </c>
      <c r="U215" s="121">
        <v>30.998348472336914</v>
      </c>
      <c r="V215" s="121">
        <v>30.785301403798517</v>
      </c>
      <c r="W215" s="121">
        <v>26.737407101568952</v>
      </c>
      <c r="X215" s="121">
        <v>34.620148637489685</v>
      </c>
      <c r="Y215" s="121">
        <v>29.187448389760529</v>
      </c>
      <c r="Z215" s="121">
        <v>27.270024772914947</v>
      </c>
      <c r="AA215" s="121">
        <v>117.38893476465732</v>
      </c>
      <c r="AB215" s="121">
        <v>119.1998348472337</v>
      </c>
      <c r="AC215" s="121">
        <v>127.29562345169283</v>
      </c>
      <c r="AD215" s="121">
        <v>114.08670520231215</v>
      </c>
      <c r="AE215" s="121">
        <v>108.0148637489678</v>
      </c>
      <c r="AF215" s="121">
        <v>95.551610239471515</v>
      </c>
      <c r="AG215" s="121">
        <v>90.75805119735756</v>
      </c>
      <c r="AH215" s="121">
        <v>88.947151114781178</v>
      </c>
      <c r="AI215" s="121">
        <v>74.779521056977714</v>
      </c>
      <c r="AJ215" s="121">
        <v>58.374896779521059</v>
      </c>
      <c r="AK215" s="121">
        <v>44.739884393063583</v>
      </c>
      <c r="AL215" s="121">
        <v>31.211395540875316</v>
      </c>
      <c r="AM215" s="121">
        <v>22.369942196531792</v>
      </c>
      <c r="AN215" s="126">
        <v>23.009083402146988</v>
      </c>
      <c r="AO215" s="121">
        <v>2.0239471511147813</v>
      </c>
      <c r="AP215" s="121">
        <v>14.806771263418664</v>
      </c>
      <c r="AQ215" s="126">
        <v>16.19157720891825</v>
      </c>
      <c r="AR215" s="140">
        <v>33.874483897605288</v>
      </c>
      <c r="AS215" s="140">
        <v>854.74483897605285</v>
      </c>
      <c r="AT215" s="121">
        <v>77.336085879438485</v>
      </c>
      <c r="AU215" s="121">
        <v>76.164327002477293</v>
      </c>
      <c r="AV215" s="126">
        <v>335.12303881090008</v>
      </c>
      <c r="AW215" s="140">
        <v>45.698596201486382</v>
      </c>
      <c r="AX215" s="78" t="s">
        <v>42</v>
      </c>
      <c r="AY215" s="145" t="s">
        <v>263</v>
      </c>
      <c r="AZ215" s="115"/>
      <c r="BA215" s="115"/>
    </row>
    <row r="216" spans="1:53" s="109" customFormat="1" x14ac:dyDescent="0.2">
      <c r="A216" s="105" t="s">
        <v>577</v>
      </c>
      <c r="B216" s="147" t="s">
        <v>138</v>
      </c>
      <c r="C216" s="106" t="s">
        <v>264</v>
      </c>
      <c r="D216" s="105" t="s">
        <v>751</v>
      </c>
      <c r="E216" s="124">
        <v>4.6618121762630436</v>
      </c>
      <c r="F216" s="81">
        <v>742.85977028751597</v>
      </c>
      <c r="G216" s="121">
        <v>11.980857292996022</v>
      </c>
      <c r="H216" s="121">
        <v>12.866601606485998</v>
      </c>
      <c r="I216" s="121">
        <v>10.395841153066588</v>
      </c>
      <c r="J216" s="121">
        <v>12.353802267097064</v>
      </c>
      <c r="K216" s="121">
        <v>12.819983484723371</v>
      </c>
      <c r="L216" s="121">
        <v>12.493656632384956</v>
      </c>
      <c r="M216" s="121">
        <v>11.095112979506043</v>
      </c>
      <c r="N216" s="121">
        <v>12.959837850011262</v>
      </c>
      <c r="O216" s="121">
        <v>13.798964041738609</v>
      </c>
      <c r="P216" s="121">
        <v>13.053074093536523</v>
      </c>
      <c r="Q216" s="121">
        <v>14.03205465055176</v>
      </c>
      <c r="R216" s="121">
        <v>13.379400945874936</v>
      </c>
      <c r="S216" s="121">
        <v>12.913219728248629</v>
      </c>
      <c r="T216" s="121">
        <v>11.84100292770813</v>
      </c>
      <c r="U216" s="121">
        <v>13.565873432925457</v>
      </c>
      <c r="V216" s="121">
        <v>13.472637189400196</v>
      </c>
      <c r="W216" s="121">
        <v>11.70114856242024</v>
      </c>
      <c r="X216" s="121">
        <v>15.150889572854892</v>
      </c>
      <c r="Y216" s="121">
        <v>12.773365362960739</v>
      </c>
      <c r="Z216" s="121">
        <v>11.934239171233392</v>
      </c>
      <c r="AA216" s="121">
        <v>51.373170182418747</v>
      </c>
      <c r="AB216" s="121">
        <v>52.165678252383458</v>
      </c>
      <c r="AC216" s="121">
        <v>55.708655506343369</v>
      </c>
      <c r="AD216" s="121">
        <v>49.928008407777199</v>
      </c>
      <c r="AE216" s="121">
        <v>47.27077546730726</v>
      </c>
      <c r="AF216" s="121">
        <v>41.816455221079508</v>
      </c>
      <c r="AG216" s="121">
        <v>39.71863974176113</v>
      </c>
      <c r="AH216" s="121">
        <v>38.926131671796412</v>
      </c>
      <c r="AI216" s="121">
        <v>32.725921477366562</v>
      </c>
      <c r="AJ216" s="121">
        <v>25.546730725921478</v>
      </c>
      <c r="AK216" s="121">
        <v>19.579611140304781</v>
      </c>
      <c r="AL216" s="121">
        <v>13.659109676450717</v>
      </c>
      <c r="AM216" s="121">
        <v>9.7898055701523905</v>
      </c>
      <c r="AN216" s="126">
        <v>10.069514300728175</v>
      </c>
      <c r="AO216" s="121">
        <v>0.88574431348997829</v>
      </c>
      <c r="AP216" s="121">
        <v>6.4799189250056308</v>
      </c>
      <c r="AQ216" s="126">
        <v>7.0859545079198263</v>
      </c>
      <c r="AR216" s="140">
        <v>14.824562720516479</v>
      </c>
      <c r="AS216" s="140">
        <v>374.06380902334661</v>
      </c>
      <c r="AT216" s="121">
        <v>33.844756399669699</v>
      </c>
      <c r="AU216" s="121">
        <v>33.331957060280757</v>
      </c>
      <c r="AV216" s="126">
        <v>146.66061106523534</v>
      </c>
      <c r="AW216" s="140">
        <v>19.999174236168457</v>
      </c>
      <c r="AX216" s="78" t="s">
        <v>42</v>
      </c>
      <c r="AY216" s="145" t="s">
        <v>263</v>
      </c>
      <c r="AZ216" s="115"/>
      <c r="BA216" s="115"/>
    </row>
    <row r="217" spans="1:53" s="109" customFormat="1" x14ac:dyDescent="0.2">
      <c r="A217" s="105" t="s">
        <v>577</v>
      </c>
      <c r="B217" s="147" t="s">
        <v>138</v>
      </c>
      <c r="C217" s="106" t="s">
        <v>266</v>
      </c>
      <c r="D217" s="105" t="s">
        <v>752</v>
      </c>
      <c r="E217" s="124">
        <v>1.8316943172434503</v>
      </c>
      <c r="F217" s="81">
        <v>291.8804894527438</v>
      </c>
      <c r="G217" s="121">
        <v>4.7074543953156676</v>
      </c>
      <c r="H217" s="121">
        <v>5.0554763155919229</v>
      </c>
      <c r="I217" s="121">
        <v>4.0846783274528944</v>
      </c>
      <c r="J217" s="121">
        <v>4.8539899406951434</v>
      </c>
      <c r="K217" s="121">
        <v>5.0371593724194881</v>
      </c>
      <c r="L217" s="121">
        <v>4.908940770212447</v>
      </c>
      <c r="M217" s="121">
        <v>4.3594324750394113</v>
      </c>
      <c r="N217" s="121">
        <v>5.0921102019367916</v>
      </c>
      <c r="O217" s="121">
        <v>5.4218151790406122</v>
      </c>
      <c r="P217" s="121">
        <v>5.1287440882816613</v>
      </c>
      <c r="Q217" s="121">
        <v>5.5133998949027854</v>
      </c>
      <c r="R217" s="121">
        <v>5.2569626904887023</v>
      </c>
      <c r="S217" s="121">
        <v>5.0737932587643577</v>
      </c>
      <c r="T217" s="121">
        <v>4.652503565798364</v>
      </c>
      <c r="U217" s="121">
        <v>5.3302304631784407</v>
      </c>
      <c r="V217" s="121">
        <v>5.2935965768335711</v>
      </c>
      <c r="W217" s="121">
        <v>4.5975527362810604</v>
      </c>
      <c r="X217" s="121">
        <v>5.9530065310412139</v>
      </c>
      <c r="Y217" s="121">
        <v>5.0188424292470541</v>
      </c>
      <c r="Z217" s="121">
        <v>4.6891374521432327</v>
      </c>
      <c r="AA217" s="121">
        <v>20.185271376022822</v>
      </c>
      <c r="AB217" s="121">
        <v>20.496659409954209</v>
      </c>
      <c r="AC217" s="121">
        <v>21.88874709105923</v>
      </c>
      <c r="AD217" s="121">
        <v>19.617446137677351</v>
      </c>
      <c r="AE217" s="121">
        <v>18.573380376848586</v>
      </c>
      <c r="AF217" s="121">
        <v>16.43029802567375</v>
      </c>
      <c r="AG217" s="121">
        <v>15.606035582914195</v>
      </c>
      <c r="AH217" s="121">
        <v>15.294647548982809</v>
      </c>
      <c r="AI217" s="121">
        <v>12.858494107049021</v>
      </c>
      <c r="AJ217" s="121">
        <v>10.037684858494108</v>
      </c>
      <c r="AK217" s="121">
        <v>7.6931161324224915</v>
      </c>
      <c r="AL217" s="121">
        <v>5.3668643495233095</v>
      </c>
      <c r="AM217" s="121">
        <v>3.8465580662112457</v>
      </c>
      <c r="AN217" s="126">
        <v>3.9564597252458524</v>
      </c>
      <c r="AO217" s="121">
        <v>0.34802192027625556</v>
      </c>
      <c r="AP217" s="121">
        <v>2.5460551009683958</v>
      </c>
      <c r="AQ217" s="126">
        <v>2.7841753622100445</v>
      </c>
      <c r="AR217" s="140">
        <v>5.824787928834172</v>
      </c>
      <c r="AS217" s="140">
        <v>146.97515201561447</v>
      </c>
      <c r="AT217" s="121">
        <v>13.298100743187449</v>
      </c>
      <c r="AU217" s="121">
        <v>13.09661436829067</v>
      </c>
      <c r="AV217" s="126">
        <v>57.625103220478948</v>
      </c>
      <c r="AW217" s="140">
        <v>7.8579686209744022</v>
      </c>
      <c r="AX217" s="78" t="s">
        <v>42</v>
      </c>
      <c r="AY217" s="145" t="s">
        <v>263</v>
      </c>
      <c r="AZ217" s="115"/>
      <c r="BA217" s="115"/>
    </row>
    <row r="218" spans="1:53" s="109" customFormat="1" x14ac:dyDescent="0.2">
      <c r="A218" s="107"/>
      <c r="B218" s="149"/>
      <c r="E218" s="124"/>
      <c r="F218" s="110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3"/>
      <c r="AO218" s="111"/>
      <c r="AP218" s="111"/>
      <c r="AQ218" s="113"/>
      <c r="AR218" s="114"/>
      <c r="AS218" s="114"/>
      <c r="AT218" s="111"/>
      <c r="AU218" s="111"/>
      <c r="AV218" s="113"/>
      <c r="AW218" s="114"/>
      <c r="AX218" s="78" t="s">
        <v>955</v>
      </c>
      <c r="AY218" s="145" t="s">
        <v>955</v>
      </c>
      <c r="AZ218" s="115"/>
      <c r="BA218" s="115"/>
    </row>
    <row r="219" spans="1:53" s="109" customFormat="1" x14ac:dyDescent="0.2">
      <c r="A219" s="107" t="s">
        <v>578</v>
      </c>
      <c r="B219" s="149"/>
      <c r="C219" s="109" t="s">
        <v>19</v>
      </c>
      <c r="D219" s="109" t="s">
        <v>43</v>
      </c>
      <c r="E219" s="125">
        <v>100</v>
      </c>
      <c r="F219" s="110">
        <v>14518</v>
      </c>
      <c r="G219" s="111">
        <v>249</v>
      </c>
      <c r="H219" s="111">
        <v>265</v>
      </c>
      <c r="I219" s="111">
        <v>217</v>
      </c>
      <c r="J219" s="111">
        <v>267</v>
      </c>
      <c r="K219" s="111">
        <v>261</v>
      </c>
      <c r="L219" s="111">
        <v>284</v>
      </c>
      <c r="M219" s="111">
        <v>305</v>
      </c>
      <c r="N219" s="111">
        <v>287</v>
      </c>
      <c r="O219" s="111">
        <v>294</v>
      </c>
      <c r="P219" s="111">
        <v>347</v>
      </c>
      <c r="Q219" s="111">
        <v>323</v>
      </c>
      <c r="R219" s="111">
        <v>341</v>
      </c>
      <c r="S219" s="111">
        <v>356</v>
      </c>
      <c r="T219" s="111">
        <v>356</v>
      </c>
      <c r="U219" s="111">
        <v>317</v>
      </c>
      <c r="V219" s="111">
        <v>347</v>
      </c>
      <c r="W219" s="111">
        <v>329</v>
      </c>
      <c r="X219" s="111">
        <v>321</v>
      </c>
      <c r="Y219" s="111">
        <v>266</v>
      </c>
      <c r="Z219" s="111">
        <v>257</v>
      </c>
      <c r="AA219" s="111">
        <v>1379</v>
      </c>
      <c r="AB219" s="111">
        <v>1232</v>
      </c>
      <c r="AC219" s="111">
        <v>1124</v>
      </c>
      <c r="AD219" s="111">
        <v>1000</v>
      </c>
      <c r="AE219" s="111">
        <v>852</v>
      </c>
      <c r="AF219" s="111">
        <v>726</v>
      </c>
      <c r="AG219" s="111">
        <v>595</v>
      </c>
      <c r="AH219" s="111">
        <v>518</v>
      </c>
      <c r="AI219" s="111">
        <v>331</v>
      </c>
      <c r="AJ219" s="111">
        <v>290</v>
      </c>
      <c r="AK219" s="111">
        <v>187</v>
      </c>
      <c r="AL219" s="111">
        <v>140</v>
      </c>
      <c r="AM219" s="111">
        <v>97</v>
      </c>
      <c r="AN219" s="113">
        <v>58</v>
      </c>
      <c r="AO219" s="111">
        <v>25</v>
      </c>
      <c r="AP219" s="111">
        <v>160</v>
      </c>
      <c r="AQ219" s="113">
        <v>142</v>
      </c>
      <c r="AR219" s="114">
        <v>325</v>
      </c>
      <c r="AS219" s="114">
        <v>6929</v>
      </c>
      <c r="AT219" s="111">
        <v>819</v>
      </c>
      <c r="AU219" s="111">
        <v>753</v>
      </c>
      <c r="AV219" s="113">
        <v>2977</v>
      </c>
      <c r="AW219" s="114">
        <v>509</v>
      </c>
      <c r="AX219" s="78" t="s">
        <v>955</v>
      </c>
      <c r="AY219" s="145" t="s">
        <v>955</v>
      </c>
      <c r="AZ219" s="115"/>
      <c r="BA219" s="115"/>
    </row>
    <row r="220" spans="1:53" s="109" customFormat="1" x14ac:dyDescent="0.2">
      <c r="A220" s="107"/>
      <c r="B220" s="149"/>
      <c r="F220" s="122">
        <v>100.00000000000001</v>
      </c>
      <c r="G220" s="123">
        <v>1.7151122744179639</v>
      </c>
      <c r="H220" s="123">
        <v>1.8253202920512468</v>
      </c>
      <c r="I220" s="123">
        <v>1.4946962391513983</v>
      </c>
      <c r="J220" s="123">
        <v>1.839096294255407</v>
      </c>
      <c r="K220" s="123">
        <v>1.797768287642926</v>
      </c>
      <c r="L220" s="123">
        <v>1.9561923129907701</v>
      </c>
      <c r="M220" s="123">
        <v>2.1008403361344539</v>
      </c>
      <c r="N220" s="123">
        <v>1.9768563162970105</v>
      </c>
      <c r="O220" s="123">
        <v>2.025072324011572</v>
      </c>
      <c r="P220" s="123">
        <v>2.3901363824218214</v>
      </c>
      <c r="Q220" s="123">
        <v>2.2248243559718968</v>
      </c>
      <c r="R220" s="123">
        <v>2.3488083758093401</v>
      </c>
      <c r="S220" s="123">
        <v>2.4521283923405428</v>
      </c>
      <c r="T220" s="123">
        <v>2.4521283923405428</v>
      </c>
      <c r="U220" s="123">
        <v>2.1834963493594159</v>
      </c>
      <c r="V220" s="123">
        <v>2.3901363824218214</v>
      </c>
      <c r="W220" s="123">
        <v>2.266152362584378</v>
      </c>
      <c r="X220" s="123">
        <v>2.2110483537677368</v>
      </c>
      <c r="Y220" s="123">
        <v>1.832208293153327</v>
      </c>
      <c r="Z220" s="123">
        <v>1.7702162832346053</v>
      </c>
      <c r="AA220" s="123">
        <v>9.4985535197685635</v>
      </c>
      <c r="AB220" s="123">
        <v>8.486017357762778</v>
      </c>
      <c r="AC220" s="123">
        <v>7.742113238738118</v>
      </c>
      <c r="AD220" s="123">
        <v>6.8880011020801764</v>
      </c>
      <c r="AE220" s="123">
        <v>5.8685769389723106</v>
      </c>
      <c r="AF220" s="123">
        <v>5.0006888001102077</v>
      </c>
      <c r="AG220" s="123">
        <v>4.0983606557377046</v>
      </c>
      <c r="AH220" s="123">
        <v>3.5679845708775315</v>
      </c>
      <c r="AI220" s="123">
        <v>2.2799283647885384</v>
      </c>
      <c r="AJ220" s="123">
        <v>1.9975203196032512</v>
      </c>
      <c r="AK220" s="123">
        <v>1.2880562060889931</v>
      </c>
      <c r="AL220" s="123">
        <v>0.96432015429122464</v>
      </c>
      <c r="AM220" s="123">
        <v>0.66813610690177705</v>
      </c>
      <c r="AN220" s="137">
        <v>0.39950406392065024</v>
      </c>
      <c r="AO220" s="123">
        <v>0.17220002755200442</v>
      </c>
      <c r="AP220" s="123">
        <v>1.1020801763328283</v>
      </c>
      <c r="AQ220" s="137">
        <v>0.97809615649538506</v>
      </c>
      <c r="AR220" s="139">
        <v>2.2386003581760572</v>
      </c>
      <c r="AS220" s="139">
        <v>47.726959636313545</v>
      </c>
      <c r="AT220" s="123">
        <v>5.6412729026036645</v>
      </c>
      <c r="AU220" s="123">
        <v>5.1866648298663725</v>
      </c>
      <c r="AV220" s="137">
        <v>20.505579280892686</v>
      </c>
      <c r="AW220" s="139">
        <v>3.5059925609588096</v>
      </c>
      <c r="AX220" s="78" t="s">
        <v>955</v>
      </c>
      <c r="AY220" s="145" t="s">
        <v>955</v>
      </c>
      <c r="AZ220" s="115"/>
      <c r="BA220" s="115"/>
    </row>
    <row r="221" spans="1:53" s="109" customFormat="1" x14ac:dyDescent="0.2">
      <c r="A221" s="105" t="s">
        <v>578</v>
      </c>
      <c r="B221" s="147" t="s">
        <v>131</v>
      </c>
      <c r="C221" s="106" t="s">
        <v>268</v>
      </c>
      <c r="D221" s="105" t="s">
        <v>269</v>
      </c>
      <c r="E221" s="124">
        <v>28.415697674418606</v>
      </c>
      <c r="F221" s="81">
        <v>4125.3909883720935</v>
      </c>
      <c r="G221" s="121">
        <v>70.755087209302332</v>
      </c>
      <c r="H221" s="121">
        <v>75.301598837209298</v>
      </c>
      <c r="I221" s="121">
        <v>61.662063953488378</v>
      </c>
      <c r="J221" s="121">
        <v>75.869912790697683</v>
      </c>
      <c r="K221" s="121">
        <v>74.164970930232556</v>
      </c>
      <c r="L221" s="121">
        <v>80.700581395348848</v>
      </c>
      <c r="M221" s="121">
        <v>86.667877906976756</v>
      </c>
      <c r="N221" s="121">
        <v>81.553052325581405</v>
      </c>
      <c r="O221" s="121">
        <v>83.542151162790702</v>
      </c>
      <c r="P221" s="121">
        <v>98.602470930232556</v>
      </c>
      <c r="Q221" s="121">
        <v>91.782703488372093</v>
      </c>
      <c r="R221" s="121">
        <v>96.897529069767444</v>
      </c>
      <c r="S221" s="121">
        <v>101.15988372093022</v>
      </c>
      <c r="T221" s="121">
        <v>101.15988372093022</v>
      </c>
      <c r="U221" s="121">
        <v>90.07776162790698</v>
      </c>
      <c r="V221" s="121">
        <v>98.602470930232556</v>
      </c>
      <c r="W221" s="121">
        <v>93.487645348837219</v>
      </c>
      <c r="X221" s="121">
        <v>91.214389534883722</v>
      </c>
      <c r="Y221" s="121">
        <v>75.585755813953497</v>
      </c>
      <c r="Z221" s="121">
        <v>73.028343023255815</v>
      </c>
      <c r="AA221" s="121">
        <v>391.85247093023258</v>
      </c>
      <c r="AB221" s="121">
        <v>350.08139534883725</v>
      </c>
      <c r="AC221" s="121">
        <v>319.39244186046511</v>
      </c>
      <c r="AD221" s="121">
        <v>284.15697674418607</v>
      </c>
      <c r="AE221" s="121">
        <v>242.10174418604652</v>
      </c>
      <c r="AF221" s="121">
        <v>206.29796511627907</v>
      </c>
      <c r="AG221" s="121">
        <v>169.07340116279073</v>
      </c>
      <c r="AH221" s="121">
        <v>147.19331395348837</v>
      </c>
      <c r="AI221" s="121">
        <v>94.05595930232559</v>
      </c>
      <c r="AJ221" s="121">
        <v>82.405523255813947</v>
      </c>
      <c r="AK221" s="121">
        <v>53.137354651162795</v>
      </c>
      <c r="AL221" s="121">
        <v>39.781976744186046</v>
      </c>
      <c r="AM221" s="121">
        <v>27.56322674418605</v>
      </c>
      <c r="AN221" s="126">
        <v>16.481104651162791</v>
      </c>
      <c r="AO221" s="121">
        <v>7.1039244186046515</v>
      </c>
      <c r="AP221" s="121">
        <v>45.465116279069768</v>
      </c>
      <c r="AQ221" s="126">
        <v>40.350290697674424</v>
      </c>
      <c r="AR221" s="140">
        <v>92.351017441860478</v>
      </c>
      <c r="AS221" s="140">
        <v>1968.9236918604654</v>
      </c>
      <c r="AT221" s="121">
        <v>232.7245639534884</v>
      </c>
      <c r="AU221" s="121">
        <v>213.97020348837211</v>
      </c>
      <c r="AV221" s="126">
        <v>845.9353197674418</v>
      </c>
      <c r="AW221" s="140">
        <v>144.6359011627907</v>
      </c>
      <c r="AX221" s="78" t="s">
        <v>42</v>
      </c>
      <c r="AY221" s="145" t="s">
        <v>269</v>
      </c>
      <c r="AZ221" s="115"/>
      <c r="BA221" s="115"/>
    </row>
    <row r="222" spans="1:53" s="109" customFormat="1" x14ac:dyDescent="0.2">
      <c r="A222" s="105" t="s">
        <v>578</v>
      </c>
      <c r="B222" s="147" t="s">
        <v>131</v>
      </c>
      <c r="C222" s="106" t="s">
        <v>267</v>
      </c>
      <c r="D222" s="105" t="s">
        <v>753</v>
      </c>
      <c r="E222" s="124">
        <v>44.440406976744185</v>
      </c>
      <c r="F222" s="81">
        <v>6451.8582848837214</v>
      </c>
      <c r="G222" s="121">
        <v>110.65661337209302</v>
      </c>
      <c r="H222" s="121">
        <v>117.76707848837209</v>
      </c>
      <c r="I222" s="121">
        <v>96.435683139534888</v>
      </c>
      <c r="J222" s="121">
        <v>118.65588662790697</v>
      </c>
      <c r="K222" s="121">
        <v>115.98946220930233</v>
      </c>
      <c r="L222" s="121">
        <v>126.2107558139535</v>
      </c>
      <c r="M222" s="121">
        <v>135.54324127906978</v>
      </c>
      <c r="N222" s="121">
        <v>127.54396802325581</v>
      </c>
      <c r="O222" s="121">
        <v>130.65479651162789</v>
      </c>
      <c r="P222" s="121">
        <v>154.20821220930233</v>
      </c>
      <c r="Q222" s="121">
        <v>143.54251453488371</v>
      </c>
      <c r="R222" s="121">
        <v>151.54178779069767</v>
      </c>
      <c r="S222" s="121">
        <v>158.2078488372093</v>
      </c>
      <c r="T222" s="121">
        <v>158.2078488372093</v>
      </c>
      <c r="U222" s="121">
        <v>140.87609011627907</v>
      </c>
      <c r="V222" s="121">
        <v>154.20821220930233</v>
      </c>
      <c r="W222" s="121">
        <v>146.20893895348837</v>
      </c>
      <c r="X222" s="121">
        <v>142.65370639534885</v>
      </c>
      <c r="Y222" s="121">
        <v>118.21148255813954</v>
      </c>
      <c r="Z222" s="121">
        <v>114.21184593023256</v>
      </c>
      <c r="AA222" s="121">
        <v>612.83321220930225</v>
      </c>
      <c r="AB222" s="121">
        <v>547.50581395348843</v>
      </c>
      <c r="AC222" s="121">
        <v>499.51017441860466</v>
      </c>
      <c r="AD222" s="121">
        <v>444.40406976744185</v>
      </c>
      <c r="AE222" s="121">
        <v>378.63226744186045</v>
      </c>
      <c r="AF222" s="121">
        <v>322.63735465116281</v>
      </c>
      <c r="AG222" s="121">
        <v>264.42042151162792</v>
      </c>
      <c r="AH222" s="121">
        <v>230.20130813953489</v>
      </c>
      <c r="AI222" s="121">
        <v>147.09774709302326</v>
      </c>
      <c r="AJ222" s="121">
        <v>128.87718023255812</v>
      </c>
      <c r="AK222" s="121">
        <v>83.103561046511629</v>
      </c>
      <c r="AL222" s="121">
        <v>62.216569767441861</v>
      </c>
      <c r="AM222" s="121">
        <v>43.107194767441861</v>
      </c>
      <c r="AN222" s="126">
        <v>25.775436046511626</v>
      </c>
      <c r="AO222" s="121">
        <v>11.110101744186046</v>
      </c>
      <c r="AP222" s="121">
        <v>71.104651162790702</v>
      </c>
      <c r="AQ222" s="126">
        <v>63.105377906976749</v>
      </c>
      <c r="AR222" s="140">
        <v>144.4313226744186</v>
      </c>
      <c r="AS222" s="140">
        <v>3079.2757994186045</v>
      </c>
      <c r="AT222" s="121">
        <v>363.96693313953489</v>
      </c>
      <c r="AU222" s="121">
        <v>334.63626453488376</v>
      </c>
      <c r="AV222" s="126">
        <v>1322.9909156976746</v>
      </c>
      <c r="AW222" s="140">
        <v>226.20167151162789</v>
      </c>
      <c r="AX222" s="78" t="s">
        <v>18</v>
      </c>
      <c r="AY222" s="145" t="s">
        <v>957</v>
      </c>
      <c r="AZ222" s="115"/>
      <c r="BA222" s="115"/>
    </row>
    <row r="223" spans="1:53" s="109" customFormat="1" x14ac:dyDescent="0.2">
      <c r="A223" s="105" t="s">
        <v>578</v>
      </c>
      <c r="B223" s="147" t="s">
        <v>138</v>
      </c>
      <c r="C223" s="106" t="s">
        <v>270</v>
      </c>
      <c r="D223" s="105" t="s">
        <v>754</v>
      </c>
      <c r="E223" s="124">
        <v>11.565614617940199</v>
      </c>
      <c r="F223" s="81">
        <v>1679.0959302325582</v>
      </c>
      <c r="G223" s="121">
        <v>28.798380398671092</v>
      </c>
      <c r="H223" s="121">
        <v>30.648878737541526</v>
      </c>
      <c r="I223" s="121">
        <v>25.097383720930228</v>
      </c>
      <c r="J223" s="121">
        <v>30.880191029900331</v>
      </c>
      <c r="K223" s="121">
        <v>30.186254152823917</v>
      </c>
      <c r="L223" s="121">
        <v>32.846345514950166</v>
      </c>
      <c r="M223" s="121">
        <v>35.275124584717602</v>
      </c>
      <c r="N223" s="121">
        <v>33.193313953488371</v>
      </c>
      <c r="O223" s="121">
        <v>34.002906976744185</v>
      </c>
      <c r="P223" s="121">
        <v>40.13268272425249</v>
      </c>
      <c r="Q223" s="121">
        <v>37.356935215946841</v>
      </c>
      <c r="R223" s="121">
        <v>39.438745847176079</v>
      </c>
      <c r="S223" s="121">
        <v>41.173588039867106</v>
      </c>
      <c r="T223" s="121">
        <v>41.173588039867106</v>
      </c>
      <c r="U223" s="121">
        <v>36.66299833887043</v>
      </c>
      <c r="V223" s="121">
        <v>40.13268272425249</v>
      </c>
      <c r="W223" s="121">
        <v>38.050872093023251</v>
      </c>
      <c r="X223" s="121">
        <v>37.12562292358804</v>
      </c>
      <c r="Y223" s="121">
        <v>30.76453488372093</v>
      </c>
      <c r="Z223" s="121">
        <v>29.723629568106311</v>
      </c>
      <c r="AA223" s="121">
        <v>159.48982558139534</v>
      </c>
      <c r="AB223" s="121">
        <v>142.48837209302326</v>
      </c>
      <c r="AC223" s="121">
        <v>129.99750830564781</v>
      </c>
      <c r="AD223" s="121">
        <v>115.65614617940199</v>
      </c>
      <c r="AE223" s="121">
        <v>98.539036544850489</v>
      </c>
      <c r="AF223" s="121">
        <v>83.966362126245841</v>
      </c>
      <c r="AG223" s="121">
        <v>68.815406976744185</v>
      </c>
      <c r="AH223" s="121">
        <v>59.909883720930232</v>
      </c>
      <c r="AI223" s="121">
        <v>38.28218438538206</v>
      </c>
      <c r="AJ223" s="121">
        <v>33.540282392026576</v>
      </c>
      <c r="AK223" s="121">
        <v>21.627699335548172</v>
      </c>
      <c r="AL223" s="121">
        <v>16.191860465116278</v>
      </c>
      <c r="AM223" s="121">
        <v>11.218646179401992</v>
      </c>
      <c r="AN223" s="126">
        <v>6.7080564784053145</v>
      </c>
      <c r="AO223" s="121">
        <v>2.8914036544850497</v>
      </c>
      <c r="AP223" s="121">
        <v>18.504983388704318</v>
      </c>
      <c r="AQ223" s="126">
        <v>16.423172757475083</v>
      </c>
      <c r="AR223" s="140">
        <v>37.588247508305642</v>
      </c>
      <c r="AS223" s="140">
        <v>801.38143687707634</v>
      </c>
      <c r="AT223" s="121">
        <v>94.722383720930225</v>
      </c>
      <c r="AU223" s="121">
        <v>87.089078073089695</v>
      </c>
      <c r="AV223" s="126">
        <v>344.30834717607968</v>
      </c>
      <c r="AW223" s="140">
        <v>58.868978405315609</v>
      </c>
      <c r="AX223" s="78" t="s">
        <v>42</v>
      </c>
      <c r="AY223" s="145" t="s">
        <v>269</v>
      </c>
      <c r="AZ223" s="115"/>
      <c r="BA223" s="115"/>
    </row>
    <row r="224" spans="1:53" s="109" customFormat="1" x14ac:dyDescent="0.2">
      <c r="A224" s="105" t="s">
        <v>578</v>
      </c>
      <c r="B224" s="147" t="s">
        <v>138</v>
      </c>
      <c r="C224" s="106" t="s">
        <v>271</v>
      </c>
      <c r="D224" s="105" t="s">
        <v>755</v>
      </c>
      <c r="E224" s="124">
        <v>6.4420681063122913</v>
      </c>
      <c r="F224" s="81">
        <v>935.25944767441865</v>
      </c>
      <c r="G224" s="121">
        <v>16.040749584717606</v>
      </c>
      <c r="H224" s="121">
        <v>17.071480481727573</v>
      </c>
      <c r="I224" s="121">
        <v>13.979287790697672</v>
      </c>
      <c r="J224" s="121">
        <v>17.200321843853818</v>
      </c>
      <c r="K224" s="121">
        <v>16.813797757475083</v>
      </c>
      <c r="L224" s="121">
        <v>18.295473421926907</v>
      </c>
      <c r="M224" s="121">
        <v>19.64830772425249</v>
      </c>
      <c r="N224" s="121">
        <v>18.488735465116278</v>
      </c>
      <c r="O224" s="121">
        <v>18.939680232558135</v>
      </c>
      <c r="P224" s="121">
        <v>22.353976328903649</v>
      </c>
      <c r="Q224" s="121">
        <v>20.807879983388702</v>
      </c>
      <c r="R224" s="121">
        <v>21.967452242524914</v>
      </c>
      <c r="S224" s="121">
        <v>22.933762458471755</v>
      </c>
      <c r="T224" s="121">
        <v>22.933762458471755</v>
      </c>
      <c r="U224" s="121">
        <v>20.421355897009963</v>
      </c>
      <c r="V224" s="121">
        <v>22.353976328903649</v>
      </c>
      <c r="W224" s="121">
        <v>21.194404069767437</v>
      </c>
      <c r="X224" s="121">
        <v>20.679038621262457</v>
      </c>
      <c r="Y224" s="121">
        <v>17.135901162790695</v>
      </c>
      <c r="Z224" s="121">
        <v>16.556115033222589</v>
      </c>
      <c r="AA224" s="121">
        <v>88.836119186046488</v>
      </c>
      <c r="AB224" s="121">
        <v>79.36627906976743</v>
      </c>
      <c r="AC224" s="121">
        <v>72.408845514950158</v>
      </c>
      <c r="AD224" s="121">
        <v>64.420681063122913</v>
      </c>
      <c r="AE224" s="121">
        <v>54.886420265780728</v>
      </c>
      <c r="AF224" s="121">
        <v>46.769414451827231</v>
      </c>
      <c r="AG224" s="121">
        <v>38.330305232558132</v>
      </c>
      <c r="AH224" s="121">
        <v>33.369912790697668</v>
      </c>
      <c r="AI224" s="121">
        <v>21.323245431893682</v>
      </c>
      <c r="AJ224" s="121">
        <v>18.681997508305646</v>
      </c>
      <c r="AK224" s="121">
        <v>12.046667358803983</v>
      </c>
      <c r="AL224" s="121">
        <v>9.0188953488372086</v>
      </c>
      <c r="AM224" s="121">
        <v>6.2488060631229221</v>
      </c>
      <c r="AN224" s="126">
        <v>3.7363995016611291</v>
      </c>
      <c r="AO224" s="121">
        <v>1.6105170265780728</v>
      </c>
      <c r="AP224" s="121">
        <v>10.307308970099665</v>
      </c>
      <c r="AQ224" s="126">
        <v>9.1477367109634535</v>
      </c>
      <c r="AR224" s="140">
        <v>20.936721345514947</v>
      </c>
      <c r="AS224" s="140">
        <v>446.37089908637864</v>
      </c>
      <c r="AT224" s="121">
        <v>52.760537790697661</v>
      </c>
      <c r="AU224" s="121">
        <v>48.508772840531556</v>
      </c>
      <c r="AV224" s="126">
        <v>191.7803675249169</v>
      </c>
      <c r="AW224" s="140">
        <v>32.790126661129563</v>
      </c>
      <c r="AX224" s="78" t="s">
        <v>18</v>
      </c>
      <c r="AY224" s="145" t="s">
        <v>957</v>
      </c>
      <c r="AZ224" s="115"/>
      <c r="BA224" s="115"/>
    </row>
    <row r="225" spans="1:53" s="109" customFormat="1" x14ac:dyDescent="0.2">
      <c r="A225" s="105" t="s">
        <v>578</v>
      </c>
      <c r="B225" s="147" t="s">
        <v>138</v>
      </c>
      <c r="C225" s="106" t="s">
        <v>272</v>
      </c>
      <c r="D225" s="105" t="s">
        <v>756</v>
      </c>
      <c r="E225" s="124">
        <v>9.1362126245847186</v>
      </c>
      <c r="F225" s="81">
        <v>1326.3953488372092</v>
      </c>
      <c r="G225" s="121">
        <v>22.749169435215951</v>
      </c>
      <c r="H225" s="121">
        <v>24.210963455149503</v>
      </c>
      <c r="I225" s="121">
        <v>19.825581395348841</v>
      </c>
      <c r="J225" s="121">
        <v>24.393687707641199</v>
      </c>
      <c r="K225" s="121">
        <v>23.845514950166116</v>
      </c>
      <c r="L225" s="121">
        <v>25.946843853820599</v>
      </c>
      <c r="M225" s="121">
        <v>27.865448504983391</v>
      </c>
      <c r="N225" s="121">
        <v>26.220930232558143</v>
      </c>
      <c r="O225" s="121">
        <v>26.860465116279073</v>
      </c>
      <c r="P225" s="121">
        <v>31.702657807308974</v>
      </c>
      <c r="Q225" s="121">
        <v>29.509966777408639</v>
      </c>
      <c r="R225" s="121">
        <v>31.154485049833887</v>
      </c>
      <c r="S225" s="121">
        <v>32.524916943521596</v>
      </c>
      <c r="T225" s="121">
        <v>32.524916943521596</v>
      </c>
      <c r="U225" s="121">
        <v>28.96179401993356</v>
      </c>
      <c r="V225" s="121">
        <v>31.702657807308974</v>
      </c>
      <c r="W225" s="121">
        <v>30.058139534883725</v>
      </c>
      <c r="X225" s="121">
        <v>29.327242524916947</v>
      </c>
      <c r="Y225" s="121">
        <v>24.302325581395351</v>
      </c>
      <c r="Z225" s="121">
        <v>23.480066445182729</v>
      </c>
      <c r="AA225" s="121">
        <v>125.98837209302326</v>
      </c>
      <c r="AB225" s="121">
        <v>112.55813953488374</v>
      </c>
      <c r="AC225" s="121">
        <v>102.69102990033224</v>
      </c>
      <c r="AD225" s="121">
        <v>91.362126245847193</v>
      </c>
      <c r="AE225" s="121">
        <v>77.840531561461802</v>
      </c>
      <c r="AF225" s="121">
        <v>66.32890365448506</v>
      </c>
      <c r="AG225" s="121">
        <v>54.360465116279073</v>
      </c>
      <c r="AH225" s="121">
        <v>47.325581395348848</v>
      </c>
      <c r="AI225" s="121">
        <v>30.240863787375421</v>
      </c>
      <c r="AJ225" s="121">
        <v>26.495016611295682</v>
      </c>
      <c r="AK225" s="121">
        <v>17.084717607973424</v>
      </c>
      <c r="AL225" s="121">
        <v>12.790697674418606</v>
      </c>
      <c r="AM225" s="121">
        <v>8.8621262458471772</v>
      </c>
      <c r="AN225" s="126">
        <v>5.2990033222591366</v>
      </c>
      <c r="AO225" s="121">
        <v>2.2840531561461797</v>
      </c>
      <c r="AP225" s="121">
        <v>14.617940199335548</v>
      </c>
      <c r="AQ225" s="126">
        <v>12.9734219269103</v>
      </c>
      <c r="AR225" s="140">
        <v>29.692691029900335</v>
      </c>
      <c r="AS225" s="140">
        <v>633.04817275747519</v>
      </c>
      <c r="AT225" s="121">
        <v>74.825581395348848</v>
      </c>
      <c r="AU225" s="121">
        <v>68.795681063122927</v>
      </c>
      <c r="AV225" s="126">
        <v>271.98504983388705</v>
      </c>
      <c r="AW225" s="140">
        <v>46.503322259136219</v>
      </c>
      <c r="AX225" s="78" t="s">
        <v>18</v>
      </c>
      <c r="AY225" s="145" t="s">
        <v>957</v>
      </c>
      <c r="AZ225" s="115"/>
      <c r="BA225" s="115"/>
    </row>
    <row r="226" spans="1:53" s="109" customFormat="1" x14ac:dyDescent="0.2">
      <c r="A226" s="107"/>
      <c r="B226" s="149"/>
      <c r="F226" s="110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3"/>
      <c r="AO226" s="111"/>
      <c r="AP226" s="111"/>
      <c r="AQ226" s="113"/>
      <c r="AR226" s="114"/>
      <c r="AS226" s="114"/>
      <c r="AT226" s="111"/>
      <c r="AU226" s="111"/>
      <c r="AV226" s="113"/>
      <c r="AW226" s="114"/>
      <c r="AX226" s="78" t="s">
        <v>955</v>
      </c>
      <c r="AY226" s="145" t="s">
        <v>955</v>
      </c>
      <c r="AZ226" s="115"/>
      <c r="BA226" s="115"/>
    </row>
    <row r="227" spans="1:53" s="109" customFormat="1" x14ac:dyDescent="0.2">
      <c r="A227" s="107" t="s">
        <v>579</v>
      </c>
      <c r="B227" s="149"/>
      <c r="C227" s="109" t="s">
        <v>19</v>
      </c>
      <c r="D227" s="109" t="s">
        <v>44</v>
      </c>
      <c r="E227" s="125">
        <v>100</v>
      </c>
      <c r="F227" s="110">
        <v>7866</v>
      </c>
      <c r="G227" s="111">
        <v>153</v>
      </c>
      <c r="H227" s="111">
        <v>183</v>
      </c>
      <c r="I227" s="111">
        <v>155</v>
      </c>
      <c r="J227" s="111">
        <v>143</v>
      </c>
      <c r="K227" s="111">
        <v>129</v>
      </c>
      <c r="L227" s="111">
        <v>149</v>
      </c>
      <c r="M227" s="111">
        <v>155</v>
      </c>
      <c r="N227" s="111">
        <v>158</v>
      </c>
      <c r="O227" s="111">
        <v>191</v>
      </c>
      <c r="P227" s="111">
        <v>159</v>
      </c>
      <c r="Q227" s="111">
        <v>192</v>
      </c>
      <c r="R227" s="111">
        <v>231</v>
      </c>
      <c r="S227" s="111">
        <v>187</v>
      </c>
      <c r="T227" s="111">
        <v>207</v>
      </c>
      <c r="U227" s="111">
        <v>155</v>
      </c>
      <c r="V227" s="111">
        <v>171</v>
      </c>
      <c r="W227" s="111">
        <v>164</v>
      </c>
      <c r="X227" s="111">
        <v>159</v>
      </c>
      <c r="Y227" s="111">
        <v>147</v>
      </c>
      <c r="Z227" s="111">
        <v>125</v>
      </c>
      <c r="AA227" s="111">
        <v>613</v>
      </c>
      <c r="AB227" s="111">
        <v>539</v>
      </c>
      <c r="AC227" s="111">
        <v>495</v>
      </c>
      <c r="AD227" s="111">
        <v>525</v>
      </c>
      <c r="AE227" s="111">
        <v>496</v>
      </c>
      <c r="AF227" s="111">
        <v>417</v>
      </c>
      <c r="AG227" s="111">
        <v>370</v>
      </c>
      <c r="AH227" s="111">
        <v>304</v>
      </c>
      <c r="AI227" s="111">
        <v>229</v>
      </c>
      <c r="AJ227" s="111">
        <v>211</v>
      </c>
      <c r="AK227" s="111">
        <v>134</v>
      </c>
      <c r="AL227" s="111">
        <v>88</v>
      </c>
      <c r="AM227" s="111">
        <v>69</v>
      </c>
      <c r="AN227" s="113">
        <v>63</v>
      </c>
      <c r="AO227" s="111">
        <v>8</v>
      </c>
      <c r="AP227" s="111">
        <v>85</v>
      </c>
      <c r="AQ227" s="113">
        <v>88</v>
      </c>
      <c r="AR227" s="114">
        <v>189</v>
      </c>
      <c r="AS227" s="114">
        <v>3752</v>
      </c>
      <c r="AT227" s="111">
        <v>496</v>
      </c>
      <c r="AU227" s="111">
        <v>373</v>
      </c>
      <c r="AV227" s="113">
        <v>1422</v>
      </c>
      <c r="AW227" s="114">
        <v>288</v>
      </c>
      <c r="AX227" s="78" t="s">
        <v>955</v>
      </c>
      <c r="AY227" s="145" t="s">
        <v>955</v>
      </c>
      <c r="AZ227" s="115"/>
      <c r="BA227" s="115"/>
    </row>
    <row r="228" spans="1:53" s="109" customFormat="1" x14ac:dyDescent="0.2">
      <c r="A228" s="107"/>
      <c r="B228" s="149"/>
      <c r="F228" s="122">
        <v>100</v>
      </c>
      <c r="G228" s="123">
        <v>1.9450800915331807</v>
      </c>
      <c r="H228" s="123">
        <v>2.3264683447749808</v>
      </c>
      <c r="I228" s="123">
        <v>1.9705059750826341</v>
      </c>
      <c r="J228" s="123">
        <v>1.8179506737859141</v>
      </c>
      <c r="K228" s="123">
        <v>1.6399694889397407</v>
      </c>
      <c r="L228" s="123">
        <v>1.8942283244342741</v>
      </c>
      <c r="M228" s="123">
        <v>1.9705059750826341</v>
      </c>
      <c r="N228" s="123">
        <v>2.008644800406814</v>
      </c>
      <c r="O228" s="123">
        <v>2.4281718789727944</v>
      </c>
      <c r="P228" s="123">
        <v>2.0213577421815407</v>
      </c>
      <c r="Q228" s="123">
        <v>2.4408848207475211</v>
      </c>
      <c r="R228" s="123">
        <v>2.9366895499618613</v>
      </c>
      <c r="S228" s="123">
        <v>2.3773201118738876</v>
      </c>
      <c r="T228" s="123">
        <v>2.6315789473684212</v>
      </c>
      <c r="U228" s="123">
        <v>1.9705059750826341</v>
      </c>
      <c r="V228" s="123">
        <v>2.1739130434782608</v>
      </c>
      <c r="W228" s="123">
        <v>2.0849224510551743</v>
      </c>
      <c r="X228" s="123">
        <v>2.0213577421815407</v>
      </c>
      <c r="Y228" s="123">
        <v>1.8688024408848207</v>
      </c>
      <c r="Z228" s="123">
        <v>1.5891177218408339</v>
      </c>
      <c r="AA228" s="123">
        <v>7.7930333079074501</v>
      </c>
      <c r="AB228" s="123">
        <v>6.8522756165776757</v>
      </c>
      <c r="AC228" s="123">
        <v>6.2929061784897025</v>
      </c>
      <c r="AD228" s="123">
        <v>6.6742944317315027</v>
      </c>
      <c r="AE228" s="123">
        <v>6.3056191202644296</v>
      </c>
      <c r="AF228" s="123">
        <v>5.3012967200610221</v>
      </c>
      <c r="AG228" s="123">
        <v>4.7037884566488684</v>
      </c>
      <c r="AH228" s="123">
        <v>3.8647342995169081</v>
      </c>
      <c r="AI228" s="123">
        <v>2.9112636664124079</v>
      </c>
      <c r="AJ228" s="123">
        <v>2.6824307144673276</v>
      </c>
      <c r="AK228" s="123">
        <v>1.703534197813374</v>
      </c>
      <c r="AL228" s="123">
        <v>1.1187388761759471</v>
      </c>
      <c r="AM228" s="123">
        <v>0.8771929824561403</v>
      </c>
      <c r="AN228" s="137">
        <v>0.8009153318077803</v>
      </c>
      <c r="AO228" s="123">
        <v>0.10170353419781338</v>
      </c>
      <c r="AP228" s="123">
        <v>1.080600050851767</v>
      </c>
      <c r="AQ228" s="137">
        <v>1.1187388761759471</v>
      </c>
      <c r="AR228" s="139">
        <v>2.402745995423341</v>
      </c>
      <c r="AS228" s="139">
        <v>47.698957538774472</v>
      </c>
      <c r="AT228" s="123">
        <v>6.3056191202644296</v>
      </c>
      <c r="AU228" s="123">
        <v>4.7419272819730489</v>
      </c>
      <c r="AV228" s="137">
        <v>18.077803203661329</v>
      </c>
      <c r="AW228" s="139">
        <v>3.6613272311212817</v>
      </c>
      <c r="AX228" s="78" t="s">
        <v>955</v>
      </c>
      <c r="AY228" s="145" t="s">
        <v>955</v>
      </c>
      <c r="AZ228" s="115"/>
      <c r="BA228" s="115"/>
    </row>
    <row r="229" spans="1:53" s="109" customFormat="1" x14ac:dyDescent="0.2">
      <c r="A229" s="105" t="s">
        <v>579</v>
      </c>
      <c r="B229" s="147" t="s">
        <v>131</v>
      </c>
      <c r="C229" s="106" t="s">
        <v>273</v>
      </c>
      <c r="D229" s="105" t="s">
        <v>757</v>
      </c>
      <c r="E229" s="124">
        <v>48.774422735346356</v>
      </c>
      <c r="F229" s="81">
        <v>3836.5960923623438</v>
      </c>
      <c r="G229" s="121">
        <v>74.624866785079917</v>
      </c>
      <c r="H229" s="121">
        <v>89.257193605683824</v>
      </c>
      <c r="I229" s="121">
        <v>75.60035523978685</v>
      </c>
      <c r="J229" s="121">
        <v>69.74742451154529</v>
      </c>
      <c r="K229" s="121">
        <v>62.919005328596796</v>
      </c>
      <c r="L229" s="121">
        <v>72.673889875666077</v>
      </c>
      <c r="M229" s="121">
        <v>75.60035523978685</v>
      </c>
      <c r="N229" s="121">
        <v>77.063587921847244</v>
      </c>
      <c r="O229" s="121">
        <v>93.159147424511545</v>
      </c>
      <c r="P229" s="121">
        <v>77.551332149200704</v>
      </c>
      <c r="Q229" s="121">
        <v>93.646891651865005</v>
      </c>
      <c r="R229" s="121">
        <v>112.66891651865008</v>
      </c>
      <c r="S229" s="121">
        <v>91.208170515097677</v>
      </c>
      <c r="T229" s="121">
        <v>100.96305506216694</v>
      </c>
      <c r="U229" s="121">
        <v>75.60035523978685</v>
      </c>
      <c r="V229" s="121">
        <v>83.404262877442264</v>
      </c>
      <c r="W229" s="121">
        <v>79.990053285968031</v>
      </c>
      <c r="X229" s="121">
        <v>77.551332149200704</v>
      </c>
      <c r="Y229" s="121">
        <v>71.698401420959144</v>
      </c>
      <c r="Z229" s="121">
        <v>60.96802841918295</v>
      </c>
      <c r="AA229" s="121">
        <v>298.98721136767313</v>
      </c>
      <c r="AB229" s="121">
        <v>262.89413854351687</v>
      </c>
      <c r="AC229" s="121">
        <v>241.43339253996444</v>
      </c>
      <c r="AD229" s="121">
        <v>256.06571936056838</v>
      </c>
      <c r="AE229" s="121">
        <v>241.9211367673179</v>
      </c>
      <c r="AF229" s="121">
        <v>203.3893428063943</v>
      </c>
      <c r="AG229" s="121">
        <v>180.46536412078152</v>
      </c>
      <c r="AH229" s="121">
        <v>148.27424511545291</v>
      </c>
      <c r="AI229" s="121">
        <v>111.69342806394316</v>
      </c>
      <c r="AJ229" s="121">
        <v>102.91403197158081</v>
      </c>
      <c r="AK229" s="121">
        <v>65.357726465364109</v>
      </c>
      <c r="AL229" s="121">
        <v>42.921492007104789</v>
      </c>
      <c r="AM229" s="121">
        <v>33.654351687388981</v>
      </c>
      <c r="AN229" s="126">
        <v>30.727886323268205</v>
      </c>
      <c r="AO229" s="121">
        <v>3.9019538188277085</v>
      </c>
      <c r="AP229" s="121">
        <v>41.458259325044402</v>
      </c>
      <c r="AQ229" s="126">
        <v>42.921492007104789</v>
      </c>
      <c r="AR229" s="140">
        <v>92.183658969804625</v>
      </c>
      <c r="AS229" s="140">
        <v>1830.0163410301952</v>
      </c>
      <c r="AT229" s="121">
        <v>241.9211367673179</v>
      </c>
      <c r="AU229" s="121">
        <v>181.92859680284189</v>
      </c>
      <c r="AV229" s="126">
        <v>693.57229129662517</v>
      </c>
      <c r="AW229" s="140">
        <v>140.4703374777975</v>
      </c>
      <c r="AX229" s="78" t="s">
        <v>42</v>
      </c>
      <c r="AY229" s="145" t="s">
        <v>44</v>
      </c>
      <c r="AZ229" s="115"/>
      <c r="BA229" s="115"/>
    </row>
    <row r="230" spans="1:53" s="109" customFormat="1" x14ac:dyDescent="0.2">
      <c r="A230" s="105" t="s">
        <v>579</v>
      </c>
      <c r="B230" s="147" t="s">
        <v>138</v>
      </c>
      <c r="C230" s="106" t="s">
        <v>274</v>
      </c>
      <c r="D230" s="105" t="s">
        <v>758</v>
      </c>
      <c r="E230" s="124">
        <v>8.4014209591474245</v>
      </c>
      <c r="F230" s="81">
        <v>660.85577264653637</v>
      </c>
      <c r="G230" s="121">
        <v>12.85417406749556</v>
      </c>
      <c r="H230" s="121">
        <v>15.374600355239785</v>
      </c>
      <c r="I230" s="121">
        <v>13.022202486678507</v>
      </c>
      <c r="J230" s="121">
        <v>12.014031971580817</v>
      </c>
      <c r="K230" s="121">
        <v>10.837833037300177</v>
      </c>
      <c r="L230" s="121">
        <v>12.518117229129661</v>
      </c>
      <c r="M230" s="121">
        <v>13.022202486678507</v>
      </c>
      <c r="N230" s="121">
        <v>13.274245115452931</v>
      </c>
      <c r="O230" s="121">
        <v>16.046714031971579</v>
      </c>
      <c r="P230" s="121">
        <v>13.358259325044406</v>
      </c>
      <c r="Q230" s="121">
        <v>16.130728241563055</v>
      </c>
      <c r="R230" s="121">
        <v>19.407282415630551</v>
      </c>
      <c r="S230" s="121">
        <v>15.710657193605684</v>
      </c>
      <c r="T230" s="121">
        <v>17.39094138543517</v>
      </c>
      <c r="U230" s="121">
        <v>13.022202486678507</v>
      </c>
      <c r="V230" s="121">
        <v>14.366429840142096</v>
      </c>
      <c r="W230" s="121">
        <v>13.778330373001777</v>
      </c>
      <c r="X230" s="121">
        <v>13.358259325044406</v>
      </c>
      <c r="Y230" s="121">
        <v>12.350088809946715</v>
      </c>
      <c r="Z230" s="121">
        <v>10.50177619893428</v>
      </c>
      <c r="AA230" s="121">
        <v>51.500710479573712</v>
      </c>
      <c r="AB230" s="121">
        <v>45.28365896980462</v>
      </c>
      <c r="AC230" s="121">
        <v>41.587033747779749</v>
      </c>
      <c r="AD230" s="121">
        <v>44.107460035523985</v>
      </c>
      <c r="AE230" s="121">
        <v>41.671047957371229</v>
      </c>
      <c r="AF230" s="121">
        <v>35.033925399644758</v>
      </c>
      <c r="AG230" s="121">
        <v>31.085257548845469</v>
      </c>
      <c r="AH230" s="121">
        <v>25.540319715808167</v>
      </c>
      <c r="AI230" s="121">
        <v>19.239253996447601</v>
      </c>
      <c r="AJ230" s="121">
        <v>17.726998223801065</v>
      </c>
      <c r="AK230" s="121">
        <v>11.257904085257548</v>
      </c>
      <c r="AL230" s="121">
        <v>7.393250444049734</v>
      </c>
      <c r="AM230" s="121">
        <v>5.7969804618117236</v>
      </c>
      <c r="AN230" s="126">
        <v>5.2928952042628774</v>
      </c>
      <c r="AO230" s="121">
        <v>0.67211367673179401</v>
      </c>
      <c r="AP230" s="121">
        <v>7.1412078152753109</v>
      </c>
      <c r="AQ230" s="126">
        <v>7.393250444049734</v>
      </c>
      <c r="AR230" s="140">
        <v>15.878685612788631</v>
      </c>
      <c r="AS230" s="140">
        <v>315.22131438721135</v>
      </c>
      <c r="AT230" s="121">
        <v>41.671047957371229</v>
      </c>
      <c r="AU230" s="121">
        <v>31.337300177619895</v>
      </c>
      <c r="AV230" s="126">
        <v>119.46820603907638</v>
      </c>
      <c r="AW230" s="140">
        <v>24.196092362344583</v>
      </c>
      <c r="AX230" s="78" t="s">
        <v>42</v>
      </c>
      <c r="AY230" s="145" t="s">
        <v>44</v>
      </c>
      <c r="AZ230" s="115"/>
      <c r="BA230" s="115"/>
    </row>
    <row r="231" spans="1:53" s="109" customFormat="1" x14ac:dyDescent="0.2">
      <c r="A231" s="105" t="s">
        <v>579</v>
      </c>
      <c r="B231" s="147" t="s">
        <v>138</v>
      </c>
      <c r="C231" s="106" t="s">
        <v>275</v>
      </c>
      <c r="D231" s="105" t="s">
        <v>759</v>
      </c>
      <c r="E231" s="124">
        <v>18.099467140319717</v>
      </c>
      <c r="F231" s="81">
        <v>1423.7040852575492</v>
      </c>
      <c r="G231" s="121">
        <v>27.69218472468917</v>
      </c>
      <c r="H231" s="121">
        <v>33.122024866785083</v>
      </c>
      <c r="I231" s="121">
        <v>28.054174067495559</v>
      </c>
      <c r="J231" s="121">
        <v>25.882238010657197</v>
      </c>
      <c r="K231" s="121">
        <v>23.348312611012435</v>
      </c>
      <c r="L231" s="121">
        <v>26.968206039076382</v>
      </c>
      <c r="M231" s="121">
        <v>28.054174067495559</v>
      </c>
      <c r="N231" s="121">
        <v>28.597158081705153</v>
      </c>
      <c r="O231" s="121">
        <v>34.56998223801066</v>
      </c>
      <c r="P231" s="121">
        <v>28.778152753108351</v>
      </c>
      <c r="Q231" s="121">
        <v>34.750976909413858</v>
      </c>
      <c r="R231" s="121">
        <v>41.809769094138545</v>
      </c>
      <c r="S231" s="121">
        <v>33.846003552397868</v>
      </c>
      <c r="T231" s="121">
        <v>37.465896980461814</v>
      </c>
      <c r="U231" s="121">
        <v>28.054174067495559</v>
      </c>
      <c r="V231" s="121">
        <v>30.950088809946713</v>
      </c>
      <c r="W231" s="121">
        <v>29.683126110124334</v>
      </c>
      <c r="X231" s="121">
        <v>28.778152753108351</v>
      </c>
      <c r="Y231" s="121">
        <v>26.606216696269986</v>
      </c>
      <c r="Z231" s="121">
        <v>22.624333925399647</v>
      </c>
      <c r="AA231" s="121">
        <v>110.94973357015986</v>
      </c>
      <c r="AB231" s="121">
        <v>97.556127886323281</v>
      </c>
      <c r="AC231" s="121">
        <v>89.592362344582597</v>
      </c>
      <c r="AD231" s="121">
        <v>95.022202486678523</v>
      </c>
      <c r="AE231" s="121">
        <v>89.773357015985809</v>
      </c>
      <c r="AF231" s="121">
        <v>75.474777975133222</v>
      </c>
      <c r="AG231" s="121">
        <v>66.968028419182957</v>
      </c>
      <c r="AH231" s="121">
        <v>55.022380106571944</v>
      </c>
      <c r="AI231" s="121">
        <v>41.447779751332156</v>
      </c>
      <c r="AJ231" s="121">
        <v>38.189875666074606</v>
      </c>
      <c r="AK231" s="121">
        <v>24.253285968028422</v>
      </c>
      <c r="AL231" s="121">
        <v>15.927531083481352</v>
      </c>
      <c r="AM231" s="121">
        <v>12.488632326820605</v>
      </c>
      <c r="AN231" s="126">
        <v>11.402664298401421</v>
      </c>
      <c r="AO231" s="121">
        <v>1.4479573712255773</v>
      </c>
      <c r="AP231" s="121">
        <v>15.384547069271759</v>
      </c>
      <c r="AQ231" s="126">
        <v>15.927531083481352</v>
      </c>
      <c r="AR231" s="140">
        <v>34.207992895204264</v>
      </c>
      <c r="AS231" s="140">
        <v>679.09200710479581</v>
      </c>
      <c r="AT231" s="121">
        <v>89.773357015985809</v>
      </c>
      <c r="AU231" s="121">
        <v>67.511012433392537</v>
      </c>
      <c r="AV231" s="126">
        <v>257.3744227353464</v>
      </c>
      <c r="AW231" s="140">
        <v>52.126465364120783</v>
      </c>
      <c r="AX231" s="78" t="s">
        <v>42</v>
      </c>
      <c r="AY231" s="145" t="s">
        <v>44</v>
      </c>
      <c r="AZ231" s="115"/>
      <c r="BA231" s="115"/>
    </row>
    <row r="232" spans="1:53" s="109" customFormat="1" x14ac:dyDescent="0.2">
      <c r="A232" s="105" t="s">
        <v>579</v>
      </c>
      <c r="B232" s="147" t="s">
        <v>138</v>
      </c>
      <c r="C232" s="106" t="s">
        <v>276</v>
      </c>
      <c r="D232" s="105" t="s">
        <v>760</v>
      </c>
      <c r="E232" s="124">
        <v>7.2113676731793959</v>
      </c>
      <c r="F232" s="81">
        <v>567.24618117229113</v>
      </c>
      <c r="G232" s="121">
        <v>11.033392539964474</v>
      </c>
      <c r="H232" s="121">
        <v>13.196802841918295</v>
      </c>
      <c r="I232" s="121">
        <v>11.177619893428064</v>
      </c>
      <c r="J232" s="121">
        <v>10.312255772646536</v>
      </c>
      <c r="K232" s="121">
        <v>9.302664298401421</v>
      </c>
      <c r="L232" s="121">
        <v>10.7449378330373</v>
      </c>
      <c r="M232" s="121">
        <v>11.177619893428064</v>
      </c>
      <c r="N232" s="121">
        <v>11.393960923623444</v>
      </c>
      <c r="O232" s="121">
        <v>13.773712255772645</v>
      </c>
      <c r="P232" s="121">
        <v>11.466074600355238</v>
      </c>
      <c r="Q232" s="121">
        <v>13.845825932504439</v>
      </c>
      <c r="R232" s="121">
        <v>16.658259325044405</v>
      </c>
      <c r="S232" s="121">
        <v>13.485257548845471</v>
      </c>
      <c r="T232" s="121">
        <v>14.927531083481348</v>
      </c>
      <c r="U232" s="121">
        <v>11.177619893428064</v>
      </c>
      <c r="V232" s="121">
        <v>12.331438721136767</v>
      </c>
      <c r="W232" s="121">
        <v>11.826642984014208</v>
      </c>
      <c r="X232" s="121">
        <v>11.466074600355238</v>
      </c>
      <c r="Y232" s="121">
        <v>10.600710479573712</v>
      </c>
      <c r="Z232" s="121">
        <v>9.0142095914742448</v>
      </c>
      <c r="AA232" s="121">
        <v>44.205683836589699</v>
      </c>
      <c r="AB232" s="121">
        <v>38.869271758436945</v>
      </c>
      <c r="AC232" s="121">
        <v>35.696269982238007</v>
      </c>
      <c r="AD232" s="121">
        <v>37.859680284191825</v>
      </c>
      <c r="AE232" s="121">
        <v>35.768383658969803</v>
      </c>
      <c r="AF232" s="121">
        <v>30.07140319715808</v>
      </c>
      <c r="AG232" s="121">
        <v>26.682060390763763</v>
      </c>
      <c r="AH232" s="121">
        <v>21.922557726465367</v>
      </c>
      <c r="AI232" s="121">
        <v>16.514031971580817</v>
      </c>
      <c r="AJ232" s="121">
        <v>15.215985790408524</v>
      </c>
      <c r="AK232" s="121">
        <v>9.6632326820603911</v>
      </c>
      <c r="AL232" s="121">
        <v>6.3460035523978684</v>
      </c>
      <c r="AM232" s="121">
        <v>4.9758436944937827</v>
      </c>
      <c r="AN232" s="126">
        <v>4.5431616341030194</v>
      </c>
      <c r="AO232" s="121">
        <v>0.57690941385435168</v>
      </c>
      <c r="AP232" s="121">
        <v>6.1296625222024863</v>
      </c>
      <c r="AQ232" s="126">
        <v>6.3460035523978684</v>
      </c>
      <c r="AR232" s="140">
        <v>13.629484902309059</v>
      </c>
      <c r="AS232" s="140">
        <v>270.57051509769093</v>
      </c>
      <c r="AT232" s="121">
        <v>35.768383658969803</v>
      </c>
      <c r="AU232" s="121">
        <v>26.89840142095915</v>
      </c>
      <c r="AV232" s="126">
        <v>102.54564831261101</v>
      </c>
      <c r="AW232" s="140">
        <v>20.768738898756659</v>
      </c>
      <c r="AX232" s="78" t="s">
        <v>42</v>
      </c>
      <c r="AY232" s="145" t="s">
        <v>44</v>
      </c>
      <c r="AZ232" s="115"/>
      <c r="BA232" s="115"/>
    </row>
    <row r="233" spans="1:53" s="109" customFormat="1" x14ac:dyDescent="0.2">
      <c r="A233" s="105" t="s">
        <v>579</v>
      </c>
      <c r="B233" s="147" t="s">
        <v>138</v>
      </c>
      <c r="C233" s="106" t="s">
        <v>277</v>
      </c>
      <c r="D233" s="105" t="s">
        <v>761</v>
      </c>
      <c r="E233" s="124">
        <v>8.7388987566607454</v>
      </c>
      <c r="F233" s="81">
        <v>687.40177619893427</v>
      </c>
      <c r="G233" s="121">
        <v>13.370515097690941</v>
      </c>
      <c r="H233" s="121">
        <v>15.992184724689164</v>
      </c>
      <c r="I233" s="121">
        <v>13.545293072824157</v>
      </c>
      <c r="J233" s="121">
        <v>12.496625222024866</v>
      </c>
      <c r="K233" s="121">
        <v>11.273179396092361</v>
      </c>
      <c r="L233" s="121">
        <v>13.020959147424509</v>
      </c>
      <c r="M233" s="121">
        <v>13.545293072824157</v>
      </c>
      <c r="N233" s="121">
        <v>13.807460035523977</v>
      </c>
      <c r="O233" s="121">
        <v>16.691296625222023</v>
      </c>
      <c r="P233" s="121">
        <v>13.894849023090584</v>
      </c>
      <c r="Q233" s="121">
        <v>16.778685612788632</v>
      </c>
      <c r="R233" s="121">
        <v>20.186856127886323</v>
      </c>
      <c r="S233" s="121">
        <v>16.341740674955595</v>
      </c>
      <c r="T233" s="121">
        <v>18.089520426287741</v>
      </c>
      <c r="U233" s="121">
        <v>13.545293072824157</v>
      </c>
      <c r="V233" s="121">
        <v>14.943516873889875</v>
      </c>
      <c r="W233" s="121">
        <v>14.331793960923624</v>
      </c>
      <c r="X233" s="121">
        <v>13.894849023090584</v>
      </c>
      <c r="Y233" s="121">
        <v>12.846181172291297</v>
      </c>
      <c r="Z233" s="121">
        <v>10.923623445825932</v>
      </c>
      <c r="AA233" s="121">
        <v>53.569449378330376</v>
      </c>
      <c r="AB233" s="121">
        <v>47.102664298401415</v>
      </c>
      <c r="AC233" s="121">
        <v>43.257548845470694</v>
      </c>
      <c r="AD233" s="121">
        <v>45.879218472468914</v>
      </c>
      <c r="AE233" s="121">
        <v>43.344937833037292</v>
      </c>
      <c r="AF233" s="121">
        <v>36.441207815275305</v>
      </c>
      <c r="AG233" s="121">
        <v>32.333925399644755</v>
      </c>
      <c r="AH233" s="121">
        <v>26.566252220248668</v>
      </c>
      <c r="AI233" s="121">
        <v>20.012078152753105</v>
      </c>
      <c r="AJ233" s="121">
        <v>18.439076376554173</v>
      </c>
      <c r="AK233" s="121">
        <v>11.710124333925398</v>
      </c>
      <c r="AL233" s="121">
        <v>7.6902309058614557</v>
      </c>
      <c r="AM233" s="121">
        <v>6.0298401420959147</v>
      </c>
      <c r="AN233" s="126">
        <v>5.5055062166962694</v>
      </c>
      <c r="AO233" s="121">
        <v>0.69911190053285965</v>
      </c>
      <c r="AP233" s="121">
        <v>7.428063943161634</v>
      </c>
      <c r="AQ233" s="126">
        <v>7.6902309058614557</v>
      </c>
      <c r="AR233" s="140">
        <v>16.516518650088809</v>
      </c>
      <c r="AS233" s="140">
        <v>327.88348134991116</v>
      </c>
      <c r="AT233" s="121">
        <v>43.344937833037292</v>
      </c>
      <c r="AU233" s="121">
        <v>32.596092362344578</v>
      </c>
      <c r="AV233" s="126">
        <v>124.26714031971579</v>
      </c>
      <c r="AW233" s="140">
        <v>25.168028419182946</v>
      </c>
      <c r="AX233" s="78" t="s">
        <v>42</v>
      </c>
      <c r="AY233" s="145" t="s">
        <v>44</v>
      </c>
      <c r="AZ233" s="115"/>
      <c r="BA233" s="115"/>
    </row>
    <row r="234" spans="1:53" s="109" customFormat="1" x14ac:dyDescent="0.2">
      <c r="A234" s="105" t="s">
        <v>579</v>
      </c>
      <c r="B234" s="147" t="s">
        <v>138</v>
      </c>
      <c r="C234" s="106" t="s">
        <v>278</v>
      </c>
      <c r="D234" s="105" t="s">
        <v>697</v>
      </c>
      <c r="E234" s="124">
        <v>2.8774422735346357</v>
      </c>
      <c r="F234" s="81">
        <v>226.33960923623442</v>
      </c>
      <c r="G234" s="121">
        <v>4.4024866785079926</v>
      </c>
      <c r="H234" s="121">
        <v>5.2657193605683839</v>
      </c>
      <c r="I234" s="121">
        <v>4.4600355239786857</v>
      </c>
      <c r="J234" s="121">
        <v>4.1147424511545294</v>
      </c>
      <c r="K234" s="121">
        <v>3.7119005328596804</v>
      </c>
      <c r="L234" s="121">
        <v>4.2873889875666071</v>
      </c>
      <c r="M234" s="121">
        <v>4.4600355239786857</v>
      </c>
      <c r="N234" s="121">
        <v>4.5463587921847246</v>
      </c>
      <c r="O234" s="121">
        <v>5.4959147424511539</v>
      </c>
      <c r="P234" s="121">
        <v>4.5751332149200712</v>
      </c>
      <c r="Q234" s="121">
        <v>5.5246891651865004</v>
      </c>
      <c r="R234" s="121">
        <v>6.6468916518650083</v>
      </c>
      <c r="S234" s="121">
        <v>5.3808170515097684</v>
      </c>
      <c r="T234" s="121">
        <v>5.9563055062166965</v>
      </c>
      <c r="U234" s="121">
        <v>4.4600355239786857</v>
      </c>
      <c r="V234" s="121">
        <v>4.9204262877442275</v>
      </c>
      <c r="W234" s="121">
        <v>4.7190053285968023</v>
      </c>
      <c r="X234" s="121">
        <v>4.5751332149200712</v>
      </c>
      <c r="Y234" s="121">
        <v>4.2298401420959149</v>
      </c>
      <c r="Z234" s="121">
        <v>3.5968028419182945</v>
      </c>
      <c r="AA234" s="121">
        <v>17.638721136767316</v>
      </c>
      <c r="AB234" s="121">
        <v>15.509413854351685</v>
      </c>
      <c r="AC234" s="121">
        <v>14.243339253996446</v>
      </c>
      <c r="AD234" s="121">
        <v>15.106571936056836</v>
      </c>
      <c r="AE234" s="121">
        <v>14.272113676731792</v>
      </c>
      <c r="AF234" s="121">
        <v>11.99893428063943</v>
      </c>
      <c r="AG234" s="121">
        <v>10.64653641207815</v>
      </c>
      <c r="AH234" s="121">
        <v>8.747424511545292</v>
      </c>
      <c r="AI234" s="121">
        <v>6.589342806394316</v>
      </c>
      <c r="AJ234" s="121">
        <v>6.0714031971580811</v>
      </c>
      <c r="AK234" s="121">
        <v>3.8557726465364119</v>
      </c>
      <c r="AL234" s="121">
        <v>2.5321492007104793</v>
      </c>
      <c r="AM234" s="121">
        <v>1.9854351687388987</v>
      </c>
      <c r="AN234" s="126">
        <v>1.8127886323268205</v>
      </c>
      <c r="AO234" s="121">
        <v>0.23019538188277086</v>
      </c>
      <c r="AP234" s="121">
        <v>2.4458259325044405</v>
      </c>
      <c r="AQ234" s="126">
        <v>2.5321492007104793</v>
      </c>
      <c r="AR234" s="140">
        <v>5.4383658969804616</v>
      </c>
      <c r="AS234" s="140">
        <v>107.96163410301953</v>
      </c>
      <c r="AT234" s="121">
        <v>14.272113676731792</v>
      </c>
      <c r="AU234" s="121">
        <v>10.732859680284191</v>
      </c>
      <c r="AV234" s="126">
        <v>40.917229129662516</v>
      </c>
      <c r="AW234" s="140">
        <v>8.287033747779752</v>
      </c>
      <c r="AX234" s="78" t="s">
        <v>42</v>
      </c>
      <c r="AY234" s="145" t="s">
        <v>44</v>
      </c>
      <c r="AZ234" s="115"/>
      <c r="BA234" s="115"/>
    </row>
    <row r="235" spans="1:53" s="109" customFormat="1" x14ac:dyDescent="0.2">
      <c r="A235" s="105" t="s">
        <v>579</v>
      </c>
      <c r="B235" s="147" t="s">
        <v>138</v>
      </c>
      <c r="C235" s="106" t="s">
        <v>279</v>
      </c>
      <c r="D235" s="105" t="s">
        <v>762</v>
      </c>
      <c r="E235" s="124">
        <v>5.8969804618117232</v>
      </c>
      <c r="F235" s="81">
        <v>463.85648312611028</v>
      </c>
      <c r="G235" s="121">
        <v>9.0223801065719371</v>
      </c>
      <c r="H235" s="121">
        <v>10.791474245115452</v>
      </c>
      <c r="I235" s="121">
        <v>9.1403197158081699</v>
      </c>
      <c r="J235" s="121">
        <v>8.4326820603907642</v>
      </c>
      <c r="K235" s="121">
        <v>7.6071047957371229</v>
      </c>
      <c r="L235" s="121">
        <v>8.7865008880994679</v>
      </c>
      <c r="M235" s="121">
        <v>9.1403197158081699</v>
      </c>
      <c r="N235" s="121">
        <v>9.3172291296625218</v>
      </c>
      <c r="O235" s="121">
        <v>11.263232682060391</v>
      </c>
      <c r="P235" s="121">
        <v>9.3761989342806391</v>
      </c>
      <c r="Q235" s="121">
        <v>11.32220248667851</v>
      </c>
      <c r="R235" s="121">
        <v>13.622024866785079</v>
      </c>
      <c r="S235" s="121">
        <v>11.027353463587922</v>
      </c>
      <c r="T235" s="121">
        <v>12.206749555950266</v>
      </c>
      <c r="U235" s="121">
        <v>9.1403197158081699</v>
      </c>
      <c r="V235" s="121">
        <v>10.083836589698047</v>
      </c>
      <c r="W235" s="121">
        <v>9.6710479573712256</v>
      </c>
      <c r="X235" s="121">
        <v>9.3761989342806391</v>
      </c>
      <c r="Y235" s="121">
        <v>8.6685612788632334</v>
      </c>
      <c r="Z235" s="121">
        <v>7.3712255772646538</v>
      </c>
      <c r="AA235" s="121">
        <v>36.148490230905864</v>
      </c>
      <c r="AB235" s="121">
        <v>31.784724689165188</v>
      </c>
      <c r="AC235" s="121">
        <v>29.19005328596803</v>
      </c>
      <c r="AD235" s="121">
        <v>30.959147424511549</v>
      </c>
      <c r="AE235" s="121">
        <v>29.249023090586146</v>
      </c>
      <c r="AF235" s="121">
        <v>24.590408525754889</v>
      </c>
      <c r="AG235" s="121">
        <v>21.818827708703374</v>
      </c>
      <c r="AH235" s="121">
        <v>17.92682060390764</v>
      </c>
      <c r="AI235" s="121">
        <v>13.504085257548844</v>
      </c>
      <c r="AJ235" s="121">
        <v>12.442628774422735</v>
      </c>
      <c r="AK235" s="121">
        <v>7.9019538188277094</v>
      </c>
      <c r="AL235" s="121">
        <v>5.1893428063943166</v>
      </c>
      <c r="AM235" s="121">
        <v>4.0689165186500889</v>
      </c>
      <c r="AN235" s="126">
        <v>3.7150976909413855</v>
      </c>
      <c r="AO235" s="121">
        <v>0.47175843694493785</v>
      </c>
      <c r="AP235" s="121">
        <v>5.0124333925399647</v>
      </c>
      <c r="AQ235" s="126">
        <v>5.1893428063943166</v>
      </c>
      <c r="AR235" s="140">
        <v>11.145293072824156</v>
      </c>
      <c r="AS235" s="140">
        <v>221.25470692717587</v>
      </c>
      <c r="AT235" s="121">
        <v>29.249023090586146</v>
      </c>
      <c r="AU235" s="121">
        <v>21.995737122557724</v>
      </c>
      <c r="AV235" s="126">
        <v>83.855062166962711</v>
      </c>
      <c r="AW235" s="140">
        <v>16.983303730017763</v>
      </c>
      <c r="AX235" s="78" t="s">
        <v>42</v>
      </c>
      <c r="AY235" s="145" t="s">
        <v>44</v>
      </c>
      <c r="AZ235" s="115"/>
      <c r="BA235" s="115"/>
    </row>
    <row r="236" spans="1:53" s="109" customFormat="1" x14ac:dyDescent="0.2">
      <c r="A236" s="107"/>
      <c r="B236" s="149"/>
      <c r="F236" s="110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3"/>
      <c r="AO236" s="111"/>
      <c r="AP236" s="111"/>
      <c r="AQ236" s="113"/>
      <c r="AR236" s="114"/>
      <c r="AS236" s="114"/>
      <c r="AT236" s="111"/>
      <c r="AU236" s="111"/>
      <c r="AV236" s="113"/>
      <c r="AW236" s="114"/>
      <c r="AX236" s="78" t="s">
        <v>955</v>
      </c>
      <c r="AY236" s="145" t="s">
        <v>955</v>
      </c>
      <c r="AZ236" s="115"/>
      <c r="BA236" s="115"/>
    </row>
    <row r="237" spans="1:53" s="109" customFormat="1" x14ac:dyDescent="0.2">
      <c r="A237" s="107" t="s">
        <v>580</v>
      </c>
      <c r="B237" s="149"/>
      <c r="C237" s="109" t="s">
        <v>19</v>
      </c>
      <c r="D237" s="109" t="s">
        <v>281</v>
      </c>
      <c r="E237" s="125">
        <v>100</v>
      </c>
      <c r="F237" s="110">
        <v>11570</v>
      </c>
      <c r="G237" s="111">
        <v>234</v>
      </c>
      <c r="H237" s="111">
        <v>250</v>
      </c>
      <c r="I237" s="111">
        <v>230</v>
      </c>
      <c r="J237" s="111">
        <v>244</v>
      </c>
      <c r="K237" s="111">
        <v>210</v>
      </c>
      <c r="L237" s="111">
        <v>251</v>
      </c>
      <c r="M237" s="111">
        <v>220</v>
      </c>
      <c r="N237" s="111">
        <v>252</v>
      </c>
      <c r="O237" s="111">
        <v>221</v>
      </c>
      <c r="P237" s="111">
        <v>232</v>
      </c>
      <c r="Q237" s="111">
        <v>233</v>
      </c>
      <c r="R237" s="111">
        <v>290</v>
      </c>
      <c r="S237" s="111">
        <v>265</v>
      </c>
      <c r="T237" s="111">
        <v>269</v>
      </c>
      <c r="U237" s="111">
        <v>236</v>
      </c>
      <c r="V237" s="111">
        <v>223</v>
      </c>
      <c r="W237" s="111">
        <v>245</v>
      </c>
      <c r="X237" s="111">
        <v>220</v>
      </c>
      <c r="Y237" s="111">
        <v>184</v>
      </c>
      <c r="Z237" s="111">
        <v>158</v>
      </c>
      <c r="AA237" s="111">
        <v>936</v>
      </c>
      <c r="AB237" s="111">
        <v>943</v>
      </c>
      <c r="AC237" s="111">
        <v>852</v>
      </c>
      <c r="AD237" s="111">
        <v>783</v>
      </c>
      <c r="AE237" s="111">
        <v>669</v>
      </c>
      <c r="AF237" s="111">
        <v>593</v>
      </c>
      <c r="AG237" s="111">
        <v>569</v>
      </c>
      <c r="AH237" s="111">
        <v>469</v>
      </c>
      <c r="AI237" s="111">
        <v>344</v>
      </c>
      <c r="AJ237" s="111">
        <v>279</v>
      </c>
      <c r="AK237" s="111">
        <v>196</v>
      </c>
      <c r="AL237" s="111">
        <v>136</v>
      </c>
      <c r="AM237" s="111">
        <v>78</v>
      </c>
      <c r="AN237" s="113">
        <v>56</v>
      </c>
      <c r="AO237" s="111">
        <v>16</v>
      </c>
      <c r="AP237" s="111">
        <v>133</v>
      </c>
      <c r="AQ237" s="113">
        <v>123</v>
      </c>
      <c r="AR237" s="114">
        <v>279</v>
      </c>
      <c r="AS237" s="114">
        <v>5531</v>
      </c>
      <c r="AT237" s="111">
        <v>627</v>
      </c>
      <c r="AU237" s="111">
        <v>490</v>
      </c>
      <c r="AV237" s="113">
        <v>2275</v>
      </c>
      <c r="AW237" s="114">
        <v>378</v>
      </c>
      <c r="AX237" s="78" t="s">
        <v>955</v>
      </c>
      <c r="AY237" s="145" t="s">
        <v>955</v>
      </c>
      <c r="AZ237" s="115"/>
      <c r="BA237" s="115"/>
    </row>
    <row r="238" spans="1:53" s="109" customFormat="1" x14ac:dyDescent="0.2">
      <c r="A238" s="107"/>
      <c r="B238" s="149"/>
      <c r="F238" s="122">
        <v>100.00000000000003</v>
      </c>
      <c r="G238" s="123">
        <v>2.0224719101123596</v>
      </c>
      <c r="H238" s="123">
        <v>2.1607605877268798</v>
      </c>
      <c r="I238" s="123">
        <v>1.9878997407087295</v>
      </c>
      <c r="J238" s="123">
        <v>2.1089023336214345</v>
      </c>
      <c r="K238" s="123">
        <v>1.815038893690579</v>
      </c>
      <c r="L238" s="123">
        <v>2.1694036300777872</v>
      </c>
      <c r="M238" s="123">
        <v>1.9014693171996542</v>
      </c>
      <c r="N238" s="123">
        <v>2.1780466724286951</v>
      </c>
      <c r="O238" s="123">
        <v>1.9101123595505618</v>
      </c>
      <c r="P238" s="123">
        <v>2.0051858254105444</v>
      </c>
      <c r="Q238" s="123">
        <v>2.0138288677614522</v>
      </c>
      <c r="R238" s="123">
        <v>2.5064822817631804</v>
      </c>
      <c r="S238" s="123">
        <v>2.2904062229904927</v>
      </c>
      <c r="T238" s="123">
        <v>2.3249783923941227</v>
      </c>
      <c r="U238" s="123">
        <v>2.0397579948141744</v>
      </c>
      <c r="V238" s="123">
        <v>1.9273984442523768</v>
      </c>
      <c r="W238" s="123">
        <v>2.1175453759723424</v>
      </c>
      <c r="X238" s="123">
        <v>1.9014693171996542</v>
      </c>
      <c r="Y238" s="123">
        <v>1.5903197925669836</v>
      </c>
      <c r="Z238" s="123">
        <v>1.365600691443388</v>
      </c>
      <c r="AA238" s="123">
        <v>8.0898876404494384</v>
      </c>
      <c r="AB238" s="123">
        <v>8.1503889369057916</v>
      </c>
      <c r="AC238" s="123">
        <v>7.3638720829732067</v>
      </c>
      <c r="AD238" s="123">
        <v>6.7675021607605874</v>
      </c>
      <c r="AE238" s="123">
        <v>5.7821953327571309</v>
      </c>
      <c r="AF238" s="123">
        <v>5.1253241140881594</v>
      </c>
      <c r="AG238" s="123">
        <v>4.917891097666379</v>
      </c>
      <c r="AH238" s="123">
        <v>4.0535868625756271</v>
      </c>
      <c r="AI238" s="123">
        <v>2.9732065687121865</v>
      </c>
      <c r="AJ238" s="123">
        <v>2.4114088159031981</v>
      </c>
      <c r="AK238" s="123">
        <v>1.6940363007778738</v>
      </c>
      <c r="AL238" s="123">
        <v>1.1754537597234227</v>
      </c>
      <c r="AM238" s="123">
        <v>0.6741573033707865</v>
      </c>
      <c r="AN238" s="137">
        <v>0.48401037165082111</v>
      </c>
      <c r="AO238" s="123">
        <v>0.13828867761452032</v>
      </c>
      <c r="AP238" s="123">
        <v>1.1495246326707</v>
      </c>
      <c r="AQ238" s="137">
        <v>1.0630942091616249</v>
      </c>
      <c r="AR238" s="139">
        <v>2.4114088159031981</v>
      </c>
      <c r="AS238" s="139">
        <v>47.804667242869492</v>
      </c>
      <c r="AT238" s="123">
        <v>5.4191875540190146</v>
      </c>
      <c r="AU238" s="123">
        <v>4.2350907519446848</v>
      </c>
      <c r="AV238" s="137">
        <v>19.662921348314608</v>
      </c>
      <c r="AW238" s="139">
        <v>3.2670700086430422</v>
      </c>
      <c r="AX238" s="78" t="s">
        <v>955</v>
      </c>
      <c r="AY238" s="145" t="s">
        <v>955</v>
      </c>
      <c r="AZ238" s="115"/>
      <c r="BA238" s="115"/>
    </row>
    <row r="239" spans="1:53" s="109" customFormat="1" x14ac:dyDescent="0.2">
      <c r="A239" s="105" t="s">
        <v>580</v>
      </c>
      <c r="B239" s="147" t="s">
        <v>163</v>
      </c>
      <c r="C239" s="106" t="s">
        <v>280</v>
      </c>
      <c r="D239" s="105" t="s">
        <v>763</v>
      </c>
      <c r="E239" s="124">
        <v>14.80278422273782</v>
      </c>
      <c r="F239" s="81">
        <v>1712.6821345707658</v>
      </c>
      <c r="G239" s="121">
        <v>34.638515081206499</v>
      </c>
      <c r="H239" s="121">
        <v>37.006960556844554</v>
      </c>
      <c r="I239" s="121">
        <v>34.046403712296986</v>
      </c>
      <c r="J239" s="121">
        <v>36.118793503480283</v>
      </c>
      <c r="K239" s="121">
        <v>31.085846867749424</v>
      </c>
      <c r="L239" s="121">
        <v>37.154988399071925</v>
      </c>
      <c r="M239" s="121">
        <v>32.566125290023209</v>
      </c>
      <c r="N239" s="121">
        <v>37.303016241299304</v>
      </c>
      <c r="O239" s="121">
        <v>32.71415313225058</v>
      </c>
      <c r="P239" s="121">
        <v>34.342459396751742</v>
      </c>
      <c r="Q239" s="121">
        <v>34.490487238979121</v>
      </c>
      <c r="R239" s="121">
        <v>42.928074245939676</v>
      </c>
      <c r="S239" s="121">
        <v>39.227378190255223</v>
      </c>
      <c r="T239" s="121">
        <v>39.819489559164737</v>
      </c>
      <c r="U239" s="121">
        <v>34.934570765661256</v>
      </c>
      <c r="V239" s="121">
        <v>33.010208816705337</v>
      </c>
      <c r="W239" s="121">
        <v>36.266821345707655</v>
      </c>
      <c r="X239" s="121">
        <v>32.566125290023209</v>
      </c>
      <c r="Y239" s="121">
        <v>27.237122969837586</v>
      </c>
      <c r="Z239" s="121">
        <v>23.388399071925754</v>
      </c>
      <c r="AA239" s="121">
        <v>138.554060324826</v>
      </c>
      <c r="AB239" s="121">
        <v>139.59025522041765</v>
      </c>
      <c r="AC239" s="121">
        <v>126.11972157772624</v>
      </c>
      <c r="AD239" s="121">
        <v>115.90580046403713</v>
      </c>
      <c r="AE239" s="121">
        <v>99.030626450116017</v>
      </c>
      <c r="AF239" s="121">
        <v>87.780510440835272</v>
      </c>
      <c r="AG239" s="121">
        <v>84.227842227378204</v>
      </c>
      <c r="AH239" s="121">
        <v>69.425058004640377</v>
      </c>
      <c r="AI239" s="121">
        <v>50.921577726218104</v>
      </c>
      <c r="AJ239" s="121">
        <v>41.299767981438521</v>
      </c>
      <c r="AK239" s="121">
        <v>29.013457076566127</v>
      </c>
      <c r="AL239" s="121">
        <v>20.131786542923436</v>
      </c>
      <c r="AM239" s="121">
        <v>11.5461716937355</v>
      </c>
      <c r="AN239" s="126">
        <v>8.2895591647331806</v>
      </c>
      <c r="AO239" s="121">
        <v>2.3684454756380511</v>
      </c>
      <c r="AP239" s="121">
        <v>19.687703016241301</v>
      </c>
      <c r="AQ239" s="126">
        <v>18.20742459396752</v>
      </c>
      <c r="AR239" s="140">
        <v>41.299767981438521</v>
      </c>
      <c r="AS239" s="140">
        <v>818.74199535962873</v>
      </c>
      <c r="AT239" s="121">
        <v>92.813457076566138</v>
      </c>
      <c r="AU239" s="121">
        <v>72.533642691415309</v>
      </c>
      <c r="AV239" s="126">
        <v>336.76334106728541</v>
      </c>
      <c r="AW239" s="140">
        <v>55.954524361948963</v>
      </c>
      <c r="AX239" s="78" t="s">
        <v>42</v>
      </c>
      <c r="AY239" s="145" t="s">
        <v>281</v>
      </c>
      <c r="AZ239" s="115"/>
      <c r="BA239" s="115"/>
    </row>
    <row r="240" spans="1:53" s="109" customFormat="1" x14ac:dyDescent="0.2">
      <c r="A240" s="105" t="s">
        <v>580</v>
      </c>
      <c r="B240" s="147" t="s">
        <v>136</v>
      </c>
      <c r="C240" s="106" t="s">
        <v>284</v>
      </c>
      <c r="D240" s="105" t="s">
        <v>764</v>
      </c>
      <c r="E240" s="124">
        <v>24.43155452436195</v>
      </c>
      <c r="F240" s="81">
        <v>2826.7308584686784</v>
      </c>
      <c r="G240" s="121">
        <v>57.16983758700696</v>
      </c>
      <c r="H240" s="121">
        <v>61.078886310904871</v>
      </c>
      <c r="I240" s="121">
        <v>56.192575406032482</v>
      </c>
      <c r="J240" s="121">
        <v>59.612993039443154</v>
      </c>
      <c r="K240" s="121">
        <v>51.306264501160094</v>
      </c>
      <c r="L240" s="121">
        <v>61.323201856148486</v>
      </c>
      <c r="M240" s="121">
        <v>53.749419953596288</v>
      </c>
      <c r="N240" s="121">
        <v>61.567517401392116</v>
      </c>
      <c r="O240" s="121">
        <v>53.993735498839904</v>
      </c>
      <c r="P240" s="121">
        <v>56.681206496519728</v>
      </c>
      <c r="Q240" s="121">
        <v>56.925522041763344</v>
      </c>
      <c r="R240" s="121">
        <v>70.851508120649655</v>
      </c>
      <c r="S240" s="121">
        <v>64.743619489559165</v>
      </c>
      <c r="T240" s="121">
        <v>65.720881670533643</v>
      </c>
      <c r="U240" s="121">
        <v>57.658468677494199</v>
      </c>
      <c r="V240" s="121">
        <v>54.48236658932715</v>
      </c>
      <c r="W240" s="121">
        <v>59.857308584686777</v>
      </c>
      <c r="X240" s="121">
        <v>53.749419953596288</v>
      </c>
      <c r="Y240" s="121">
        <v>44.954060324825988</v>
      </c>
      <c r="Z240" s="121">
        <v>38.601856148491876</v>
      </c>
      <c r="AA240" s="121">
        <v>228.67935034802784</v>
      </c>
      <c r="AB240" s="121">
        <v>230.38955916473319</v>
      </c>
      <c r="AC240" s="121">
        <v>208.15684454756382</v>
      </c>
      <c r="AD240" s="121">
        <v>191.29907192575408</v>
      </c>
      <c r="AE240" s="121">
        <v>163.44709976798143</v>
      </c>
      <c r="AF240" s="121">
        <v>144.87911832946637</v>
      </c>
      <c r="AG240" s="121">
        <v>139.0155452436195</v>
      </c>
      <c r="AH240" s="121">
        <v>114.58399071925754</v>
      </c>
      <c r="AI240" s="121">
        <v>84.044547563805097</v>
      </c>
      <c r="AJ240" s="121">
        <v>68.164037122969845</v>
      </c>
      <c r="AK240" s="121">
        <v>47.885846867749422</v>
      </c>
      <c r="AL240" s="121">
        <v>33.226914153132249</v>
      </c>
      <c r="AM240" s="121">
        <v>19.056612529002322</v>
      </c>
      <c r="AN240" s="126">
        <v>13.681670533642691</v>
      </c>
      <c r="AO240" s="121">
        <v>3.9090487238979121</v>
      </c>
      <c r="AP240" s="121">
        <v>32.493967517401394</v>
      </c>
      <c r="AQ240" s="126">
        <v>30.0508120649652</v>
      </c>
      <c r="AR240" s="140">
        <v>68.164037122969845</v>
      </c>
      <c r="AS240" s="140">
        <v>1351.3092807424596</v>
      </c>
      <c r="AT240" s="121">
        <v>153.18584686774943</v>
      </c>
      <c r="AU240" s="121">
        <v>119.71461716937355</v>
      </c>
      <c r="AV240" s="126">
        <v>555.81786542923442</v>
      </c>
      <c r="AW240" s="140">
        <v>92.351276102088178</v>
      </c>
      <c r="AX240" s="78" t="s">
        <v>42</v>
      </c>
      <c r="AY240" s="145" t="s">
        <v>281</v>
      </c>
      <c r="AZ240" s="115"/>
      <c r="BA240" s="115"/>
    </row>
    <row r="241" spans="1:53" s="109" customFormat="1" x14ac:dyDescent="0.2">
      <c r="A241" s="105" t="s">
        <v>580</v>
      </c>
      <c r="B241" s="147" t="s">
        <v>138</v>
      </c>
      <c r="C241" s="106" t="s">
        <v>282</v>
      </c>
      <c r="D241" s="105" t="s">
        <v>765</v>
      </c>
      <c r="E241" s="124">
        <v>12.610208816705338</v>
      </c>
      <c r="F241" s="81">
        <v>1459.0011600928074</v>
      </c>
      <c r="G241" s="121">
        <v>29.507888631090491</v>
      </c>
      <c r="H241" s="121">
        <v>31.525522041763349</v>
      </c>
      <c r="I241" s="121">
        <v>29.003480278422277</v>
      </c>
      <c r="J241" s="121">
        <v>30.768909512761024</v>
      </c>
      <c r="K241" s="121">
        <v>26.481438515081209</v>
      </c>
      <c r="L241" s="121">
        <v>31.651624129930397</v>
      </c>
      <c r="M241" s="121">
        <v>27.742459396751741</v>
      </c>
      <c r="N241" s="121">
        <v>31.777726218097449</v>
      </c>
      <c r="O241" s="121">
        <v>27.868561484918796</v>
      </c>
      <c r="P241" s="121">
        <v>29.255684454756384</v>
      </c>
      <c r="Q241" s="121">
        <v>29.381786542923436</v>
      </c>
      <c r="R241" s="121">
        <v>36.569605568445482</v>
      </c>
      <c r="S241" s="121">
        <v>33.417053364269144</v>
      </c>
      <c r="T241" s="121">
        <v>33.921461716937358</v>
      </c>
      <c r="U241" s="121">
        <v>29.760092807424599</v>
      </c>
      <c r="V241" s="121">
        <v>28.120765661252904</v>
      </c>
      <c r="W241" s="121">
        <v>30.895011600928079</v>
      </c>
      <c r="X241" s="121">
        <v>27.742459396751741</v>
      </c>
      <c r="Y241" s="121">
        <v>23.202784222737822</v>
      </c>
      <c r="Z241" s="121">
        <v>19.924129930394432</v>
      </c>
      <c r="AA241" s="121">
        <v>118.03155452436197</v>
      </c>
      <c r="AB241" s="121">
        <v>118.91426914153134</v>
      </c>
      <c r="AC241" s="121">
        <v>107.43897911832948</v>
      </c>
      <c r="AD241" s="121">
        <v>98.737935034802788</v>
      </c>
      <c r="AE241" s="121">
        <v>84.362296983758711</v>
      </c>
      <c r="AF241" s="121">
        <v>74.778538283062659</v>
      </c>
      <c r="AG241" s="121">
        <v>71.752088167053373</v>
      </c>
      <c r="AH241" s="121">
        <v>59.141879350348034</v>
      </c>
      <c r="AI241" s="121">
        <v>43.379118329466365</v>
      </c>
      <c r="AJ241" s="121">
        <v>35.182482598607891</v>
      </c>
      <c r="AK241" s="121">
        <v>24.716009280742465</v>
      </c>
      <c r="AL241" s="121">
        <v>17.14988399071926</v>
      </c>
      <c r="AM241" s="121">
        <v>9.8359628770301644</v>
      </c>
      <c r="AN241" s="126">
        <v>7.0617169373549897</v>
      </c>
      <c r="AO241" s="121">
        <v>2.017633410672854</v>
      </c>
      <c r="AP241" s="121">
        <v>16.771577726218098</v>
      </c>
      <c r="AQ241" s="126">
        <v>15.510556844547565</v>
      </c>
      <c r="AR241" s="140">
        <v>35.182482598607891</v>
      </c>
      <c r="AS241" s="140">
        <v>697.47064965197217</v>
      </c>
      <c r="AT241" s="121">
        <v>79.066009280742477</v>
      </c>
      <c r="AU241" s="121">
        <v>61.790023201856158</v>
      </c>
      <c r="AV241" s="126">
        <v>286.88225058004645</v>
      </c>
      <c r="AW241" s="140">
        <v>47.666589327146177</v>
      </c>
      <c r="AX241" s="78" t="s">
        <v>42</v>
      </c>
      <c r="AY241" s="145" t="s">
        <v>281</v>
      </c>
      <c r="AZ241" s="115"/>
      <c r="BA241" s="115"/>
    </row>
    <row r="242" spans="1:53" s="109" customFormat="1" x14ac:dyDescent="0.2">
      <c r="A242" s="105" t="s">
        <v>580</v>
      </c>
      <c r="B242" s="147" t="s">
        <v>138</v>
      </c>
      <c r="C242" s="106" t="s">
        <v>283</v>
      </c>
      <c r="D242" s="105" t="s">
        <v>766</v>
      </c>
      <c r="E242" s="124">
        <v>10.881670533642691</v>
      </c>
      <c r="F242" s="81">
        <v>1259.0092807424592</v>
      </c>
      <c r="G242" s="121">
        <v>25.463109048723894</v>
      </c>
      <c r="H242" s="121">
        <v>27.204176334106727</v>
      </c>
      <c r="I242" s="121">
        <v>25.027842227378187</v>
      </c>
      <c r="J242" s="121">
        <v>26.551276102088163</v>
      </c>
      <c r="K242" s="121">
        <v>22.851508120649651</v>
      </c>
      <c r="L242" s="121">
        <v>27.312993039443153</v>
      </c>
      <c r="M242" s="121">
        <v>23.939675174013917</v>
      </c>
      <c r="N242" s="121">
        <v>27.42180974477958</v>
      </c>
      <c r="O242" s="121">
        <v>24.048491879350344</v>
      </c>
      <c r="P242" s="121">
        <v>25.245475638051044</v>
      </c>
      <c r="Q242" s="121">
        <v>25.354292343387471</v>
      </c>
      <c r="R242" s="121">
        <v>31.556844547563802</v>
      </c>
      <c r="S242" s="121">
        <v>28.83642691415313</v>
      </c>
      <c r="T242" s="121">
        <v>29.27169373549884</v>
      </c>
      <c r="U242" s="121">
        <v>25.68074245939675</v>
      </c>
      <c r="V242" s="121">
        <v>24.266125290023201</v>
      </c>
      <c r="W242" s="121">
        <v>26.660092807424594</v>
      </c>
      <c r="X242" s="121">
        <v>23.939675174013917</v>
      </c>
      <c r="Y242" s="121">
        <v>20.022273781902548</v>
      </c>
      <c r="Z242" s="121">
        <v>17.193039443155453</v>
      </c>
      <c r="AA242" s="121">
        <v>101.85243619489557</v>
      </c>
      <c r="AB242" s="121">
        <v>102.61415313225058</v>
      </c>
      <c r="AC242" s="121">
        <v>92.711832946635738</v>
      </c>
      <c r="AD242" s="121">
        <v>85.203480278422262</v>
      </c>
      <c r="AE242" s="121">
        <v>72.798375870069606</v>
      </c>
      <c r="AF242" s="121">
        <v>64.528306264501154</v>
      </c>
      <c r="AG242" s="121">
        <v>61.916705336426915</v>
      </c>
      <c r="AH242" s="121">
        <v>51.035034802784224</v>
      </c>
      <c r="AI242" s="121">
        <v>37.432946635730858</v>
      </c>
      <c r="AJ242" s="121">
        <v>30.359860788863106</v>
      </c>
      <c r="AK242" s="121">
        <v>21.328074245939675</v>
      </c>
      <c r="AL242" s="121">
        <v>14.79907192575406</v>
      </c>
      <c r="AM242" s="121">
        <v>8.4877030162412979</v>
      </c>
      <c r="AN242" s="126">
        <v>6.0937354988399068</v>
      </c>
      <c r="AO242" s="121">
        <v>1.7410672853828304</v>
      </c>
      <c r="AP242" s="121">
        <v>14.472621809744778</v>
      </c>
      <c r="AQ242" s="126">
        <v>13.38445475638051</v>
      </c>
      <c r="AR242" s="140">
        <v>30.359860788863106</v>
      </c>
      <c r="AS242" s="140">
        <v>601.86519721577724</v>
      </c>
      <c r="AT242" s="121">
        <v>68.228074245939666</v>
      </c>
      <c r="AU242" s="121">
        <v>53.320185614849187</v>
      </c>
      <c r="AV242" s="126">
        <v>247.55800464037122</v>
      </c>
      <c r="AW242" s="140">
        <v>41.13271461716937</v>
      </c>
      <c r="AX242" s="78" t="s">
        <v>42</v>
      </c>
      <c r="AY242" s="145" t="s">
        <v>281</v>
      </c>
      <c r="AZ242" s="115"/>
      <c r="BA242" s="115"/>
    </row>
    <row r="243" spans="1:53" s="109" customFormat="1" x14ac:dyDescent="0.2">
      <c r="A243" s="105" t="s">
        <v>580</v>
      </c>
      <c r="B243" s="147" t="s">
        <v>138</v>
      </c>
      <c r="C243" s="106" t="s">
        <v>285</v>
      </c>
      <c r="D243" s="105" t="s">
        <v>767</v>
      </c>
      <c r="E243" s="124">
        <v>10.220417633410673</v>
      </c>
      <c r="F243" s="81">
        <v>1182.502320185615</v>
      </c>
      <c r="G243" s="121">
        <v>23.915777262180974</v>
      </c>
      <c r="H243" s="121">
        <v>25.55104408352668</v>
      </c>
      <c r="I243" s="121">
        <v>23.506960556844547</v>
      </c>
      <c r="J243" s="121">
        <v>24.937819025522039</v>
      </c>
      <c r="K243" s="121">
        <v>21.462877030162414</v>
      </c>
      <c r="L243" s="121">
        <v>25.653248259860788</v>
      </c>
      <c r="M243" s="121">
        <v>22.484918793503478</v>
      </c>
      <c r="N243" s="121">
        <v>25.755452436194897</v>
      </c>
      <c r="O243" s="121">
        <v>22.587122969837587</v>
      </c>
      <c r="P243" s="121">
        <v>23.71136890951276</v>
      </c>
      <c r="Q243" s="121">
        <v>23.813573085846865</v>
      </c>
      <c r="R243" s="121">
        <v>29.63921113689095</v>
      </c>
      <c r="S243" s="121">
        <v>27.084106728538281</v>
      </c>
      <c r="T243" s="121">
        <v>27.492923433874708</v>
      </c>
      <c r="U243" s="121">
        <v>24.120185614849188</v>
      </c>
      <c r="V243" s="121">
        <v>22.791531322505797</v>
      </c>
      <c r="W243" s="121">
        <v>25.040023201856147</v>
      </c>
      <c r="X243" s="121">
        <v>22.484918793503478</v>
      </c>
      <c r="Y243" s="121">
        <v>18.805568445475636</v>
      </c>
      <c r="Z243" s="121">
        <v>16.148259860788862</v>
      </c>
      <c r="AA243" s="121">
        <v>95.663109048723896</v>
      </c>
      <c r="AB243" s="121">
        <v>96.378538283062639</v>
      </c>
      <c r="AC243" s="121">
        <v>87.07795823665893</v>
      </c>
      <c r="AD243" s="121">
        <v>80.025870069605574</v>
      </c>
      <c r="AE243" s="121">
        <v>68.374593967517399</v>
      </c>
      <c r="AF243" s="121">
        <v>60.607076566125286</v>
      </c>
      <c r="AG243" s="121">
        <v>58.154176334106722</v>
      </c>
      <c r="AH243" s="121">
        <v>47.933758700696053</v>
      </c>
      <c r="AI243" s="121">
        <v>35.158236658932715</v>
      </c>
      <c r="AJ243" s="121">
        <v>28.51496519721578</v>
      </c>
      <c r="AK243" s="121">
        <v>20.032018561484918</v>
      </c>
      <c r="AL243" s="121">
        <v>13.899767981438515</v>
      </c>
      <c r="AM243" s="121">
        <v>7.971925754060325</v>
      </c>
      <c r="AN243" s="126">
        <v>5.7234338747099764</v>
      </c>
      <c r="AO243" s="121">
        <v>1.6352668213457076</v>
      </c>
      <c r="AP243" s="121">
        <v>13.593155452436195</v>
      </c>
      <c r="AQ243" s="126">
        <v>12.571113689095128</v>
      </c>
      <c r="AR243" s="140">
        <v>28.51496519721578</v>
      </c>
      <c r="AS243" s="140">
        <v>565.29129930394436</v>
      </c>
      <c r="AT243" s="121">
        <v>64.082018561484915</v>
      </c>
      <c r="AU243" s="121">
        <v>50.080046403712295</v>
      </c>
      <c r="AV243" s="126">
        <v>232.51450116009281</v>
      </c>
      <c r="AW243" s="140">
        <v>38.633178654292344</v>
      </c>
      <c r="AX243" s="78" t="s">
        <v>42</v>
      </c>
      <c r="AY243" s="145" t="s">
        <v>281</v>
      </c>
      <c r="AZ243" s="115"/>
      <c r="BA243" s="115"/>
    </row>
    <row r="244" spans="1:53" s="109" customFormat="1" x14ac:dyDescent="0.2">
      <c r="A244" s="105" t="s">
        <v>580</v>
      </c>
      <c r="B244" s="147" t="s">
        <v>138</v>
      </c>
      <c r="C244" s="106" t="s">
        <v>286</v>
      </c>
      <c r="D244" s="105" t="s">
        <v>768</v>
      </c>
      <c r="E244" s="124">
        <v>8.3990719257540611</v>
      </c>
      <c r="F244" s="81">
        <v>971.77262180974492</v>
      </c>
      <c r="G244" s="121">
        <v>19.653828306264504</v>
      </c>
      <c r="H244" s="121">
        <v>20.997679814385151</v>
      </c>
      <c r="I244" s="121">
        <v>19.317865429234342</v>
      </c>
      <c r="J244" s="121">
        <v>20.493735498839911</v>
      </c>
      <c r="K244" s="121">
        <v>17.638051044083529</v>
      </c>
      <c r="L244" s="121">
        <v>21.08167053364269</v>
      </c>
      <c r="M244" s="121">
        <v>18.477958236658935</v>
      </c>
      <c r="N244" s="121">
        <v>21.165661252900236</v>
      </c>
      <c r="O244" s="121">
        <v>18.561948955916474</v>
      </c>
      <c r="P244" s="121">
        <v>19.485846867749423</v>
      </c>
      <c r="Q244" s="121">
        <v>19.569837587006962</v>
      </c>
      <c r="R244" s="121">
        <v>24.357308584686777</v>
      </c>
      <c r="S244" s="121">
        <v>22.257540603248263</v>
      </c>
      <c r="T244" s="121">
        <v>22.593503480278422</v>
      </c>
      <c r="U244" s="121">
        <v>19.821809744779586</v>
      </c>
      <c r="V244" s="121">
        <v>18.729930394431555</v>
      </c>
      <c r="W244" s="121">
        <v>20.57772621809745</v>
      </c>
      <c r="X244" s="121">
        <v>18.477958236658935</v>
      </c>
      <c r="Y244" s="121">
        <v>15.454292343387472</v>
      </c>
      <c r="Z244" s="121">
        <v>13.270533642691417</v>
      </c>
      <c r="AA244" s="121">
        <v>78.615313225058017</v>
      </c>
      <c r="AB244" s="121">
        <v>79.2032482598608</v>
      </c>
      <c r="AC244" s="121">
        <v>71.560092807424596</v>
      </c>
      <c r="AD244" s="121">
        <v>65.764733178654296</v>
      </c>
      <c r="AE244" s="121">
        <v>56.189791183294666</v>
      </c>
      <c r="AF244" s="121">
        <v>49.806496519721584</v>
      </c>
      <c r="AG244" s="121">
        <v>47.790719257540601</v>
      </c>
      <c r="AH244" s="121">
        <v>39.391647331786551</v>
      </c>
      <c r="AI244" s="121">
        <v>28.892807424593972</v>
      </c>
      <c r="AJ244" s="121">
        <v>23.433410672853828</v>
      </c>
      <c r="AK244" s="121">
        <v>16.46218097447796</v>
      </c>
      <c r="AL244" s="121">
        <v>11.422737819025524</v>
      </c>
      <c r="AM244" s="121">
        <v>6.5512761020881678</v>
      </c>
      <c r="AN244" s="126">
        <v>4.7034802784222745</v>
      </c>
      <c r="AO244" s="121">
        <v>1.3438515081206497</v>
      </c>
      <c r="AP244" s="121">
        <v>11.170765661252901</v>
      </c>
      <c r="AQ244" s="126">
        <v>10.330858468677496</v>
      </c>
      <c r="AR244" s="140">
        <v>23.433410672853828</v>
      </c>
      <c r="AS244" s="140">
        <v>464.55266821345714</v>
      </c>
      <c r="AT244" s="121">
        <v>52.662180974477963</v>
      </c>
      <c r="AU244" s="121">
        <v>41.155452436194899</v>
      </c>
      <c r="AV244" s="126">
        <v>191.07888631090489</v>
      </c>
      <c r="AW244" s="140">
        <v>31.74849187935035</v>
      </c>
      <c r="AX244" s="78" t="s">
        <v>42</v>
      </c>
      <c r="AY244" s="145" t="s">
        <v>281</v>
      </c>
      <c r="AZ244" s="115"/>
      <c r="BA244" s="115"/>
    </row>
    <row r="245" spans="1:53" s="109" customFormat="1" x14ac:dyDescent="0.2">
      <c r="A245" s="105" t="s">
        <v>580</v>
      </c>
      <c r="B245" s="147" t="s">
        <v>138</v>
      </c>
      <c r="C245" s="106" t="s">
        <v>287</v>
      </c>
      <c r="D245" s="105" t="s">
        <v>769</v>
      </c>
      <c r="E245" s="124">
        <v>10.580046403712297</v>
      </c>
      <c r="F245" s="81">
        <v>1224.1113689095127</v>
      </c>
      <c r="G245" s="121">
        <v>24.757308584686776</v>
      </c>
      <c r="H245" s="121">
        <v>26.450116009280741</v>
      </c>
      <c r="I245" s="121">
        <v>24.334106728538281</v>
      </c>
      <c r="J245" s="121">
        <v>25.815313225058002</v>
      </c>
      <c r="K245" s="121">
        <v>22.21809744779582</v>
      </c>
      <c r="L245" s="121">
        <v>26.555916473317865</v>
      </c>
      <c r="M245" s="121">
        <v>23.276102088167054</v>
      </c>
      <c r="N245" s="121">
        <v>26.661716937354985</v>
      </c>
      <c r="O245" s="121">
        <v>23.381902552204174</v>
      </c>
      <c r="P245" s="121">
        <v>24.545707656612532</v>
      </c>
      <c r="Q245" s="121">
        <v>24.651508120649652</v>
      </c>
      <c r="R245" s="121">
        <v>30.682134570765662</v>
      </c>
      <c r="S245" s="121">
        <v>28.037122969837586</v>
      </c>
      <c r="T245" s="121">
        <v>28.460324825986078</v>
      </c>
      <c r="U245" s="121">
        <v>24.968909512761019</v>
      </c>
      <c r="V245" s="121">
        <v>23.593503480278422</v>
      </c>
      <c r="W245" s="121">
        <v>25.921113689095126</v>
      </c>
      <c r="X245" s="121">
        <v>23.276102088167054</v>
      </c>
      <c r="Y245" s="121">
        <v>19.467285382830624</v>
      </c>
      <c r="Z245" s="121">
        <v>16.716473317865429</v>
      </c>
      <c r="AA245" s="121">
        <v>99.029234338747102</v>
      </c>
      <c r="AB245" s="121">
        <v>99.769837587006947</v>
      </c>
      <c r="AC245" s="121">
        <v>90.141995359628766</v>
      </c>
      <c r="AD245" s="121">
        <v>82.841763341067292</v>
      </c>
      <c r="AE245" s="121">
        <v>70.780510440835272</v>
      </c>
      <c r="AF245" s="121">
        <v>62.739675174013918</v>
      </c>
      <c r="AG245" s="121">
        <v>60.200464037122963</v>
      </c>
      <c r="AH245" s="121">
        <v>49.620417633410668</v>
      </c>
      <c r="AI245" s="121">
        <v>36.395359628770301</v>
      </c>
      <c r="AJ245" s="121">
        <v>29.518329466357308</v>
      </c>
      <c r="AK245" s="121">
        <v>20.736890951276099</v>
      </c>
      <c r="AL245" s="121">
        <v>14.388863109048723</v>
      </c>
      <c r="AM245" s="121">
        <v>8.2524361948955907</v>
      </c>
      <c r="AN245" s="126">
        <v>5.9248259860788854</v>
      </c>
      <c r="AO245" s="121">
        <v>1.6928074245939675</v>
      </c>
      <c r="AP245" s="121">
        <v>14.071461716937353</v>
      </c>
      <c r="AQ245" s="126">
        <v>13.013457076566127</v>
      </c>
      <c r="AR245" s="140">
        <v>29.518329466357308</v>
      </c>
      <c r="AS245" s="140">
        <v>585.1823665893271</v>
      </c>
      <c r="AT245" s="121">
        <v>66.336890951276104</v>
      </c>
      <c r="AU245" s="121">
        <v>51.842227378190252</v>
      </c>
      <c r="AV245" s="126">
        <v>240.69605568445476</v>
      </c>
      <c r="AW245" s="140">
        <v>39.992575406032486</v>
      </c>
      <c r="AX245" s="78" t="s">
        <v>42</v>
      </c>
      <c r="AY245" s="145" t="s">
        <v>281</v>
      </c>
      <c r="AZ245" s="115"/>
      <c r="BA245" s="115"/>
    </row>
    <row r="246" spans="1:53" s="109" customFormat="1" x14ac:dyDescent="0.2">
      <c r="A246" s="105" t="s">
        <v>580</v>
      </c>
      <c r="B246" s="147" t="s">
        <v>138</v>
      </c>
      <c r="C246" s="106" t="s">
        <v>288</v>
      </c>
      <c r="D246" s="105" t="s">
        <v>770</v>
      </c>
      <c r="E246" s="124">
        <v>5.7772621809744784</v>
      </c>
      <c r="F246" s="81">
        <v>668.42923433874728</v>
      </c>
      <c r="G246" s="121">
        <v>13.518793503480278</v>
      </c>
      <c r="H246" s="121">
        <v>14.443155452436196</v>
      </c>
      <c r="I246" s="121">
        <v>13.2877030162413</v>
      </c>
      <c r="J246" s="121">
        <v>14.096519721577726</v>
      </c>
      <c r="K246" s="121">
        <v>12.132250580046405</v>
      </c>
      <c r="L246" s="121">
        <v>14.500928074245941</v>
      </c>
      <c r="M246" s="121">
        <v>12.709976798143853</v>
      </c>
      <c r="N246" s="121">
        <v>14.558700696055684</v>
      </c>
      <c r="O246" s="121">
        <v>12.767749419953597</v>
      </c>
      <c r="P246" s="121">
        <v>13.40324825986079</v>
      </c>
      <c r="Q246" s="121">
        <v>13.461020881670535</v>
      </c>
      <c r="R246" s="121">
        <v>16.754060324825986</v>
      </c>
      <c r="S246" s="121">
        <v>15.309744779582367</v>
      </c>
      <c r="T246" s="121">
        <v>15.540835266821349</v>
      </c>
      <c r="U246" s="121">
        <v>13.634338747099768</v>
      </c>
      <c r="V246" s="121">
        <v>12.883294663573087</v>
      </c>
      <c r="W246" s="121">
        <v>14.154292343387471</v>
      </c>
      <c r="X246" s="121">
        <v>12.709976798143853</v>
      </c>
      <c r="Y246" s="121">
        <v>10.630162412993041</v>
      </c>
      <c r="Z246" s="121">
        <v>9.1280742459396755</v>
      </c>
      <c r="AA246" s="121">
        <v>54.075174013921114</v>
      </c>
      <c r="AB246" s="121">
        <v>54.479582366589327</v>
      </c>
      <c r="AC246" s="121">
        <v>49.222273781902558</v>
      </c>
      <c r="AD246" s="121">
        <v>45.235962877030168</v>
      </c>
      <c r="AE246" s="121">
        <v>38.64988399071926</v>
      </c>
      <c r="AF246" s="121">
        <v>34.259164733178658</v>
      </c>
      <c r="AG246" s="121">
        <v>32.872621809744786</v>
      </c>
      <c r="AH246" s="121">
        <v>27.095359628770304</v>
      </c>
      <c r="AI246" s="121">
        <v>19.873781902552206</v>
      </c>
      <c r="AJ246" s="121">
        <v>16.118561484918793</v>
      </c>
      <c r="AK246" s="121">
        <v>11.323433874709979</v>
      </c>
      <c r="AL246" s="121">
        <v>7.8570765661252899</v>
      </c>
      <c r="AM246" s="121">
        <v>4.5062645011600928</v>
      </c>
      <c r="AN246" s="126">
        <v>3.2352668213457081</v>
      </c>
      <c r="AO246" s="121">
        <v>0.9243619489559165</v>
      </c>
      <c r="AP246" s="121">
        <v>7.6837587006960568</v>
      </c>
      <c r="AQ246" s="126">
        <v>7.1060324825986081</v>
      </c>
      <c r="AR246" s="140">
        <v>16.118561484918793</v>
      </c>
      <c r="AS246" s="140">
        <v>319.54037122969839</v>
      </c>
      <c r="AT246" s="121">
        <v>36.223433874709983</v>
      </c>
      <c r="AU246" s="121">
        <v>28.308584686774942</v>
      </c>
      <c r="AV246" s="126">
        <v>131.43271461716938</v>
      </c>
      <c r="AW246" s="140">
        <v>21.838051044083528</v>
      </c>
      <c r="AX246" s="78" t="s">
        <v>42</v>
      </c>
      <c r="AY246" s="145" t="s">
        <v>281</v>
      </c>
      <c r="AZ246" s="115"/>
      <c r="BA246" s="115"/>
    </row>
    <row r="247" spans="1:53" s="109" customFormat="1" x14ac:dyDescent="0.2">
      <c r="A247" s="105" t="s">
        <v>580</v>
      </c>
      <c r="B247" s="147" t="s">
        <v>138</v>
      </c>
      <c r="C247" s="106" t="s">
        <v>289</v>
      </c>
      <c r="D247" s="105" t="s">
        <v>771</v>
      </c>
      <c r="E247" s="124">
        <v>2.296983758700696</v>
      </c>
      <c r="F247" s="81">
        <v>265.76102088167045</v>
      </c>
      <c r="G247" s="121">
        <v>5.3749419953596282</v>
      </c>
      <c r="H247" s="121">
        <v>5.7424593967517401</v>
      </c>
      <c r="I247" s="121">
        <v>5.2830626450116007</v>
      </c>
      <c r="J247" s="121">
        <v>5.6046403712296975</v>
      </c>
      <c r="K247" s="121">
        <v>4.8236658932714622</v>
      </c>
      <c r="L247" s="121">
        <v>5.7654292343387477</v>
      </c>
      <c r="M247" s="121">
        <v>5.0533642691415315</v>
      </c>
      <c r="N247" s="121">
        <v>5.7883990719257543</v>
      </c>
      <c r="O247" s="121">
        <v>5.0763341067285381</v>
      </c>
      <c r="P247" s="121">
        <v>5.3290023201856149</v>
      </c>
      <c r="Q247" s="121">
        <v>5.3519721577726216</v>
      </c>
      <c r="R247" s="121">
        <v>6.661252900232018</v>
      </c>
      <c r="S247" s="121">
        <v>6.0870069605568453</v>
      </c>
      <c r="T247" s="121">
        <v>6.1788863109048728</v>
      </c>
      <c r="U247" s="121">
        <v>5.4208816705336424</v>
      </c>
      <c r="V247" s="121">
        <v>5.1222737819025523</v>
      </c>
      <c r="W247" s="121">
        <v>5.6276102088167059</v>
      </c>
      <c r="X247" s="121">
        <v>5.0533642691415315</v>
      </c>
      <c r="Y247" s="121">
        <v>4.2264501160092802</v>
      </c>
      <c r="Z247" s="121">
        <v>3.6292343387471</v>
      </c>
      <c r="AA247" s="121">
        <v>21.499767981438513</v>
      </c>
      <c r="AB247" s="121">
        <v>21.660556844547564</v>
      </c>
      <c r="AC247" s="121">
        <v>19.570301624129929</v>
      </c>
      <c r="AD247" s="121">
        <v>17.985382830626449</v>
      </c>
      <c r="AE247" s="121">
        <v>15.366821345707656</v>
      </c>
      <c r="AF247" s="121">
        <v>13.621113689095127</v>
      </c>
      <c r="AG247" s="121">
        <v>13.06983758700696</v>
      </c>
      <c r="AH247" s="121">
        <v>10.772853828306266</v>
      </c>
      <c r="AI247" s="121">
        <v>7.9016241299303944</v>
      </c>
      <c r="AJ247" s="121">
        <v>6.4085846867749421</v>
      </c>
      <c r="AK247" s="121">
        <v>4.5020881670533637</v>
      </c>
      <c r="AL247" s="121">
        <v>3.1238979118329468</v>
      </c>
      <c r="AM247" s="121">
        <v>1.7916473317865431</v>
      </c>
      <c r="AN247" s="126">
        <v>1.2863109048723897</v>
      </c>
      <c r="AO247" s="121">
        <v>0.36751740139211136</v>
      </c>
      <c r="AP247" s="121">
        <v>3.0549883990719255</v>
      </c>
      <c r="AQ247" s="126">
        <v>2.8252900232018563</v>
      </c>
      <c r="AR247" s="140">
        <v>6.4085846867749421</v>
      </c>
      <c r="AS247" s="140">
        <v>127.0461716937355</v>
      </c>
      <c r="AT247" s="121">
        <v>14.402088167053364</v>
      </c>
      <c r="AU247" s="121">
        <v>11.255220417633412</v>
      </c>
      <c r="AV247" s="126">
        <v>52.256380510440835</v>
      </c>
      <c r="AW247" s="140">
        <v>8.6825986078886306</v>
      </c>
      <c r="AX247" s="78" t="s">
        <v>42</v>
      </c>
      <c r="AY247" s="145" t="s">
        <v>281</v>
      </c>
      <c r="AZ247" s="115"/>
      <c r="BA247" s="115"/>
    </row>
    <row r="248" spans="1:53" s="109" customFormat="1" x14ac:dyDescent="0.2">
      <c r="A248" s="107"/>
      <c r="B248" s="149"/>
      <c r="F248" s="110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3"/>
      <c r="AO248" s="111"/>
      <c r="AP248" s="111"/>
      <c r="AQ248" s="113"/>
      <c r="AR248" s="114"/>
      <c r="AS248" s="114"/>
      <c r="AT248" s="111"/>
      <c r="AU248" s="111"/>
      <c r="AV248" s="113"/>
      <c r="AW248" s="114"/>
      <c r="AX248" s="78" t="s">
        <v>955</v>
      </c>
      <c r="AY248" s="145" t="s">
        <v>955</v>
      </c>
      <c r="AZ248" s="115"/>
      <c r="BA248" s="115"/>
    </row>
    <row r="249" spans="1:53" s="109" customFormat="1" x14ac:dyDescent="0.2">
      <c r="A249" s="107" t="s">
        <v>581</v>
      </c>
      <c r="B249" s="149"/>
      <c r="C249" s="109" t="s">
        <v>19</v>
      </c>
      <c r="D249" s="109" t="s">
        <v>45</v>
      </c>
      <c r="E249" s="125">
        <v>100</v>
      </c>
      <c r="F249" s="110">
        <v>3043</v>
      </c>
      <c r="G249" s="111">
        <v>87</v>
      </c>
      <c r="H249" s="111">
        <v>102</v>
      </c>
      <c r="I249" s="111">
        <v>85</v>
      </c>
      <c r="J249" s="111">
        <v>73</v>
      </c>
      <c r="K249" s="111">
        <v>77</v>
      </c>
      <c r="L249" s="111">
        <v>96</v>
      </c>
      <c r="M249" s="111">
        <v>37</v>
      </c>
      <c r="N249" s="111">
        <v>50</v>
      </c>
      <c r="O249" s="111">
        <v>57</v>
      </c>
      <c r="P249" s="111">
        <v>48</v>
      </c>
      <c r="Q249" s="111">
        <v>49</v>
      </c>
      <c r="R249" s="111">
        <v>48</v>
      </c>
      <c r="S249" s="111">
        <v>49</v>
      </c>
      <c r="T249" s="111">
        <v>54</v>
      </c>
      <c r="U249" s="111">
        <v>51</v>
      </c>
      <c r="V249" s="111">
        <v>35</v>
      </c>
      <c r="W249" s="111">
        <v>42</v>
      </c>
      <c r="X249" s="111">
        <v>40</v>
      </c>
      <c r="Y249" s="111">
        <v>41</v>
      </c>
      <c r="Z249" s="111">
        <v>35</v>
      </c>
      <c r="AA249" s="111">
        <v>193</v>
      </c>
      <c r="AB249" s="111">
        <v>232</v>
      </c>
      <c r="AC249" s="111">
        <v>245</v>
      </c>
      <c r="AD249" s="111">
        <v>209</v>
      </c>
      <c r="AE249" s="111">
        <v>163</v>
      </c>
      <c r="AF249" s="111">
        <v>183</v>
      </c>
      <c r="AG249" s="111">
        <v>150</v>
      </c>
      <c r="AH249" s="111">
        <v>149</v>
      </c>
      <c r="AI249" s="111">
        <v>100</v>
      </c>
      <c r="AJ249" s="111">
        <v>93</v>
      </c>
      <c r="AK249" s="111">
        <v>64</v>
      </c>
      <c r="AL249" s="111">
        <v>47</v>
      </c>
      <c r="AM249" s="111">
        <v>31</v>
      </c>
      <c r="AN249" s="113">
        <v>28</v>
      </c>
      <c r="AO249" s="111">
        <v>6</v>
      </c>
      <c r="AP249" s="111">
        <v>40</v>
      </c>
      <c r="AQ249" s="113">
        <v>54</v>
      </c>
      <c r="AR249" s="114">
        <v>103</v>
      </c>
      <c r="AS249" s="114">
        <v>1364</v>
      </c>
      <c r="AT249" s="111">
        <v>110</v>
      </c>
      <c r="AU249" s="111">
        <v>88</v>
      </c>
      <c r="AV249" s="113">
        <v>527</v>
      </c>
      <c r="AW249" s="114">
        <v>120</v>
      </c>
      <c r="AX249" s="78" t="s">
        <v>955</v>
      </c>
      <c r="AY249" s="145" t="s">
        <v>955</v>
      </c>
      <c r="AZ249" s="115"/>
      <c r="BA249" s="115"/>
    </row>
    <row r="250" spans="1:53" s="109" customFormat="1" x14ac:dyDescent="0.2">
      <c r="A250" s="107"/>
      <c r="B250" s="149"/>
      <c r="F250" s="122">
        <v>100</v>
      </c>
      <c r="G250" s="123">
        <v>2.8590207032533685</v>
      </c>
      <c r="H250" s="123">
        <v>3.3519553072625698</v>
      </c>
      <c r="I250" s="123">
        <v>2.7932960893854748</v>
      </c>
      <c r="J250" s="123">
        <v>2.3989484061781137</v>
      </c>
      <c r="K250" s="123">
        <v>2.5303976339139007</v>
      </c>
      <c r="L250" s="123">
        <v>3.1547814656588891</v>
      </c>
      <c r="M250" s="123">
        <v>1.2159053565560303</v>
      </c>
      <c r="N250" s="123">
        <v>1.6431153466973381</v>
      </c>
      <c r="O250" s="123">
        <v>1.8731514952349655</v>
      </c>
      <c r="P250" s="123">
        <v>1.5773907328294445</v>
      </c>
      <c r="Q250" s="123">
        <v>1.6102530397633914</v>
      </c>
      <c r="R250" s="123">
        <v>1.5773907328294445</v>
      </c>
      <c r="S250" s="123">
        <v>1.6102530397633914</v>
      </c>
      <c r="T250" s="123">
        <v>1.7745645744331251</v>
      </c>
      <c r="U250" s="123">
        <v>1.6759776536312849</v>
      </c>
      <c r="V250" s="123">
        <v>1.1501807426881367</v>
      </c>
      <c r="W250" s="123">
        <v>1.380216891225764</v>
      </c>
      <c r="X250" s="123">
        <v>1.3144922773578704</v>
      </c>
      <c r="Y250" s="123">
        <v>1.3473545842918173</v>
      </c>
      <c r="Z250" s="123">
        <v>1.1501807426881367</v>
      </c>
      <c r="AA250" s="123">
        <v>6.3424252382517254</v>
      </c>
      <c r="AB250" s="123">
        <v>7.6240552086756495</v>
      </c>
      <c r="AC250" s="123">
        <v>8.0512651988169566</v>
      </c>
      <c r="AD250" s="123">
        <v>6.8682221491948736</v>
      </c>
      <c r="AE250" s="123">
        <v>5.3565560302333219</v>
      </c>
      <c r="AF250" s="123">
        <v>6.0138021689122576</v>
      </c>
      <c r="AG250" s="123">
        <v>4.9293460400920148</v>
      </c>
      <c r="AH250" s="123">
        <v>4.8964837331580675</v>
      </c>
      <c r="AI250" s="123">
        <v>3.2862306933946761</v>
      </c>
      <c r="AJ250" s="123">
        <v>3.0561945448570489</v>
      </c>
      <c r="AK250" s="123">
        <v>2.1031876437725927</v>
      </c>
      <c r="AL250" s="123">
        <v>1.5445284258954979</v>
      </c>
      <c r="AM250" s="123">
        <v>1.0187315149523497</v>
      </c>
      <c r="AN250" s="137">
        <v>0.92014459415050942</v>
      </c>
      <c r="AO250" s="123">
        <v>0.19717384160368057</v>
      </c>
      <c r="AP250" s="123">
        <v>1.3144922773578704</v>
      </c>
      <c r="AQ250" s="137">
        <v>1.7745645744331251</v>
      </c>
      <c r="AR250" s="139">
        <v>3.3848176141965167</v>
      </c>
      <c r="AS250" s="139">
        <v>44.824186657903383</v>
      </c>
      <c r="AT250" s="123">
        <v>3.6148537627341439</v>
      </c>
      <c r="AU250" s="123">
        <v>2.891883010187315</v>
      </c>
      <c r="AV250" s="137">
        <v>17.318435754189945</v>
      </c>
      <c r="AW250" s="139">
        <v>3.9434768320736118</v>
      </c>
      <c r="AX250" s="78" t="s">
        <v>955</v>
      </c>
      <c r="AY250" s="145" t="s">
        <v>955</v>
      </c>
      <c r="AZ250" s="115"/>
      <c r="BA250" s="115"/>
    </row>
    <row r="251" spans="1:53" s="109" customFormat="1" x14ac:dyDescent="0.2">
      <c r="A251" s="105" t="s">
        <v>581</v>
      </c>
      <c r="B251" s="147" t="s">
        <v>131</v>
      </c>
      <c r="C251" s="106" t="s">
        <v>290</v>
      </c>
      <c r="D251" s="105" t="s">
        <v>775</v>
      </c>
      <c r="E251" s="124">
        <v>37.30948994106889</v>
      </c>
      <c r="F251" s="81">
        <v>1135.3277789067263</v>
      </c>
      <c r="G251" s="121">
        <v>32.459256248729936</v>
      </c>
      <c r="H251" s="121">
        <v>38.055679739890266</v>
      </c>
      <c r="I251" s="121">
        <v>31.713066449908556</v>
      </c>
      <c r="J251" s="121">
        <v>27.235927656980287</v>
      </c>
      <c r="K251" s="121">
        <v>28.728307254623047</v>
      </c>
      <c r="L251" s="121">
        <v>35.817110343426137</v>
      </c>
      <c r="M251" s="121">
        <v>13.80451127819549</v>
      </c>
      <c r="N251" s="121">
        <v>18.654744970534445</v>
      </c>
      <c r="O251" s="121">
        <v>21.266409266409269</v>
      </c>
      <c r="P251" s="121">
        <v>17.908555171713068</v>
      </c>
      <c r="Q251" s="121">
        <v>18.281650071123757</v>
      </c>
      <c r="R251" s="121">
        <v>17.908555171713068</v>
      </c>
      <c r="S251" s="121">
        <v>18.281650071123757</v>
      </c>
      <c r="T251" s="121">
        <v>20.147124568177201</v>
      </c>
      <c r="U251" s="121">
        <v>19.027839869945133</v>
      </c>
      <c r="V251" s="121">
        <v>13.05832147937411</v>
      </c>
      <c r="W251" s="121">
        <v>15.669985775248934</v>
      </c>
      <c r="X251" s="121">
        <v>14.923795976427554</v>
      </c>
      <c r="Y251" s="121">
        <v>15.296890875838244</v>
      </c>
      <c r="Z251" s="121">
        <v>13.05832147937411</v>
      </c>
      <c r="AA251" s="121">
        <v>72.007315586262962</v>
      </c>
      <c r="AB251" s="121">
        <v>86.55801666327983</v>
      </c>
      <c r="AC251" s="121">
        <v>91.40825035561879</v>
      </c>
      <c r="AD251" s="121">
        <v>77.976833976833973</v>
      </c>
      <c r="AE251" s="121">
        <v>60.814468603942288</v>
      </c>
      <c r="AF251" s="121">
        <v>68.276366592156066</v>
      </c>
      <c r="AG251" s="121">
        <v>55.964234911603334</v>
      </c>
      <c r="AH251" s="121">
        <v>55.591140012192646</v>
      </c>
      <c r="AI251" s="121">
        <v>37.30948994106889</v>
      </c>
      <c r="AJ251" s="121">
        <v>34.697825645194065</v>
      </c>
      <c r="AK251" s="121">
        <v>23.87807356228409</v>
      </c>
      <c r="AL251" s="121">
        <v>17.535460272302377</v>
      </c>
      <c r="AM251" s="121">
        <v>11.565941881731355</v>
      </c>
      <c r="AN251" s="126">
        <v>10.446657183499291</v>
      </c>
      <c r="AO251" s="121">
        <v>2.2385693964641336</v>
      </c>
      <c r="AP251" s="121">
        <v>14.923795976427554</v>
      </c>
      <c r="AQ251" s="126">
        <v>20.147124568177201</v>
      </c>
      <c r="AR251" s="140">
        <v>38.428774639300954</v>
      </c>
      <c r="AS251" s="140">
        <v>508.90144279617971</v>
      </c>
      <c r="AT251" s="121">
        <v>41.040438935175779</v>
      </c>
      <c r="AU251" s="121">
        <v>32.832351148140624</v>
      </c>
      <c r="AV251" s="126">
        <v>196.62101198943307</v>
      </c>
      <c r="AW251" s="140">
        <v>44.771387929282668</v>
      </c>
      <c r="AX251" s="78" t="s">
        <v>42</v>
      </c>
      <c r="AY251" s="145" t="s">
        <v>45</v>
      </c>
      <c r="AZ251" s="115"/>
      <c r="BA251" s="115"/>
    </row>
    <row r="252" spans="1:53" s="109" customFormat="1" x14ac:dyDescent="0.2">
      <c r="A252" s="105" t="s">
        <v>581</v>
      </c>
      <c r="B252" s="147" t="s">
        <v>138</v>
      </c>
      <c r="C252" s="106" t="s">
        <v>293</v>
      </c>
      <c r="D252" s="105" t="s">
        <v>772</v>
      </c>
      <c r="E252" s="124">
        <v>3.4952245478561266</v>
      </c>
      <c r="F252" s="81">
        <v>106.35968299126193</v>
      </c>
      <c r="G252" s="121">
        <v>3.0408453566348301</v>
      </c>
      <c r="H252" s="121">
        <v>3.5651290388132493</v>
      </c>
      <c r="I252" s="121">
        <v>2.9709408656777079</v>
      </c>
      <c r="J252" s="121">
        <v>2.5515139199349726</v>
      </c>
      <c r="K252" s="121">
        <v>2.6913229018492175</v>
      </c>
      <c r="L252" s="121">
        <v>3.3554155659418812</v>
      </c>
      <c r="M252" s="121">
        <v>1.2932330827067668</v>
      </c>
      <c r="N252" s="121">
        <v>1.7476122739280633</v>
      </c>
      <c r="O252" s="121">
        <v>1.9922779922779921</v>
      </c>
      <c r="P252" s="121">
        <v>1.6777077829709406</v>
      </c>
      <c r="Q252" s="121">
        <v>1.7126600284495022</v>
      </c>
      <c r="R252" s="121">
        <v>1.6777077829709406</v>
      </c>
      <c r="S252" s="121">
        <v>1.7126600284495022</v>
      </c>
      <c r="T252" s="121">
        <v>1.8874212558423085</v>
      </c>
      <c r="U252" s="121">
        <v>1.7825645194066246</v>
      </c>
      <c r="V252" s="121">
        <v>1.2233285917496444</v>
      </c>
      <c r="W252" s="121">
        <v>1.4679943100995732</v>
      </c>
      <c r="X252" s="121">
        <v>1.3980898191424507</v>
      </c>
      <c r="Y252" s="121">
        <v>1.4330420646210118</v>
      </c>
      <c r="Z252" s="121">
        <v>1.2233285917496444</v>
      </c>
      <c r="AA252" s="121">
        <v>6.7457833773623248</v>
      </c>
      <c r="AB252" s="121">
        <v>8.1089209510262137</v>
      </c>
      <c r="AC252" s="121">
        <v>8.5633001422475097</v>
      </c>
      <c r="AD252" s="121">
        <v>7.3050193050193046</v>
      </c>
      <c r="AE252" s="121">
        <v>5.6972160130054865</v>
      </c>
      <c r="AF252" s="121">
        <v>6.3962609225767117</v>
      </c>
      <c r="AG252" s="121">
        <v>5.2428368217841896</v>
      </c>
      <c r="AH252" s="121">
        <v>5.207884576305629</v>
      </c>
      <c r="AI252" s="121">
        <v>3.4952245478561266</v>
      </c>
      <c r="AJ252" s="121">
        <v>3.2505588295061978</v>
      </c>
      <c r="AK252" s="121">
        <v>2.2369437106279211</v>
      </c>
      <c r="AL252" s="121">
        <v>1.6427555374923797</v>
      </c>
      <c r="AM252" s="121">
        <v>1.0835196098353992</v>
      </c>
      <c r="AN252" s="126">
        <v>0.97866287339971547</v>
      </c>
      <c r="AO252" s="121">
        <v>0.20971347287136757</v>
      </c>
      <c r="AP252" s="121">
        <v>1.3980898191424507</v>
      </c>
      <c r="AQ252" s="126">
        <v>1.8874212558423085</v>
      </c>
      <c r="AR252" s="140">
        <v>3.6000812842918104</v>
      </c>
      <c r="AS252" s="140">
        <v>47.674862832757562</v>
      </c>
      <c r="AT252" s="121">
        <v>3.8447470026417392</v>
      </c>
      <c r="AU252" s="121">
        <v>3.0757976021133913</v>
      </c>
      <c r="AV252" s="126">
        <v>18.419833367201786</v>
      </c>
      <c r="AW252" s="140">
        <v>4.1942694574273522</v>
      </c>
      <c r="AX252" s="78" t="s">
        <v>42</v>
      </c>
      <c r="AY252" s="145" t="s">
        <v>45</v>
      </c>
      <c r="AZ252" s="115"/>
      <c r="BA252" s="115"/>
    </row>
    <row r="253" spans="1:53" s="109" customFormat="1" x14ac:dyDescent="0.2">
      <c r="A253" s="105" t="s">
        <v>581</v>
      </c>
      <c r="B253" s="147" t="s">
        <v>138</v>
      </c>
      <c r="C253" s="106" t="s">
        <v>291</v>
      </c>
      <c r="D253" s="105" t="s">
        <v>773</v>
      </c>
      <c r="E253" s="124">
        <v>17.496443812233288</v>
      </c>
      <c r="F253" s="81">
        <v>532.41678520625896</v>
      </c>
      <c r="G253" s="121">
        <v>15.221906116642961</v>
      </c>
      <c r="H253" s="121">
        <v>17.846372688477956</v>
      </c>
      <c r="I253" s="121">
        <v>14.871977240398294</v>
      </c>
      <c r="J253" s="121">
        <v>12.7724039829303</v>
      </c>
      <c r="K253" s="121">
        <v>13.472261735419631</v>
      </c>
      <c r="L253" s="121">
        <v>16.796586059743955</v>
      </c>
      <c r="M253" s="121">
        <v>6.4736842105263168</v>
      </c>
      <c r="N253" s="121">
        <v>8.748221906116644</v>
      </c>
      <c r="O253" s="121">
        <v>9.9729729729729737</v>
      </c>
      <c r="P253" s="121">
        <v>8.3982930298719776</v>
      </c>
      <c r="Q253" s="121">
        <v>8.5732574679943117</v>
      </c>
      <c r="R253" s="121">
        <v>8.3982930298719776</v>
      </c>
      <c r="S253" s="121">
        <v>8.5732574679943117</v>
      </c>
      <c r="T253" s="121">
        <v>9.448079658605975</v>
      </c>
      <c r="U253" s="121">
        <v>8.9231863442389781</v>
      </c>
      <c r="V253" s="121">
        <v>6.1237553342816513</v>
      </c>
      <c r="W253" s="121">
        <v>7.348506401137981</v>
      </c>
      <c r="X253" s="121">
        <v>6.9985775248933146</v>
      </c>
      <c r="Y253" s="121">
        <v>7.1735419630156478</v>
      </c>
      <c r="Z253" s="121">
        <v>6.1237553342816513</v>
      </c>
      <c r="AA253" s="121">
        <v>33.768136557610248</v>
      </c>
      <c r="AB253" s="121">
        <v>40.591749644381231</v>
      </c>
      <c r="AC253" s="121">
        <v>42.866287339971556</v>
      </c>
      <c r="AD253" s="121">
        <v>36.567567567567572</v>
      </c>
      <c r="AE253" s="121">
        <v>28.519203413940257</v>
      </c>
      <c r="AF253" s="121">
        <v>32.018492176386914</v>
      </c>
      <c r="AG253" s="121">
        <v>26.244665718349935</v>
      </c>
      <c r="AH253" s="121">
        <v>26.069701280227601</v>
      </c>
      <c r="AI253" s="121">
        <v>17.496443812233288</v>
      </c>
      <c r="AJ253" s="121">
        <v>16.27169274537696</v>
      </c>
      <c r="AK253" s="121">
        <v>11.197724039829303</v>
      </c>
      <c r="AL253" s="121">
        <v>8.2233285917496453</v>
      </c>
      <c r="AM253" s="121">
        <v>5.4238975817923185</v>
      </c>
      <c r="AN253" s="126">
        <v>4.8990042674253207</v>
      </c>
      <c r="AO253" s="121">
        <v>1.0497866287339972</v>
      </c>
      <c r="AP253" s="121">
        <v>6.9985775248933146</v>
      </c>
      <c r="AQ253" s="126">
        <v>9.448079658605975</v>
      </c>
      <c r="AR253" s="140">
        <v>18.021337126600287</v>
      </c>
      <c r="AS253" s="140">
        <v>238.65149359886203</v>
      </c>
      <c r="AT253" s="121">
        <v>19.246088193456618</v>
      </c>
      <c r="AU253" s="121">
        <v>15.396870554765293</v>
      </c>
      <c r="AV253" s="126">
        <v>92.206258890469428</v>
      </c>
      <c r="AW253" s="140">
        <v>20.995732574679945</v>
      </c>
      <c r="AX253" s="78" t="s">
        <v>42</v>
      </c>
      <c r="AY253" s="145" t="s">
        <v>45</v>
      </c>
      <c r="AZ253" s="115"/>
      <c r="BA253" s="115"/>
    </row>
    <row r="254" spans="1:53" s="109" customFormat="1" x14ac:dyDescent="0.2">
      <c r="A254" s="105" t="s">
        <v>581</v>
      </c>
      <c r="B254" s="147" t="s">
        <v>138</v>
      </c>
      <c r="C254" s="106" t="s">
        <v>294</v>
      </c>
      <c r="D254" s="105" t="s">
        <v>774</v>
      </c>
      <c r="E254" s="124">
        <v>15.240804714488926</v>
      </c>
      <c r="F254" s="81">
        <v>463.77768746189798</v>
      </c>
      <c r="G254" s="121">
        <v>13.259500101605365</v>
      </c>
      <c r="H254" s="121">
        <v>15.545620808778704</v>
      </c>
      <c r="I254" s="121">
        <v>12.954684007315587</v>
      </c>
      <c r="J254" s="121">
        <v>11.125787441576914</v>
      </c>
      <c r="K254" s="121">
        <v>11.735419630156473</v>
      </c>
      <c r="L254" s="121">
        <v>14.631172525909369</v>
      </c>
      <c r="M254" s="121">
        <v>5.6390977443609032</v>
      </c>
      <c r="N254" s="121">
        <v>7.6204023572444619</v>
      </c>
      <c r="O254" s="121">
        <v>8.6872586872586872</v>
      </c>
      <c r="P254" s="121">
        <v>7.3155862629546844</v>
      </c>
      <c r="Q254" s="121">
        <v>7.4679943100995736</v>
      </c>
      <c r="R254" s="121">
        <v>7.3155862629546844</v>
      </c>
      <c r="S254" s="121">
        <v>7.4679943100995736</v>
      </c>
      <c r="T254" s="121">
        <v>8.2300345458240205</v>
      </c>
      <c r="U254" s="121">
        <v>7.772810404389352</v>
      </c>
      <c r="V254" s="121">
        <v>5.3342816500711239</v>
      </c>
      <c r="W254" s="121">
        <v>6.4011379800853492</v>
      </c>
      <c r="X254" s="121">
        <v>6.0963218857955699</v>
      </c>
      <c r="Y254" s="121">
        <v>6.24872993294046</v>
      </c>
      <c r="Z254" s="121">
        <v>5.3342816500711239</v>
      </c>
      <c r="AA254" s="121">
        <v>29.414753098963626</v>
      </c>
      <c r="AB254" s="121">
        <v>35.358666937614309</v>
      </c>
      <c r="AC254" s="121">
        <v>37.339971550497864</v>
      </c>
      <c r="AD254" s="121">
        <v>31.853281853281857</v>
      </c>
      <c r="AE254" s="121">
        <v>24.842511684616948</v>
      </c>
      <c r="AF254" s="121">
        <v>27.890672627514732</v>
      </c>
      <c r="AG254" s="121">
        <v>22.861207071733389</v>
      </c>
      <c r="AH254" s="121">
        <v>22.708799024588497</v>
      </c>
      <c r="AI254" s="121">
        <v>15.240804714488924</v>
      </c>
      <c r="AJ254" s="121">
        <v>14.173948384474702</v>
      </c>
      <c r="AK254" s="121">
        <v>9.7541150172729125</v>
      </c>
      <c r="AL254" s="121">
        <v>7.1631782158097952</v>
      </c>
      <c r="AM254" s="121">
        <v>4.7246494614915671</v>
      </c>
      <c r="AN254" s="126">
        <v>4.2674253200568986</v>
      </c>
      <c r="AO254" s="121">
        <v>0.91444828286933555</v>
      </c>
      <c r="AP254" s="121">
        <v>6.0963218857955699</v>
      </c>
      <c r="AQ254" s="126">
        <v>8.2300345458240205</v>
      </c>
      <c r="AR254" s="140">
        <v>15.698028855923594</v>
      </c>
      <c r="AS254" s="140">
        <v>207.88457630562894</v>
      </c>
      <c r="AT254" s="121">
        <v>16.764885185937818</v>
      </c>
      <c r="AU254" s="121">
        <v>13.411908148750253</v>
      </c>
      <c r="AV254" s="126">
        <v>80.319040845356639</v>
      </c>
      <c r="AW254" s="140">
        <v>18.288965657386711</v>
      </c>
      <c r="AX254" s="78" t="s">
        <v>42</v>
      </c>
      <c r="AY254" s="145" t="s">
        <v>45</v>
      </c>
      <c r="AZ254" s="115"/>
      <c r="BA254" s="115"/>
    </row>
    <row r="255" spans="1:53" s="109" customFormat="1" x14ac:dyDescent="0.2">
      <c r="A255" s="105" t="s">
        <v>581</v>
      </c>
      <c r="B255" s="147" t="s">
        <v>138</v>
      </c>
      <c r="C255" s="106" t="s">
        <v>292</v>
      </c>
      <c r="D255" s="105" t="s">
        <v>776</v>
      </c>
      <c r="E255" s="124">
        <v>5.3444421865474494</v>
      </c>
      <c r="F255" s="81">
        <v>162.63137573663886</v>
      </c>
      <c r="G255" s="121">
        <v>4.6496647022962811</v>
      </c>
      <c r="H255" s="121">
        <v>5.451331030278399</v>
      </c>
      <c r="I255" s="121">
        <v>4.5427758585653324</v>
      </c>
      <c r="J255" s="121">
        <v>3.9014427961796385</v>
      </c>
      <c r="K255" s="121">
        <v>4.1152204836415356</v>
      </c>
      <c r="L255" s="121">
        <v>5.130664499085551</v>
      </c>
      <c r="M255" s="121">
        <v>1.9774436090225564</v>
      </c>
      <c r="N255" s="121">
        <v>2.6722210932737251</v>
      </c>
      <c r="O255" s="121">
        <v>3.0463320463320462</v>
      </c>
      <c r="P255" s="121">
        <v>2.5653322495427755</v>
      </c>
      <c r="Q255" s="121">
        <v>2.6187766714082499</v>
      </c>
      <c r="R255" s="121">
        <v>2.5653322495427755</v>
      </c>
      <c r="S255" s="121">
        <v>2.6187766714082499</v>
      </c>
      <c r="T255" s="121">
        <v>2.8859987807356227</v>
      </c>
      <c r="U255" s="121">
        <v>2.7256655151391995</v>
      </c>
      <c r="V255" s="121">
        <v>1.8705547652916072</v>
      </c>
      <c r="W255" s="121">
        <v>2.2446657183499288</v>
      </c>
      <c r="X255" s="121">
        <v>2.13777687461898</v>
      </c>
      <c r="Y255" s="121">
        <v>2.1912212964844544</v>
      </c>
      <c r="Z255" s="121">
        <v>1.8705547652916072</v>
      </c>
      <c r="AA255" s="121">
        <v>10.314773420036577</v>
      </c>
      <c r="AB255" s="121">
        <v>12.399105872790082</v>
      </c>
      <c r="AC255" s="121">
        <v>13.093883357041252</v>
      </c>
      <c r="AD255" s="121">
        <v>11.169884169884169</v>
      </c>
      <c r="AE255" s="121">
        <v>8.7114407640723428</v>
      </c>
      <c r="AF255" s="121">
        <v>9.7803292013818321</v>
      </c>
      <c r="AG255" s="121">
        <v>8.0166632798211737</v>
      </c>
      <c r="AH255" s="121">
        <v>7.9632188579556997</v>
      </c>
      <c r="AI255" s="121">
        <v>5.3444421865474503</v>
      </c>
      <c r="AJ255" s="121">
        <v>4.9703312334891283</v>
      </c>
      <c r="AK255" s="121">
        <v>3.4204429993903678</v>
      </c>
      <c r="AL255" s="121">
        <v>2.5118878276773011</v>
      </c>
      <c r="AM255" s="121">
        <v>1.6567770778297095</v>
      </c>
      <c r="AN255" s="126">
        <v>1.4964438122332859</v>
      </c>
      <c r="AO255" s="121">
        <v>0.32066653119284694</v>
      </c>
      <c r="AP255" s="121">
        <v>2.13777687461898</v>
      </c>
      <c r="AQ255" s="126">
        <v>2.8859987807356227</v>
      </c>
      <c r="AR255" s="140">
        <v>5.504775452143873</v>
      </c>
      <c r="AS255" s="140">
        <v>72.898191424507218</v>
      </c>
      <c r="AT255" s="121">
        <v>5.8788864052021941</v>
      </c>
      <c r="AU255" s="121">
        <v>4.7031091241617551</v>
      </c>
      <c r="AV255" s="126">
        <v>28.165210323105057</v>
      </c>
      <c r="AW255" s="140">
        <v>6.4133306238569388</v>
      </c>
      <c r="AX255" s="78" t="s">
        <v>42</v>
      </c>
      <c r="AY255" s="145" t="s">
        <v>45</v>
      </c>
      <c r="AZ255" s="115"/>
      <c r="BA255" s="115"/>
    </row>
    <row r="256" spans="1:53" s="109" customFormat="1" x14ac:dyDescent="0.2">
      <c r="A256" s="105" t="s">
        <v>581</v>
      </c>
      <c r="B256" s="147" t="s">
        <v>138</v>
      </c>
      <c r="C256" s="106" t="s">
        <v>295</v>
      </c>
      <c r="D256" s="105" t="s">
        <v>777</v>
      </c>
      <c r="E256" s="124">
        <v>21.113594797805323</v>
      </c>
      <c r="F256" s="81">
        <v>642.48668969721609</v>
      </c>
      <c r="G256" s="121">
        <v>18.368827474090629</v>
      </c>
      <c r="H256" s="121">
        <v>21.535866693761431</v>
      </c>
      <c r="I256" s="121">
        <v>17.946555578134525</v>
      </c>
      <c r="J256" s="121">
        <v>15.412924202397885</v>
      </c>
      <c r="K256" s="121">
        <v>16.257467994310097</v>
      </c>
      <c r="L256" s="121">
        <v>20.269051005893111</v>
      </c>
      <c r="M256" s="121">
        <v>7.8120300751879697</v>
      </c>
      <c r="N256" s="121">
        <v>10.556797398902662</v>
      </c>
      <c r="O256" s="121">
        <v>12.034749034749034</v>
      </c>
      <c r="P256" s="121">
        <v>10.134525502946556</v>
      </c>
      <c r="Q256" s="121">
        <v>10.345661450924608</v>
      </c>
      <c r="R256" s="121">
        <v>10.134525502946556</v>
      </c>
      <c r="S256" s="121">
        <v>10.345661450924608</v>
      </c>
      <c r="T256" s="121">
        <v>11.401341190814874</v>
      </c>
      <c r="U256" s="121">
        <v>10.767933346880715</v>
      </c>
      <c r="V256" s="121">
        <v>7.3897581792318636</v>
      </c>
      <c r="W256" s="121">
        <v>8.8677098150782356</v>
      </c>
      <c r="X256" s="121">
        <v>8.4454379191221296</v>
      </c>
      <c r="Y256" s="121">
        <v>8.6565738671001835</v>
      </c>
      <c r="Z256" s="121">
        <v>7.3897581792318636</v>
      </c>
      <c r="AA256" s="121">
        <v>40.749237959764272</v>
      </c>
      <c r="AB256" s="121">
        <v>48.983539930908343</v>
      </c>
      <c r="AC256" s="121">
        <v>51.72830725462304</v>
      </c>
      <c r="AD256" s="121">
        <v>44.127413127413128</v>
      </c>
      <c r="AE256" s="121">
        <v>34.415159520422677</v>
      </c>
      <c r="AF256" s="121">
        <v>38.63787847998374</v>
      </c>
      <c r="AG256" s="121">
        <v>31.670392196707986</v>
      </c>
      <c r="AH256" s="121">
        <v>31.459256248729929</v>
      </c>
      <c r="AI256" s="121">
        <v>21.113594797805323</v>
      </c>
      <c r="AJ256" s="121">
        <v>19.635643161958953</v>
      </c>
      <c r="AK256" s="121">
        <v>13.512700670595407</v>
      </c>
      <c r="AL256" s="121">
        <v>9.9233895549685016</v>
      </c>
      <c r="AM256" s="121">
        <v>6.5452143873196498</v>
      </c>
      <c r="AN256" s="126">
        <v>5.9118065433854907</v>
      </c>
      <c r="AO256" s="121">
        <v>1.2668156878683194</v>
      </c>
      <c r="AP256" s="121">
        <v>8.4454379191221296</v>
      </c>
      <c r="AQ256" s="126">
        <v>11.401341190814874</v>
      </c>
      <c r="AR256" s="140">
        <v>21.747002641739481</v>
      </c>
      <c r="AS256" s="140">
        <v>287.9894330420646</v>
      </c>
      <c r="AT256" s="121">
        <v>23.224954277585859</v>
      </c>
      <c r="AU256" s="121">
        <v>18.579963422068683</v>
      </c>
      <c r="AV256" s="126">
        <v>111.26864458443406</v>
      </c>
      <c r="AW256" s="140">
        <v>25.336313757366387</v>
      </c>
      <c r="AX256" s="78" t="s">
        <v>42</v>
      </c>
      <c r="AY256" s="145" t="s">
        <v>45</v>
      </c>
      <c r="AZ256" s="115"/>
      <c r="BA256" s="115"/>
    </row>
    <row r="257" spans="1:53" s="109" customFormat="1" x14ac:dyDescent="0.2">
      <c r="A257" s="107"/>
      <c r="B257" s="149"/>
      <c r="F257" s="110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3"/>
      <c r="AO257" s="111"/>
      <c r="AP257" s="111"/>
      <c r="AQ257" s="113"/>
      <c r="AR257" s="114"/>
      <c r="AS257" s="114"/>
      <c r="AT257" s="111"/>
      <c r="AU257" s="111"/>
      <c r="AV257" s="113"/>
      <c r="AW257" s="114"/>
      <c r="AX257" s="78" t="s">
        <v>955</v>
      </c>
      <c r="AY257" s="145" t="s">
        <v>955</v>
      </c>
      <c r="AZ257" s="115"/>
      <c r="BA257" s="115"/>
    </row>
    <row r="258" spans="1:53" s="109" customFormat="1" x14ac:dyDescent="0.2">
      <c r="A258" s="107" t="s">
        <v>582</v>
      </c>
      <c r="B258" s="149"/>
      <c r="C258" s="109" t="s">
        <v>19</v>
      </c>
      <c r="D258" s="109" t="s">
        <v>46</v>
      </c>
      <c r="E258" s="125">
        <v>100</v>
      </c>
      <c r="F258" s="110">
        <v>9175</v>
      </c>
      <c r="G258" s="111">
        <v>162</v>
      </c>
      <c r="H258" s="111">
        <v>170</v>
      </c>
      <c r="I258" s="111">
        <v>189</v>
      </c>
      <c r="J258" s="111">
        <v>141</v>
      </c>
      <c r="K258" s="111">
        <v>178</v>
      </c>
      <c r="L258" s="111">
        <v>152</v>
      </c>
      <c r="M258" s="111">
        <v>168</v>
      </c>
      <c r="N258" s="111">
        <v>186</v>
      </c>
      <c r="O258" s="111">
        <v>199</v>
      </c>
      <c r="P258" s="111">
        <v>206</v>
      </c>
      <c r="Q258" s="111">
        <v>214</v>
      </c>
      <c r="R258" s="111">
        <v>209</v>
      </c>
      <c r="S258" s="111">
        <v>231</v>
      </c>
      <c r="T258" s="111">
        <v>204</v>
      </c>
      <c r="U258" s="111">
        <v>220</v>
      </c>
      <c r="V258" s="111">
        <v>203</v>
      </c>
      <c r="W258" s="111">
        <v>207</v>
      </c>
      <c r="X258" s="111">
        <v>228</v>
      </c>
      <c r="Y258" s="111">
        <v>162</v>
      </c>
      <c r="Z258" s="111">
        <v>142</v>
      </c>
      <c r="AA258" s="111">
        <v>745</v>
      </c>
      <c r="AB258" s="111">
        <v>751</v>
      </c>
      <c r="AC258" s="111">
        <v>684</v>
      </c>
      <c r="AD258" s="111">
        <v>656</v>
      </c>
      <c r="AE258" s="111">
        <v>570</v>
      </c>
      <c r="AF258" s="111">
        <v>502</v>
      </c>
      <c r="AG258" s="111">
        <v>372</v>
      </c>
      <c r="AH258" s="111">
        <v>340</v>
      </c>
      <c r="AI258" s="111">
        <v>246</v>
      </c>
      <c r="AJ258" s="111">
        <v>190</v>
      </c>
      <c r="AK258" s="111">
        <v>143</v>
      </c>
      <c r="AL258" s="111">
        <v>102</v>
      </c>
      <c r="AM258" s="111">
        <v>59</v>
      </c>
      <c r="AN258" s="113">
        <v>44</v>
      </c>
      <c r="AO258" s="111">
        <v>8</v>
      </c>
      <c r="AP258" s="111">
        <v>77</v>
      </c>
      <c r="AQ258" s="113">
        <v>80</v>
      </c>
      <c r="AR258" s="114">
        <v>171</v>
      </c>
      <c r="AS258" s="114">
        <v>4411</v>
      </c>
      <c r="AT258" s="111">
        <v>542</v>
      </c>
      <c r="AU258" s="111">
        <v>435</v>
      </c>
      <c r="AV258" s="113">
        <v>1860</v>
      </c>
      <c r="AW258" s="114">
        <v>213</v>
      </c>
      <c r="AX258" s="78" t="s">
        <v>955</v>
      </c>
      <c r="AY258" s="145" t="s">
        <v>955</v>
      </c>
      <c r="AZ258" s="115"/>
      <c r="BA258" s="115"/>
    </row>
    <row r="259" spans="1:53" s="109" customFormat="1" x14ac:dyDescent="0.2">
      <c r="A259" s="108"/>
      <c r="B259" s="149"/>
      <c r="F259" s="122">
        <v>100.00000000000003</v>
      </c>
      <c r="G259" s="123">
        <v>1.7656675749318802</v>
      </c>
      <c r="H259" s="123">
        <v>1.8528610354223434</v>
      </c>
      <c r="I259" s="123">
        <v>2.0599455040871937</v>
      </c>
      <c r="J259" s="123">
        <v>1.5367847411444142</v>
      </c>
      <c r="K259" s="123">
        <v>1.9400544959128065</v>
      </c>
      <c r="L259" s="123">
        <v>1.6566757493188011</v>
      </c>
      <c r="M259" s="123">
        <v>1.8310626702997275</v>
      </c>
      <c r="N259" s="123">
        <v>2.0272479564032699</v>
      </c>
      <c r="O259" s="123">
        <v>2.1689373297002725</v>
      </c>
      <c r="P259" s="123">
        <v>2.2452316076294276</v>
      </c>
      <c r="Q259" s="123">
        <v>2.3324250681198908</v>
      </c>
      <c r="R259" s="123">
        <v>2.2779291553133514</v>
      </c>
      <c r="S259" s="123">
        <v>2.5177111716621252</v>
      </c>
      <c r="T259" s="123">
        <v>2.223433242506812</v>
      </c>
      <c r="U259" s="123">
        <v>2.3978201634877383</v>
      </c>
      <c r="V259" s="123">
        <v>2.2125340599455039</v>
      </c>
      <c r="W259" s="123">
        <v>2.2561307901907357</v>
      </c>
      <c r="X259" s="123">
        <v>2.4850136239782015</v>
      </c>
      <c r="Y259" s="123">
        <v>1.7656675749318802</v>
      </c>
      <c r="Z259" s="123">
        <v>1.5476839237057221</v>
      </c>
      <c r="AA259" s="123">
        <v>8.1198910081743865</v>
      </c>
      <c r="AB259" s="123">
        <v>8.185286103542234</v>
      </c>
      <c r="AC259" s="123">
        <v>7.4550408719346049</v>
      </c>
      <c r="AD259" s="123">
        <v>7.1498637602179835</v>
      </c>
      <c r="AE259" s="123">
        <v>6.2125340599455043</v>
      </c>
      <c r="AF259" s="123">
        <v>5.4713896457765667</v>
      </c>
      <c r="AG259" s="123">
        <v>4.0544959128065399</v>
      </c>
      <c r="AH259" s="123">
        <v>3.7057220708446867</v>
      </c>
      <c r="AI259" s="123">
        <v>2.6811989100817439</v>
      </c>
      <c r="AJ259" s="123">
        <v>2.0708446866485013</v>
      </c>
      <c r="AK259" s="123">
        <v>1.5585831062670299</v>
      </c>
      <c r="AL259" s="123">
        <v>1.111716621253406</v>
      </c>
      <c r="AM259" s="123">
        <v>0.64305177111716616</v>
      </c>
      <c r="AN259" s="137">
        <v>0.47956403269754766</v>
      </c>
      <c r="AO259" s="123">
        <v>8.7193460490463212E-2</v>
      </c>
      <c r="AP259" s="123">
        <v>0.8392370572207084</v>
      </c>
      <c r="AQ259" s="137">
        <v>0.87193460490463215</v>
      </c>
      <c r="AR259" s="139">
        <v>1.8637602179836512</v>
      </c>
      <c r="AS259" s="139">
        <v>48.076294277929158</v>
      </c>
      <c r="AT259" s="123">
        <v>5.907356948228883</v>
      </c>
      <c r="AU259" s="123">
        <v>4.7411444141689376</v>
      </c>
      <c r="AV259" s="137">
        <v>20.272479564032697</v>
      </c>
      <c r="AW259" s="139">
        <v>2.3215258855585832</v>
      </c>
      <c r="AX259" s="78" t="s">
        <v>955</v>
      </c>
      <c r="AY259" s="145" t="s">
        <v>955</v>
      </c>
      <c r="AZ259" s="115"/>
      <c r="BA259" s="115"/>
    </row>
    <row r="260" spans="1:53" s="109" customFormat="1" x14ac:dyDescent="0.2">
      <c r="A260" s="105" t="s">
        <v>582</v>
      </c>
      <c r="B260" s="147" t="s">
        <v>138</v>
      </c>
      <c r="C260" s="106" t="s">
        <v>299</v>
      </c>
      <c r="D260" s="105" t="s">
        <v>778</v>
      </c>
      <c r="E260" s="124">
        <v>19.779507133592737</v>
      </c>
      <c r="F260" s="81">
        <v>1814.7697795071338</v>
      </c>
      <c r="G260" s="121">
        <v>32.042801556420237</v>
      </c>
      <c r="H260" s="121">
        <v>33.625162127107657</v>
      </c>
      <c r="I260" s="121">
        <v>37.383268482490273</v>
      </c>
      <c r="J260" s="121">
        <v>27.889105058365757</v>
      </c>
      <c r="K260" s="121">
        <v>35.207522697795071</v>
      </c>
      <c r="L260" s="121">
        <v>30.064850843060963</v>
      </c>
      <c r="M260" s="121">
        <v>33.2295719844358</v>
      </c>
      <c r="N260" s="121">
        <v>36.789883268482491</v>
      </c>
      <c r="O260" s="121">
        <v>39.36121919584955</v>
      </c>
      <c r="P260" s="121">
        <v>40.745784695201039</v>
      </c>
      <c r="Q260" s="121">
        <v>42.328145265888459</v>
      </c>
      <c r="R260" s="121">
        <v>41.33916990920882</v>
      </c>
      <c r="S260" s="121">
        <v>45.690661478599225</v>
      </c>
      <c r="T260" s="121">
        <v>40.350194552529182</v>
      </c>
      <c r="U260" s="121">
        <v>43.514915693904022</v>
      </c>
      <c r="V260" s="121">
        <v>40.152399481193257</v>
      </c>
      <c r="W260" s="121">
        <v>40.943579766536971</v>
      </c>
      <c r="X260" s="121">
        <v>45.097276264591436</v>
      </c>
      <c r="Y260" s="121">
        <v>32.042801556420237</v>
      </c>
      <c r="Z260" s="121">
        <v>28.086900129701689</v>
      </c>
      <c r="AA260" s="121">
        <v>147.35732814526588</v>
      </c>
      <c r="AB260" s="121">
        <v>148.54409857328147</v>
      </c>
      <c r="AC260" s="121">
        <v>135.29182879377433</v>
      </c>
      <c r="AD260" s="121">
        <v>129.75356679636835</v>
      </c>
      <c r="AE260" s="121">
        <v>112.74319066147861</v>
      </c>
      <c r="AF260" s="121">
        <v>99.293125810635544</v>
      </c>
      <c r="AG260" s="121">
        <v>73.579766536964982</v>
      </c>
      <c r="AH260" s="121">
        <v>67.250324254215315</v>
      </c>
      <c r="AI260" s="121">
        <v>48.657587548638134</v>
      </c>
      <c r="AJ260" s="121">
        <v>37.581063553826205</v>
      </c>
      <c r="AK260" s="121">
        <v>28.284695201037618</v>
      </c>
      <c r="AL260" s="121">
        <v>20.175097276264591</v>
      </c>
      <c r="AM260" s="121">
        <v>11.669909208819716</v>
      </c>
      <c r="AN260" s="126">
        <v>8.7029831387808034</v>
      </c>
      <c r="AO260" s="121">
        <v>1.5823605706874191</v>
      </c>
      <c r="AP260" s="121">
        <v>15.230220492866408</v>
      </c>
      <c r="AQ260" s="126">
        <v>15.823605706874192</v>
      </c>
      <c r="AR260" s="140">
        <v>33.822957198443582</v>
      </c>
      <c r="AS260" s="140">
        <v>872.47405966277574</v>
      </c>
      <c r="AT260" s="121">
        <v>107.20492866407263</v>
      </c>
      <c r="AU260" s="121">
        <v>86.040856031128399</v>
      </c>
      <c r="AV260" s="126">
        <v>367.89883268482487</v>
      </c>
      <c r="AW260" s="140">
        <v>42.130350194552527</v>
      </c>
      <c r="AX260" s="78" t="s">
        <v>42</v>
      </c>
      <c r="AY260" s="145" t="s">
        <v>269</v>
      </c>
      <c r="AZ260" s="115"/>
      <c r="BA260" s="115"/>
    </row>
    <row r="261" spans="1:53" s="109" customFormat="1" x14ac:dyDescent="0.2">
      <c r="A261" s="105" t="s">
        <v>582</v>
      </c>
      <c r="B261" s="147" t="s">
        <v>138</v>
      </c>
      <c r="C261" s="106" t="s">
        <v>300</v>
      </c>
      <c r="D261" s="105" t="s">
        <v>779</v>
      </c>
      <c r="E261" s="124">
        <v>10.005558643690939</v>
      </c>
      <c r="F261" s="81">
        <v>918.0100055586438</v>
      </c>
      <c r="G261" s="121">
        <v>16.209005002779321</v>
      </c>
      <c r="H261" s="121">
        <v>17.009449694274597</v>
      </c>
      <c r="I261" s="121">
        <v>18.910505836575876</v>
      </c>
      <c r="J261" s="121">
        <v>14.107837687604224</v>
      </c>
      <c r="K261" s="121">
        <v>17.809894385769873</v>
      </c>
      <c r="L261" s="121">
        <v>15.208449138410229</v>
      </c>
      <c r="M261" s="121">
        <v>16.809338521400779</v>
      </c>
      <c r="N261" s="121">
        <v>18.610339077265149</v>
      </c>
      <c r="O261" s="121">
        <v>19.91106170094497</v>
      </c>
      <c r="P261" s="121">
        <v>20.611450806003337</v>
      </c>
      <c r="Q261" s="121">
        <v>21.411895497498609</v>
      </c>
      <c r="R261" s="121">
        <v>20.911617565314064</v>
      </c>
      <c r="S261" s="121">
        <v>23.11284046692607</v>
      </c>
      <c r="T261" s="121">
        <v>20.411339633129515</v>
      </c>
      <c r="U261" s="121">
        <v>22.012229016120067</v>
      </c>
      <c r="V261" s="121">
        <v>20.311284046692606</v>
      </c>
      <c r="W261" s="121">
        <v>20.711506392440246</v>
      </c>
      <c r="X261" s="121">
        <v>22.812673707615339</v>
      </c>
      <c r="Y261" s="121">
        <v>16.209005002779321</v>
      </c>
      <c r="Z261" s="121">
        <v>14.207893274041135</v>
      </c>
      <c r="AA261" s="121">
        <v>74.54141189549749</v>
      </c>
      <c r="AB261" s="121">
        <v>75.141745414118958</v>
      </c>
      <c r="AC261" s="121">
        <v>68.438021122846024</v>
      </c>
      <c r="AD261" s="121">
        <v>65.636464702612571</v>
      </c>
      <c r="AE261" s="121">
        <v>57.031684269038351</v>
      </c>
      <c r="AF261" s="121">
        <v>50.227904391328508</v>
      </c>
      <c r="AG261" s="121">
        <v>37.220678154530297</v>
      </c>
      <c r="AH261" s="121">
        <v>34.018899388549194</v>
      </c>
      <c r="AI261" s="121">
        <v>24.613674263479712</v>
      </c>
      <c r="AJ261" s="121">
        <v>19.010561423012785</v>
      </c>
      <c r="AK261" s="121">
        <v>14.307948860478042</v>
      </c>
      <c r="AL261" s="121">
        <v>10.205669816564757</v>
      </c>
      <c r="AM261" s="121">
        <v>5.9032795997776546</v>
      </c>
      <c r="AN261" s="126">
        <v>4.4024458032240137</v>
      </c>
      <c r="AO261" s="121">
        <v>0.8004446914952752</v>
      </c>
      <c r="AP261" s="121">
        <v>7.7042801556420235</v>
      </c>
      <c r="AQ261" s="126">
        <v>8.0044469149527515</v>
      </c>
      <c r="AR261" s="140">
        <v>17.109505280711506</v>
      </c>
      <c r="AS261" s="140">
        <v>441.34519177320732</v>
      </c>
      <c r="AT261" s="121">
        <v>54.230127848804898</v>
      </c>
      <c r="AU261" s="121">
        <v>43.524180100055581</v>
      </c>
      <c r="AV261" s="126">
        <v>186.10339077265147</v>
      </c>
      <c r="AW261" s="140">
        <v>21.311839911061703</v>
      </c>
      <c r="AX261" s="78" t="s">
        <v>42</v>
      </c>
      <c r="AY261" s="145" t="s">
        <v>269</v>
      </c>
      <c r="AZ261" s="115"/>
      <c r="BA261" s="115"/>
    </row>
    <row r="262" spans="1:53" s="109" customFormat="1" x14ac:dyDescent="0.2">
      <c r="A262" s="105" t="s">
        <v>582</v>
      </c>
      <c r="B262" s="147" t="s">
        <v>138</v>
      </c>
      <c r="C262" s="106" t="s">
        <v>301</v>
      </c>
      <c r="D262" s="105" t="s">
        <v>780</v>
      </c>
      <c r="E262" s="124">
        <v>10.450250138966092</v>
      </c>
      <c r="F262" s="81">
        <v>958.81045025013941</v>
      </c>
      <c r="G262" s="121">
        <v>16.92940522512507</v>
      </c>
      <c r="H262" s="121">
        <v>17.765425236242358</v>
      </c>
      <c r="I262" s="121">
        <v>19.750972762645915</v>
      </c>
      <c r="J262" s="121">
        <v>14.734852695942191</v>
      </c>
      <c r="K262" s="121">
        <v>18.601445247359646</v>
      </c>
      <c r="L262" s="121">
        <v>15.884380211228461</v>
      </c>
      <c r="M262" s="121">
        <v>17.556420233463037</v>
      </c>
      <c r="N262" s="121">
        <v>19.437465258476934</v>
      </c>
      <c r="O262" s="121">
        <v>20.795997776542521</v>
      </c>
      <c r="P262" s="121">
        <v>21.527515286270148</v>
      </c>
      <c r="Q262" s="121">
        <v>22.36353529738744</v>
      </c>
      <c r="R262" s="121">
        <v>21.841022790439133</v>
      </c>
      <c r="S262" s="121">
        <v>24.140077821011673</v>
      </c>
      <c r="T262" s="121">
        <v>21.318510283490827</v>
      </c>
      <c r="U262" s="121">
        <v>22.990550305725407</v>
      </c>
      <c r="V262" s="121">
        <v>21.214007782101167</v>
      </c>
      <c r="W262" s="121">
        <v>21.632017787659812</v>
      </c>
      <c r="X262" s="121">
        <v>23.826570316842691</v>
      </c>
      <c r="Y262" s="121">
        <v>16.92940522512507</v>
      </c>
      <c r="Z262" s="121">
        <v>14.839355197331852</v>
      </c>
      <c r="AA262" s="121">
        <v>77.854363535297395</v>
      </c>
      <c r="AB262" s="121">
        <v>78.481378543635358</v>
      </c>
      <c r="AC262" s="121">
        <v>71.479710950528073</v>
      </c>
      <c r="AD262" s="121">
        <v>68.553640911617563</v>
      </c>
      <c r="AE262" s="121">
        <v>59.566425792106727</v>
      </c>
      <c r="AF262" s="121">
        <v>52.460255697609782</v>
      </c>
      <c r="AG262" s="121">
        <v>38.874930516953867</v>
      </c>
      <c r="AH262" s="121">
        <v>35.530850472484715</v>
      </c>
      <c r="AI262" s="121">
        <v>25.707615341856584</v>
      </c>
      <c r="AJ262" s="121">
        <v>19.855475264035576</v>
      </c>
      <c r="AK262" s="121">
        <v>14.943857698721512</v>
      </c>
      <c r="AL262" s="121">
        <v>10.659255141745414</v>
      </c>
      <c r="AM262" s="121">
        <v>6.1656475819899947</v>
      </c>
      <c r="AN262" s="126">
        <v>4.5981100611450811</v>
      </c>
      <c r="AO262" s="121">
        <v>0.83602001111728741</v>
      </c>
      <c r="AP262" s="121">
        <v>8.0466926070038909</v>
      </c>
      <c r="AQ262" s="126">
        <v>8.3602001111728743</v>
      </c>
      <c r="AR262" s="140">
        <v>17.869927737632018</v>
      </c>
      <c r="AS262" s="140">
        <v>460.96053362979438</v>
      </c>
      <c r="AT262" s="121">
        <v>56.640355753196218</v>
      </c>
      <c r="AU262" s="121">
        <v>45.458588104502503</v>
      </c>
      <c r="AV262" s="126">
        <v>194.37465258476931</v>
      </c>
      <c r="AW262" s="140">
        <v>22.259032795997779</v>
      </c>
      <c r="AX262" s="78" t="s">
        <v>42</v>
      </c>
      <c r="AY262" s="145" t="s">
        <v>269</v>
      </c>
      <c r="AZ262" s="115"/>
      <c r="BA262" s="115"/>
    </row>
    <row r="263" spans="1:53" s="109" customFormat="1" x14ac:dyDescent="0.2">
      <c r="A263" s="105" t="s">
        <v>582</v>
      </c>
      <c r="B263" s="147" t="s">
        <v>138</v>
      </c>
      <c r="C263" s="106" t="s">
        <v>302</v>
      </c>
      <c r="D263" s="105" t="s">
        <v>781</v>
      </c>
      <c r="E263" s="124">
        <v>9.2921993700203824</v>
      </c>
      <c r="F263" s="81">
        <v>852.55929219937025</v>
      </c>
      <c r="G263" s="121">
        <v>15.05336297943302</v>
      </c>
      <c r="H263" s="121">
        <v>15.79673892903465</v>
      </c>
      <c r="I263" s="121">
        <v>17.562256809338525</v>
      </c>
      <c r="J263" s="121">
        <v>13.10200111172874</v>
      </c>
      <c r="K263" s="121">
        <v>16.540114878636281</v>
      </c>
      <c r="L263" s="121">
        <v>14.12414304243098</v>
      </c>
      <c r="M263" s="121">
        <v>15.610894941634243</v>
      </c>
      <c r="N263" s="121">
        <v>17.283490828237912</v>
      </c>
      <c r="O263" s="121">
        <v>18.49147674634056</v>
      </c>
      <c r="P263" s="121">
        <v>19.141930702241989</v>
      </c>
      <c r="Q263" s="121">
        <v>19.885306651843617</v>
      </c>
      <c r="R263" s="121">
        <v>19.420696683342598</v>
      </c>
      <c r="S263" s="121">
        <v>21.464980544747082</v>
      </c>
      <c r="T263" s="121">
        <v>18.956086714841582</v>
      </c>
      <c r="U263" s="121">
        <v>20.442838614044842</v>
      </c>
      <c r="V263" s="121">
        <v>18.863164721141377</v>
      </c>
      <c r="W263" s="121">
        <v>19.234852695942191</v>
      </c>
      <c r="X263" s="121">
        <v>21.186214563646473</v>
      </c>
      <c r="Y263" s="121">
        <v>15.05336297943302</v>
      </c>
      <c r="Z263" s="121">
        <v>13.194923105428943</v>
      </c>
      <c r="AA263" s="121">
        <v>69.226885306651852</v>
      </c>
      <c r="AB263" s="121">
        <v>69.784417268853076</v>
      </c>
      <c r="AC263" s="121">
        <v>63.558643690939419</v>
      </c>
      <c r="AD263" s="121">
        <v>60.956827867333708</v>
      </c>
      <c r="AE263" s="121">
        <v>52.965536409116176</v>
      </c>
      <c r="AF263" s="121">
        <v>46.646840837502324</v>
      </c>
      <c r="AG263" s="121">
        <v>34.566981656475825</v>
      </c>
      <c r="AH263" s="121">
        <v>31.593477858069299</v>
      </c>
      <c r="AI263" s="121">
        <v>22.858810450250139</v>
      </c>
      <c r="AJ263" s="121">
        <v>17.655178803038726</v>
      </c>
      <c r="AK263" s="121">
        <v>13.287845099129147</v>
      </c>
      <c r="AL263" s="121">
        <v>9.4780433574207912</v>
      </c>
      <c r="AM263" s="121">
        <v>5.4823976283120261</v>
      </c>
      <c r="AN263" s="126">
        <v>4.0885677228089685</v>
      </c>
      <c r="AO263" s="121">
        <v>0.74337594960163056</v>
      </c>
      <c r="AP263" s="121">
        <v>7.1549935149156942</v>
      </c>
      <c r="AQ263" s="126">
        <v>7.4337594960163065</v>
      </c>
      <c r="AR263" s="140">
        <v>15.889660922734855</v>
      </c>
      <c r="AS263" s="140">
        <v>409.87891421159907</v>
      </c>
      <c r="AT263" s="121">
        <v>50.363720585510471</v>
      </c>
      <c r="AU263" s="121">
        <v>40.421067259588661</v>
      </c>
      <c r="AV263" s="126">
        <v>172.8349082823791</v>
      </c>
      <c r="AW263" s="140">
        <v>19.792384658143416</v>
      </c>
      <c r="AX263" s="78" t="s">
        <v>42</v>
      </c>
      <c r="AY263" s="145" t="s">
        <v>269</v>
      </c>
      <c r="AZ263" s="115"/>
      <c r="BA263" s="115"/>
    </row>
    <row r="264" spans="1:53" s="109" customFormat="1" x14ac:dyDescent="0.2">
      <c r="A264" s="105" t="s">
        <v>582</v>
      </c>
      <c r="B264" s="147" t="s">
        <v>138</v>
      </c>
      <c r="C264" s="106" t="s">
        <v>303</v>
      </c>
      <c r="D264" s="105" t="s">
        <v>782</v>
      </c>
      <c r="E264" s="124">
        <v>12.108578840096349</v>
      </c>
      <c r="F264" s="81">
        <v>1110.9621085788403</v>
      </c>
      <c r="G264" s="121">
        <v>19.615897720956085</v>
      </c>
      <c r="H264" s="121">
        <v>20.584584028163796</v>
      </c>
      <c r="I264" s="121">
        <v>22.8852140077821</v>
      </c>
      <c r="J264" s="121">
        <v>17.073096164535851</v>
      </c>
      <c r="K264" s="121">
        <v>21.553270335371504</v>
      </c>
      <c r="L264" s="121">
        <v>18.40503983694645</v>
      </c>
      <c r="M264" s="121">
        <v>20.342412451361866</v>
      </c>
      <c r="N264" s="121">
        <v>22.521956642579212</v>
      </c>
      <c r="O264" s="121">
        <v>24.096071891791734</v>
      </c>
      <c r="P264" s="121">
        <v>24.943672410598477</v>
      </c>
      <c r="Q264" s="121">
        <v>25.912358717806185</v>
      </c>
      <c r="R264" s="121">
        <v>25.306929775801368</v>
      </c>
      <c r="S264" s="121">
        <v>27.97081712062257</v>
      </c>
      <c r="T264" s="121">
        <v>24.701500833796555</v>
      </c>
      <c r="U264" s="121">
        <v>26.638873448211971</v>
      </c>
      <c r="V264" s="121">
        <v>24.58041504539559</v>
      </c>
      <c r="W264" s="121">
        <v>25.064758198999442</v>
      </c>
      <c r="X264" s="121">
        <v>27.607559755419675</v>
      </c>
      <c r="Y264" s="121">
        <v>19.615897720956085</v>
      </c>
      <c r="Z264" s="121">
        <v>17.194181952936816</v>
      </c>
      <c r="AA264" s="121">
        <v>90.208912358717811</v>
      </c>
      <c r="AB264" s="121">
        <v>90.935427089123593</v>
      </c>
      <c r="AC264" s="121">
        <v>82.822679266259044</v>
      </c>
      <c r="AD264" s="121">
        <v>79.432277191032057</v>
      </c>
      <c r="AE264" s="121">
        <v>69.018899388549187</v>
      </c>
      <c r="AF264" s="121">
        <v>60.78506577728367</v>
      </c>
      <c r="AG264" s="121">
        <v>45.043913285158425</v>
      </c>
      <c r="AH264" s="121">
        <v>41.169168056327592</v>
      </c>
      <c r="AI264" s="121">
        <v>29.787103946637021</v>
      </c>
      <c r="AJ264" s="121">
        <v>23.006299796183065</v>
      </c>
      <c r="AK264" s="121">
        <v>17.315267741337781</v>
      </c>
      <c r="AL264" s="121">
        <v>12.350750416898277</v>
      </c>
      <c r="AM264" s="121">
        <v>7.1440615156568459</v>
      </c>
      <c r="AN264" s="126">
        <v>5.3277746896423936</v>
      </c>
      <c r="AO264" s="121">
        <v>0.96868630720770799</v>
      </c>
      <c r="AP264" s="121">
        <v>9.3236057068741882</v>
      </c>
      <c r="AQ264" s="126">
        <v>9.6868630720770792</v>
      </c>
      <c r="AR264" s="140">
        <v>20.705669816564761</v>
      </c>
      <c r="AS264" s="140">
        <v>534.10941263664995</v>
      </c>
      <c r="AT264" s="121">
        <v>65.628497313322214</v>
      </c>
      <c r="AU264" s="121">
        <v>52.672317954419121</v>
      </c>
      <c r="AV264" s="126">
        <v>225.2195664257921</v>
      </c>
      <c r="AW264" s="140">
        <v>25.791272929405224</v>
      </c>
      <c r="AX264" s="78" t="s">
        <v>42</v>
      </c>
      <c r="AY264" s="145" t="s">
        <v>269</v>
      </c>
      <c r="AZ264" s="115"/>
      <c r="BA264" s="115"/>
    </row>
    <row r="265" spans="1:53" s="109" customFormat="1" x14ac:dyDescent="0.2">
      <c r="A265" s="105" t="s">
        <v>582</v>
      </c>
      <c r="B265" s="147" t="s">
        <v>138</v>
      </c>
      <c r="C265" s="106" t="s">
        <v>296</v>
      </c>
      <c r="D265" s="105" t="s">
        <v>46</v>
      </c>
      <c r="E265" s="124">
        <v>19.01982582916435</v>
      </c>
      <c r="F265" s="81">
        <v>1745.0690198258294</v>
      </c>
      <c r="G265" s="121">
        <v>30.812117843246245</v>
      </c>
      <c r="H265" s="121">
        <v>32.333703909579391</v>
      </c>
      <c r="I265" s="121">
        <v>35.947470817120617</v>
      </c>
      <c r="J265" s="121">
        <v>26.817954419121733</v>
      </c>
      <c r="K265" s="121">
        <v>33.855289975912541</v>
      </c>
      <c r="L265" s="121">
        <v>28.910135260329813</v>
      </c>
      <c r="M265" s="121">
        <v>31.953307392996109</v>
      </c>
      <c r="N265" s="121">
        <v>35.376876042245691</v>
      </c>
      <c r="O265" s="121">
        <v>37.849453400037056</v>
      </c>
      <c r="P265" s="121">
        <v>39.180841208078562</v>
      </c>
      <c r="Q265" s="121">
        <v>40.702427274411711</v>
      </c>
      <c r="R265" s="121">
        <v>39.751435982953495</v>
      </c>
      <c r="S265" s="121">
        <v>43.935797665369648</v>
      </c>
      <c r="T265" s="121">
        <v>38.800444691495279</v>
      </c>
      <c r="U265" s="121">
        <v>41.843616824161572</v>
      </c>
      <c r="V265" s="121">
        <v>38.610246433203635</v>
      </c>
      <c r="W265" s="121">
        <v>39.371039466370206</v>
      </c>
      <c r="X265" s="121">
        <v>43.365202890494722</v>
      </c>
      <c r="Y265" s="121">
        <v>30.812117843246245</v>
      </c>
      <c r="Z265" s="121">
        <v>27.008152677413378</v>
      </c>
      <c r="AA265" s="121">
        <v>141.69770242727441</v>
      </c>
      <c r="AB265" s="121">
        <v>142.83889197702428</v>
      </c>
      <c r="AC265" s="121">
        <v>130.09560867148414</v>
      </c>
      <c r="AD265" s="121">
        <v>124.77005743931814</v>
      </c>
      <c r="AE265" s="121">
        <v>108.4130072262368</v>
      </c>
      <c r="AF265" s="121">
        <v>95.479525662405024</v>
      </c>
      <c r="AG265" s="121">
        <v>70.753752084491381</v>
      </c>
      <c r="AH265" s="121">
        <v>64.667407819158782</v>
      </c>
      <c r="AI265" s="121">
        <v>46.788771539744303</v>
      </c>
      <c r="AJ265" s="121">
        <v>36.137669075412262</v>
      </c>
      <c r="AK265" s="121">
        <v>27.198350935705022</v>
      </c>
      <c r="AL265" s="121">
        <v>19.40022234574764</v>
      </c>
      <c r="AM265" s="121">
        <v>11.221697239206968</v>
      </c>
      <c r="AN265" s="126">
        <v>8.3687233648323129</v>
      </c>
      <c r="AO265" s="121">
        <v>1.521586066333148</v>
      </c>
      <c r="AP265" s="121">
        <v>14.645265888456549</v>
      </c>
      <c r="AQ265" s="126">
        <v>15.21586066333148</v>
      </c>
      <c r="AR265" s="140">
        <v>32.523902167871036</v>
      </c>
      <c r="AS265" s="140">
        <v>838.9645173244395</v>
      </c>
      <c r="AT265" s="121">
        <v>103.08745599407079</v>
      </c>
      <c r="AU265" s="121">
        <v>82.736242356864935</v>
      </c>
      <c r="AV265" s="126">
        <v>353.76876042245692</v>
      </c>
      <c r="AW265" s="140">
        <v>40.512229016120067</v>
      </c>
      <c r="AX265" s="78" t="s">
        <v>42</v>
      </c>
      <c r="AY265" s="145" t="s">
        <v>50</v>
      </c>
      <c r="AZ265" s="115"/>
      <c r="BA265" s="115"/>
    </row>
    <row r="266" spans="1:53" s="109" customFormat="1" x14ac:dyDescent="0.2">
      <c r="A266" s="105" t="s">
        <v>582</v>
      </c>
      <c r="B266" s="147" t="s">
        <v>138</v>
      </c>
      <c r="C266" s="106" t="s">
        <v>297</v>
      </c>
      <c r="D266" s="105" t="s">
        <v>783</v>
      </c>
      <c r="E266" s="124">
        <v>10.82082638502872</v>
      </c>
      <c r="F266" s="81">
        <v>992.81082082638477</v>
      </c>
      <c r="G266" s="121">
        <v>17.529738743746528</v>
      </c>
      <c r="H266" s="121">
        <v>18.395404854548826</v>
      </c>
      <c r="I266" s="121">
        <v>20.451361867704282</v>
      </c>
      <c r="J266" s="121">
        <v>15.257365202890496</v>
      </c>
      <c r="K266" s="121">
        <v>19.261070965351124</v>
      </c>
      <c r="L266" s="121">
        <v>16.447656105243656</v>
      </c>
      <c r="M266" s="121">
        <v>18.178988326848252</v>
      </c>
      <c r="N266" s="121">
        <v>20.126737076153418</v>
      </c>
      <c r="O266" s="121">
        <v>21.53344450620715</v>
      </c>
      <c r="P266" s="121">
        <v>22.290902353159161</v>
      </c>
      <c r="Q266" s="121">
        <v>23.156568463961463</v>
      </c>
      <c r="R266" s="121">
        <v>22.615527144710025</v>
      </c>
      <c r="S266" s="121">
        <v>24.996108949416342</v>
      </c>
      <c r="T266" s="121">
        <v>22.074485825458591</v>
      </c>
      <c r="U266" s="121">
        <v>23.805818047063184</v>
      </c>
      <c r="V266" s="121">
        <v>21.966277561608305</v>
      </c>
      <c r="W266" s="121">
        <v>22.399110617009452</v>
      </c>
      <c r="X266" s="121">
        <v>24.671484157865486</v>
      </c>
      <c r="Y266" s="121">
        <v>17.529738743746528</v>
      </c>
      <c r="Z266" s="121">
        <v>15.365573466740782</v>
      </c>
      <c r="AA266" s="121">
        <v>80.615156568463959</v>
      </c>
      <c r="AB266" s="121">
        <v>81.264406151565694</v>
      </c>
      <c r="AC266" s="121">
        <v>74.01445247359645</v>
      </c>
      <c r="AD266" s="121">
        <v>70.984621085788405</v>
      </c>
      <c r="AE266" s="121">
        <v>61.678710394663703</v>
      </c>
      <c r="AF266" s="121">
        <v>54.320548452844179</v>
      </c>
      <c r="AG266" s="121">
        <v>40.253474152306836</v>
      </c>
      <c r="AH266" s="121">
        <v>36.790809709097651</v>
      </c>
      <c r="AI266" s="121">
        <v>26.619232907170655</v>
      </c>
      <c r="AJ266" s="121">
        <v>20.559570131554569</v>
      </c>
      <c r="AK266" s="121">
        <v>15.473781730591069</v>
      </c>
      <c r="AL266" s="121">
        <v>11.037242912729296</v>
      </c>
      <c r="AM266" s="121">
        <v>6.384287567166945</v>
      </c>
      <c r="AN266" s="126">
        <v>4.7611636094126366</v>
      </c>
      <c r="AO266" s="121">
        <v>0.86566611080229761</v>
      </c>
      <c r="AP266" s="121">
        <v>8.3320363164721147</v>
      </c>
      <c r="AQ266" s="126">
        <v>8.6566611080229769</v>
      </c>
      <c r="AR266" s="140">
        <v>18.503613118399112</v>
      </c>
      <c r="AS266" s="140">
        <v>477.30665184361686</v>
      </c>
      <c r="AT266" s="121">
        <v>58.648879006855665</v>
      </c>
      <c r="AU266" s="121">
        <v>47.070594774874934</v>
      </c>
      <c r="AV266" s="126">
        <v>201.26737076153418</v>
      </c>
      <c r="AW266" s="140">
        <v>23.048360200111173</v>
      </c>
      <c r="AX266" s="78" t="s">
        <v>42</v>
      </c>
      <c r="AY266" s="145" t="s">
        <v>50</v>
      </c>
      <c r="AZ266" s="115"/>
      <c r="BA266" s="115"/>
    </row>
    <row r="267" spans="1:53" s="109" customFormat="1" x14ac:dyDescent="0.2">
      <c r="A267" s="105" t="s">
        <v>582</v>
      </c>
      <c r="B267" s="147" t="s">
        <v>138</v>
      </c>
      <c r="C267" s="106" t="s">
        <v>298</v>
      </c>
      <c r="D267" s="105" t="s">
        <v>784</v>
      </c>
      <c r="E267" s="124">
        <v>8.5232536594404298</v>
      </c>
      <c r="F267" s="81">
        <v>782.00852325365929</v>
      </c>
      <c r="G267" s="121">
        <v>13.807670928293497</v>
      </c>
      <c r="H267" s="121">
        <v>14.489531221048731</v>
      </c>
      <c r="I267" s="121">
        <v>16.108949416342412</v>
      </c>
      <c r="J267" s="121">
        <v>12.017787659811006</v>
      </c>
      <c r="K267" s="121">
        <v>15.171391513803965</v>
      </c>
      <c r="L267" s="121">
        <v>12.955345562349454</v>
      </c>
      <c r="M267" s="121">
        <v>14.319066147859921</v>
      </c>
      <c r="N267" s="121">
        <v>15.853251806559198</v>
      </c>
      <c r="O267" s="121">
        <v>16.961274782286456</v>
      </c>
      <c r="P267" s="121">
        <v>17.557902538447287</v>
      </c>
      <c r="Q267" s="121">
        <v>18.239762831202519</v>
      </c>
      <c r="R267" s="121">
        <v>17.813600148230499</v>
      </c>
      <c r="S267" s="121">
        <v>19.688715953307391</v>
      </c>
      <c r="T267" s="121">
        <v>17.387437465258476</v>
      </c>
      <c r="U267" s="121">
        <v>18.751158050768947</v>
      </c>
      <c r="V267" s="121">
        <v>17.302204928664072</v>
      </c>
      <c r="W267" s="121">
        <v>17.643135075041688</v>
      </c>
      <c r="X267" s="121">
        <v>19.433018343524179</v>
      </c>
      <c r="Y267" s="121">
        <v>13.807670928293497</v>
      </c>
      <c r="Z267" s="121">
        <v>12.10302019640541</v>
      </c>
      <c r="AA267" s="121">
        <v>63.498239762831197</v>
      </c>
      <c r="AB267" s="121">
        <v>64.009634982397628</v>
      </c>
      <c r="AC267" s="121">
        <v>58.299055030572532</v>
      </c>
      <c r="AD267" s="121">
        <v>55.91254400592922</v>
      </c>
      <c r="AE267" s="121">
        <v>48.582545858810455</v>
      </c>
      <c r="AF267" s="121">
        <v>42.786733370390955</v>
      </c>
      <c r="AG267" s="121">
        <v>31.706503613118397</v>
      </c>
      <c r="AH267" s="121">
        <v>28.979062442097462</v>
      </c>
      <c r="AI267" s="121">
        <v>20.967204002223458</v>
      </c>
      <c r="AJ267" s="121">
        <v>16.194181952936816</v>
      </c>
      <c r="AK267" s="121">
        <v>12.188252732999816</v>
      </c>
      <c r="AL267" s="121">
        <v>8.6937187326292378</v>
      </c>
      <c r="AM267" s="121">
        <v>5.0287196590698535</v>
      </c>
      <c r="AN267" s="126">
        <v>3.7502316101537887</v>
      </c>
      <c r="AO267" s="121">
        <v>0.68186029275523441</v>
      </c>
      <c r="AP267" s="121">
        <v>6.5629053177691308</v>
      </c>
      <c r="AQ267" s="126">
        <v>6.8186029275523437</v>
      </c>
      <c r="AR267" s="140">
        <v>14.574763757643133</v>
      </c>
      <c r="AS267" s="140">
        <v>375.96071891791735</v>
      </c>
      <c r="AT267" s="121">
        <v>46.196034834167129</v>
      </c>
      <c r="AU267" s="121">
        <v>37.076153418565866</v>
      </c>
      <c r="AV267" s="126">
        <v>158.532518065592</v>
      </c>
      <c r="AW267" s="140">
        <v>18.154530294608115</v>
      </c>
      <c r="AX267" s="78" t="s">
        <v>42</v>
      </c>
      <c r="AY267" s="145" t="s">
        <v>50</v>
      </c>
      <c r="AZ267" s="115"/>
      <c r="BA267" s="115"/>
    </row>
    <row r="268" spans="1:53" s="109" customFormat="1" x14ac:dyDescent="0.2">
      <c r="A268" s="107"/>
      <c r="B268" s="149"/>
      <c r="F268" s="110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3"/>
      <c r="AO268" s="111"/>
      <c r="AP268" s="111"/>
      <c r="AQ268" s="113"/>
      <c r="AR268" s="114"/>
      <c r="AS268" s="114"/>
      <c r="AT268" s="111"/>
      <c r="AU268" s="111"/>
      <c r="AV268" s="113"/>
      <c r="AW268" s="114"/>
      <c r="AX268" s="78" t="s">
        <v>955</v>
      </c>
      <c r="AY268" s="145" t="s">
        <v>955</v>
      </c>
      <c r="AZ268" s="115"/>
      <c r="BA268" s="115"/>
    </row>
    <row r="269" spans="1:53" s="109" customFormat="1" x14ac:dyDescent="0.2">
      <c r="A269" s="107" t="s">
        <v>583</v>
      </c>
      <c r="B269" s="149"/>
      <c r="C269" s="109" t="s">
        <v>19</v>
      </c>
      <c r="D269" s="109" t="s">
        <v>47</v>
      </c>
      <c r="E269" s="125">
        <v>100</v>
      </c>
      <c r="F269" s="110">
        <v>4017</v>
      </c>
      <c r="G269" s="111">
        <v>56</v>
      </c>
      <c r="H269" s="111">
        <v>49</v>
      </c>
      <c r="I269" s="111">
        <v>61</v>
      </c>
      <c r="J269" s="111">
        <v>43</v>
      </c>
      <c r="K269" s="111">
        <v>67</v>
      </c>
      <c r="L269" s="111">
        <v>66</v>
      </c>
      <c r="M269" s="111">
        <v>83</v>
      </c>
      <c r="N269" s="111">
        <v>54</v>
      </c>
      <c r="O269" s="111">
        <v>60</v>
      </c>
      <c r="P269" s="111">
        <v>84</v>
      </c>
      <c r="Q269" s="111">
        <v>67</v>
      </c>
      <c r="R269" s="111">
        <v>75</v>
      </c>
      <c r="S269" s="111">
        <v>85</v>
      </c>
      <c r="T269" s="111">
        <v>84</v>
      </c>
      <c r="U269" s="111">
        <v>66</v>
      </c>
      <c r="V269" s="111">
        <v>71</v>
      </c>
      <c r="W269" s="111">
        <v>78</v>
      </c>
      <c r="X269" s="111">
        <v>68</v>
      </c>
      <c r="Y269" s="111">
        <v>71</v>
      </c>
      <c r="Z269" s="111">
        <v>60</v>
      </c>
      <c r="AA269" s="111">
        <v>258</v>
      </c>
      <c r="AB269" s="111">
        <v>346</v>
      </c>
      <c r="AC269" s="111">
        <v>310</v>
      </c>
      <c r="AD269" s="111">
        <v>292</v>
      </c>
      <c r="AE269" s="111">
        <v>283</v>
      </c>
      <c r="AF269" s="111">
        <v>272</v>
      </c>
      <c r="AG269" s="111">
        <v>219</v>
      </c>
      <c r="AH269" s="111">
        <v>194</v>
      </c>
      <c r="AI269" s="111">
        <v>154</v>
      </c>
      <c r="AJ269" s="111">
        <v>133</v>
      </c>
      <c r="AK269" s="111">
        <v>83</v>
      </c>
      <c r="AL269" s="111">
        <v>58</v>
      </c>
      <c r="AM269" s="111">
        <v>37</v>
      </c>
      <c r="AN269" s="113">
        <v>30</v>
      </c>
      <c r="AO269" s="111">
        <v>4</v>
      </c>
      <c r="AP269" s="111">
        <v>33</v>
      </c>
      <c r="AQ269" s="113">
        <v>26</v>
      </c>
      <c r="AR269" s="114">
        <v>64</v>
      </c>
      <c r="AS269" s="114">
        <v>1993</v>
      </c>
      <c r="AT269" s="111">
        <v>196</v>
      </c>
      <c r="AU269" s="111">
        <v>187</v>
      </c>
      <c r="AV269" s="113">
        <v>870</v>
      </c>
      <c r="AW269" s="114">
        <v>81</v>
      </c>
      <c r="AX269" s="78" t="s">
        <v>955</v>
      </c>
      <c r="AY269" s="145" t="s">
        <v>955</v>
      </c>
      <c r="AZ269" s="115"/>
      <c r="BA269" s="115"/>
    </row>
    <row r="270" spans="1:53" s="109" customFormat="1" x14ac:dyDescent="0.2">
      <c r="A270" s="107"/>
      <c r="B270" s="149"/>
      <c r="F270" s="122">
        <v>100</v>
      </c>
      <c r="G270" s="123">
        <v>1.3940751804829474</v>
      </c>
      <c r="H270" s="123">
        <v>1.2198157829225791</v>
      </c>
      <c r="I270" s="123">
        <v>1.5185461787403536</v>
      </c>
      <c r="J270" s="123">
        <v>1.0704505850136918</v>
      </c>
      <c r="K270" s="123">
        <v>1.6679113766492408</v>
      </c>
      <c r="L270" s="123">
        <v>1.6430171769977595</v>
      </c>
      <c r="M270" s="123">
        <v>2.0662185710729402</v>
      </c>
      <c r="N270" s="123">
        <v>1.344286781179985</v>
      </c>
      <c r="O270" s="123">
        <v>1.4936519790888723</v>
      </c>
      <c r="P270" s="123">
        <v>2.091112770724421</v>
      </c>
      <c r="Q270" s="123">
        <v>1.6679113766492408</v>
      </c>
      <c r="R270" s="123">
        <v>1.8670649738610903</v>
      </c>
      <c r="S270" s="123">
        <v>2.1160069703759024</v>
      </c>
      <c r="T270" s="123">
        <v>2.091112770724421</v>
      </c>
      <c r="U270" s="123">
        <v>1.6430171769977595</v>
      </c>
      <c r="V270" s="123">
        <v>1.7674881752551654</v>
      </c>
      <c r="W270" s="123">
        <v>1.941747572815534</v>
      </c>
      <c r="X270" s="123">
        <v>1.6928055763007219</v>
      </c>
      <c r="Y270" s="123">
        <v>1.7674881752551654</v>
      </c>
      <c r="Z270" s="123">
        <v>1.4936519790888723</v>
      </c>
      <c r="AA270" s="123">
        <v>6.422703510082151</v>
      </c>
      <c r="AB270" s="123">
        <v>8.6133930794124964</v>
      </c>
      <c r="AC270" s="123">
        <v>7.7172018919591734</v>
      </c>
      <c r="AD270" s="123">
        <v>7.2691062982325114</v>
      </c>
      <c r="AE270" s="123">
        <v>7.0450585013691809</v>
      </c>
      <c r="AF270" s="123">
        <v>6.7712223052028877</v>
      </c>
      <c r="AG270" s="123">
        <v>5.4518297236743836</v>
      </c>
      <c r="AH270" s="123">
        <v>4.8294747323873537</v>
      </c>
      <c r="AI270" s="123">
        <v>3.8337067463281054</v>
      </c>
      <c r="AJ270" s="123">
        <v>3.3109285536470003</v>
      </c>
      <c r="AK270" s="123">
        <v>2.0662185710729402</v>
      </c>
      <c r="AL270" s="123">
        <v>1.4438635797859098</v>
      </c>
      <c r="AM270" s="123">
        <v>0.92108538710480459</v>
      </c>
      <c r="AN270" s="137">
        <v>0.74682598954443613</v>
      </c>
      <c r="AO270" s="123">
        <v>9.9576798605924818E-2</v>
      </c>
      <c r="AP270" s="123">
        <v>0.82150858849887975</v>
      </c>
      <c r="AQ270" s="137">
        <v>0.6472491909385113</v>
      </c>
      <c r="AR270" s="139">
        <v>1.5932287776947971</v>
      </c>
      <c r="AS270" s="139">
        <v>49.614139905402041</v>
      </c>
      <c r="AT270" s="123">
        <v>4.8792631316903163</v>
      </c>
      <c r="AU270" s="123">
        <v>4.6552153348269849</v>
      </c>
      <c r="AV270" s="137">
        <v>21.657953696788649</v>
      </c>
      <c r="AW270" s="139">
        <v>2.0164301717699775</v>
      </c>
      <c r="AX270" s="78" t="s">
        <v>955</v>
      </c>
      <c r="AY270" s="145" t="s">
        <v>955</v>
      </c>
      <c r="AZ270" s="115"/>
      <c r="BA270" s="115"/>
    </row>
    <row r="271" spans="1:53" s="109" customFormat="1" x14ac:dyDescent="0.2">
      <c r="A271" s="105" t="s">
        <v>583</v>
      </c>
      <c r="B271" s="147" t="s">
        <v>138</v>
      </c>
      <c r="C271" s="106" t="s">
        <v>308</v>
      </c>
      <c r="D271" s="105" t="s">
        <v>785</v>
      </c>
      <c r="E271" s="124">
        <v>14.75</v>
      </c>
      <c r="F271" s="81">
        <v>592.50749999999982</v>
      </c>
      <c r="G271" s="121">
        <v>8.26</v>
      </c>
      <c r="H271" s="121">
        <v>7.2275</v>
      </c>
      <c r="I271" s="121">
        <v>8.9975000000000005</v>
      </c>
      <c r="J271" s="121">
        <v>6.3425000000000002</v>
      </c>
      <c r="K271" s="121">
        <v>9.8825000000000003</v>
      </c>
      <c r="L271" s="121">
        <v>9.7349999999999994</v>
      </c>
      <c r="M271" s="121">
        <v>12.2425</v>
      </c>
      <c r="N271" s="121">
        <v>7.9649999999999999</v>
      </c>
      <c r="O271" s="121">
        <v>8.85</v>
      </c>
      <c r="P271" s="121">
        <v>12.39</v>
      </c>
      <c r="Q271" s="121">
        <v>9.8825000000000003</v>
      </c>
      <c r="R271" s="121">
        <v>11.0625</v>
      </c>
      <c r="S271" s="121">
        <v>12.5375</v>
      </c>
      <c r="T271" s="121">
        <v>12.39</v>
      </c>
      <c r="U271" s="121">
        <v>9.7349999999999994</v>
      </c>
      <c r="V271" s="121">
        <v>10.4725</v>
      </c>
      <c r="W271" s="121">
        <v>11.505000000000001</v>
      </c>
      <c r="X271" s="121">
        <v>10.029999999999999</v>
      </c>
      <c r="Y271" s="121">
        <v>10.4725</v>
      </c>
      <c r="Z271" s="121">
        <v>8.85</v>
      </c>
      <c r="AA271" s="121">
        <v>38.055</v>
      </c>
      <c r="AB271" s="121">
        <v>51.034999999999997</v>
      </c>
      <c r="AC271" s="121">
        <v>45.725000000000001</v>
      </c>
      <c r="AD271" s="121">
        <v>43.07</v>
      </c>
      <c r="AE271" s="121">
        <v>41.7425</v>
      </c>
      <c r="AF271" s="121">
        <v>40.119999999999997</v>
      </c>
      <c r="AG271" s="121">
        <v>32.302500000000002</v>
      </c>
      <c r="AH271" s="121">
        <v>28.614999999999998</v>
      </c>
      <c r="AI271" s="121">
        <v>22.715</v>
      </c>
      <c r="AJ271" s="121">
        <v>19.6175</v>
      </c>
      <c r="AK271" s="121">
        <v>12.2425</v>
      </c>
      <c r="AL271" s="121">
        <v>8.5549999999999997</v>
      </c>
      <c r="AM271" s="121">
        <v>5.4574999999999996</v>
      </c>
      <c r="AN271" s="126">
        <v>4.4249999999999998</v>
      </c>
      <c r="AO271" s="121">
        <v>0.59</v>
      </c>
      <c r="AP271" s="121">
        <v>4.8674999999999997</v>
      </c>
      <c r="AQ271" s="126">
        <v>3.835</v>
      </c>
      <c r="AR271" s="140">
        <v>9.44</v>
      </c>
      <c r="AS271" s="140">
        <v>293.96749999999997</v>
      </c>
      <c r="AT271" s="121">
        <v>28.91</v>
      </c>
      <c r="AU271" s="121">
        <v>27.5825</v>
      </c>
      <c r="AV271" s="126">
        <v>128.32499999999999</v>
      </c>
      <c r="AW271" s="140">
        <v>11.9475</v>
      </c>
      <c r="AX271" s="78" t="s">
        <v>42</v>
      </c>
      <c r="AY271" s="145" t="s">
        <v>263</v>
      </c>
      <c r="AZ271" s="115"/>
      <c r="BA271" s="115"/>
    </row>
    <row r="272" spans="1:53" s="109" customFormat="1" x14ac:dyDescent="0.2">
      <c r="A272" s="105" t="s">
        <v>583</v>
      </c>
      <c r="B272" s="147" t="s">
        <v>138</v>
      </c>
      <c r="C272" s="106" t="s">
        <v>307</v>
      </c>
      <c r="D272" s="105" t="s">
        <v>786</v>
      </c>
      <c r="E272" s="124">
        <v>15</v>
      </c>
      <c r="F272" s="81">
        <v>602.55000000000007</v>
      </c>
      <c r="G272" s="121">
        <v>8.4</v>
      </c>
      <c r="H272" s="121">
        <v>7.35</v>
      </c>
      <c r="I272" s="121">
        <v>9.15</v>
      </c>
      <c r="J272" s="121">
        <v>6.45</v>
      </c>
      <c r="K272" s="121">
        <v>10.050000000000001</v>
      </c>
      <c r="L272" s="121">
        <v>9.9</v>
      </c>
      <c r="M272" s="121">
        <v>12.45</v>
      </c>
      <c r="N272" s="121">
        <v>8.1</v>
      </c>
      <c r="O272" s="121">
        <v>9</v>
      </c>
      <c r="P272" s="121">
        <v>12.6</v>
      </c>
      <c r="Q272" s="121">
        <v>10.050000000000001</v>
      </c>
      <c r="R272" s="121">
        <v>11.25</v>
      </c>
      <c r="S272" s="121">
        <v>12.75</v>
      </c>
      <c r="T272" s="121">
        <v>12.6</v>
      </c>
      <c r="U272" s="121">
        <v>9.9</v>
      </c>
      <c r="V272" s="121">
        <v>10.65</v>
      </c>
      <c r="W272" s="121">
        <v>11.7</v>
      </c>
      <c r="X272" s="121">
        <v>10.199999999999999</v>
      </c>
      <c r="Y272" s="121">
        <v>10.65</v>
      </c>
      <c r="Z272" s="121">
        <v>9</v>
      </c>
      <c r="AA272" s="121">
        <v>38.700000000000003</v>
      </c>
      <c r="AB272" s="121">
        <v>51.9</v>
      </c>
      <c r="AC272" s="121">
        <v>46.5</v>
      </c>
      <c r="AD272" s="121">
        <v>43.8</v>
      </c>
      <c r="AE272" s="121">
        <v>42.45</v>
      </c>
      <c r="AF272" s="121">
        <v>40.799999999999997</v>
      </c>
      <c r="AG272" s="121">
        <v>32.85</v>
      </c>
      <c r="AH272" s="121">
        <v>29.1</v>
      </c>
      <c r="AI272" s="121">
        <v>23.1</v>
      </c>
      <c r="AJ272" s="121">
        <v>19.95</v>
      </c>
      <c r="AK272" s="121">
        <v>12.45</v>
      </c>
      <c r="AL272" s="121">
        <v>8.6999999999999993</v>
      </c>
      <c r="AM272" s="121">
        <v>5.55</v>
      </c>
      <c r="AN272" s="126">
        <v>4.5</v>
      </c>
      <c r="AO272" s="121">
        <v>0.6</v>
      </c>
      <c r="AP272" s="121">
        <v>4.95</v>
      </c>
      <c r="AQ272" s="126">
        <v>3.9</v>
      </c>
      <c r="AR272" s="140">
        <v>9.6</v>
      </c>
      <c r="AS272" s="140">
        <v>298.95</v>
      </c>
      <c r="AT272" s="121">
        <v>29.4</v>
      </c>
      <c r="AU272" s="121">
        <v>28.05</v>
      </c>
      <c r="AV272" s="126">
        <v>130.5</v>
      </c>
      <c r="AW272" s="140">
        <v>12.15</v>
      </c>
      <c r="AX272" s="78" t="s">
        <v>42</v>
      </c>
      <c r="AY272" s="145" t="s">
        <v>263</v>
      </c>
      <c r="AZ272" s="115"/>
      <c r="BA272" s="115"/>
    </row>
    <row r="273" spans="1:53" s="109" customFormat="1" x14ac:dyDescent="0.2">
      <c r="A273" s="105" t="s">
        <v>583</v>
      </c>
      <c r="B273" s="147" t="s">
        <v>138</v>
      </c>
      <c r="C273" s="106" t="s">
        <v>304</v>
      </c>
      <c r="D273" s="105" t="s">
        <v>787</v>
      </c>
      <c r="E273" s="124">
        <v>33.678571428571431</v>
      </c>
      <c r="F273" s="81">
        <v>1352.8682142857142</v>
      </c>
      <c r="G273" s="121">
        <v>18.86</v>
      </c>
      <c r="H273" s="121">
        <v>16.502500000000001</v>
      </c>
      <c r="I273" s="121">
        <v>20.543928571428573</v>
      </c>
      <c r="J273" s="121">
        <v>14.481785714285715</v>
      </c>
      <c r="K273" s="121">
        <v>22.564642857142857</v>
      </c>
      <c r="L273" s="121">
        <v>22.227857142857143</v>
      </c>
      <c r="M273" s="121">
        <v>27.953214285714289</v>
      </c>
      <c r="N273" s="121">
        <v>18.186428571428575</v>
      </c>
      <c r="O273" s="121">
        <v>20.207142857142859</v>
      </c>
      <c r="P273" s="121">
        <v>28.29</v>
      </c>
      <c r="Q273" s="121">
        <v>22.564642857142857</v>
      </c>
      <c r="R273" s="121">
        <v>25.258928571428573</v>
      </c>
      <c r="S273" s="121">
        <v>28.626785714285717</v>
      </c>
      <c r="T273" s="121">
        <v>28.29</v>
      </c>
      <c r="U273" s="121">
        <v>22.227857142857143</v>
      </c>
      <c r="V273" s="121">
        <v>23.911785714285717</v>
      </c>
      <c r="W273" s="121">
        <v>26.269285714285715</v>
      </c>
      <c r="X273" s="121">
        <v>22.901428571428575</v>
      </c>
      <c r="Y273" s="121">
        <v>23.911785714285717</v>
      </c>
      <c r="Z273" s="121">
        <v>20.207142857142859</v>
      </c>
      <c r="AA273" s="121">
        <v>86.890714285714296</v>
      </c>
      <c r="AB273" s="121">
        <v>116.52785714285716</v>
      </c>
      <c r="AC273" s="121">
        <v>104.40357142857142</v>
      </c>
      <c r="AD273" s="121">
        <v>98.341428571428565</v>
      </c>
      <c r="AE273" s="121">
        <v>95.310357142857157</v>
      </c>
      <c r="AF273" s="121">
        <v>91.605714285714299</v>
      </c>
      <c r="AG273" s="121">
        <v>73.756071428571431</v>
      </c>
      <c r="AH273" s="121">
        <v>65.336428571428584</v>
      </c>
      <c r="AI273" s="121">
        <v>51.865000000000002</v>
      </c>
      <c r="AJ273" s="121">
        <v>44.792499999999997</v>
      </c>
      <c r="AK273" s="121">
        <v>27.953214285714289</v>
      </c>
      <c r="AL273" s="121">
        <v>19.533571428571427</v>
      </c>
      <c r="AM273" s="121">
        <v>12.461071428571429</v>
      </c>
      <c r="AN273" s="126">
        <v>10.10357142857143</v>
      </c>
      <c r="AO273" s="121">
        <v>1.3471428571428572</v>
      </c>
      <c r="AP273" s="121">
        <v>11.113928571428572</v>
      </c>
      <c r="AQ273" s="126">
        <v>8.7564285714285717</v>
      </c>
      <c r="AR273" s="140">
        <v>21.554285714285715</v>
      </c>
      <c r="AS273" s="140">
        <v>671.2139285714286</v>
      </c>
      <c r="AT273" s="121">
        <v>66.010000000000005</v>
      </c>
      <c r="AU273" s="121">
        <v>62.978928571428575</v>
      </c>
      <c r="AV273" s="126">
        <v>293.00357142857143</v>
      </c>
      <c r="AW273" s="140">
        <v>27.279642857142857</v>
      </c>
      <c r="AX273" s="78" t="s">
        <v>42</v>
      </c>
      <c r="AY273" s="145" t="s">
        <v>263</v>
      </c>
      <c r="AZ273" s="115"/>
      <c r="BA273" s="115"/>
    </row>
    <row r="274" spans="1:53" s="109" customFormat="1" x14ac:dyDescent="0.2">
      <c r="A274" s="105" t="s">
        <v>583</v>
      </c>
      <c r="B274" s="147" t="s">
        <v>138</v>
      </c>
      <c r="C274" s="106" t="s">
        <v>305</v>
      </c>
      <c r="D274" s="105" t="s">
        <v>788</v>
      </c>
      <c r="E274" s="124">
        <v>22.178571428571427</v>
      </c>
      <c r="F274" s="81">
        <v>890.91321428571416</v>
      </c>
      <c r="G274" s="121">
        <v>12.42</v>
      </c>
      <c r="H274" s="121">
        <v>10.8675</v>
      </c>
      <c r="I274" s="121">
        <v>13.528928571428571</v>
      </c>
      <c r="J274" s="121">
        <v>9.5367857142857133</v>
      </c>
      <c r="K274" s="121">
        <v>14.859642857142855</v>
      </c>
      <c r="L274" s="121">
        <v>14.637857142857142</v>
      </c>
      <c r="M274" s="121">
        <v>18.408214285714283</v>
      </c>
      <c r="N274" s="121">
        <v>11.976428571428571</v>
      </c>
      <c r="O274" s="121">
        <v>13.307142857142855</v>
      </c>
      <c r="P274" s="121">
        <v>18.63</v>
      </c>
      <c r="Q274" s="121">
        <v>14.859642857142855</v>
      </c>
      <c r="R274" s="121">
        <v>16.633928571428569</v>
      </c>
      <c r="S274" s="121">
        <v>18.851785714285715</v>
      </c>
      <c r="T274" s="121">
        <v>18.63</v>
      </c>
      <c r="U274" s="121">
        <v>14.637857142857142</v>
      </c>
      <c r="V274" s="121">
        <v>15.746785714285714</v>
      </c>
      <c r="W274" s="121">
        <v>17.299285714285713</v>
      </c>
      <c r="X274" s="121">
        <v>15.081428571428571</v>
      </c>
      <c r="Y274" s="121">
        <v>15.746785714285714</v>
      </c>
      <c r="Z274" s="121">
        <v>13.307142857142855</v>
      </c>
      <c r="AA274" s="121">
        <v>57.220714285714287</v>
      </c>
      <c r="AB274" s="121">
        <v>76.737857142857138</v>
      </c>
      <c r="AC274" s="121">
        <v>68.753571428571419</v>
      </c>
      <c r="AD274" s="121">
        <v>64.761428571428567</v>
      </c>
      <c r="AE274" s="121">
        <v>62.765357142857141</v>
      </c>
      <c r="AF274" s="121">
        <v>60.325714285714284</v>
      </c>
      <c r="AG274" s="121">
        <v>48.571071428571422</v>
      </c>
      <c r="AH274" s="121">
        <v>43.026428571428568</v>
      </c>
      <c r="AI274" s="121">
        <v>34.154999999999994</v>
      </c>
      <c r="AJ274" s="121">
        <v>29.497499999999999</v>
      </c>
      <c r="AK274" s="121">
        <v>18.408214285714283</v>
      </c>
      <c r="AL274" s="121">
        <v>12.863571428571426</v>
      </c>
      <c r="AM274" s="121">
        <v>8.2060714285714269</v>
      </c>
      <c r="AN274" s="126">
        <v>6.6535714285714276</v>
      </c>
      <c r="AO274" s="121">
        <v>0.88714285714285712</v>
      </c>
      <c r="AP274" s="121">
        <v>7.3189285714285708</v>
      </c>
      <c r="AQ274" s="126">
        <v>5.7664285714285715</v>
      </c>
      <c r="AR274" s="140">
        <v>14.194285714285714</v>
      </c>
      <c r="AS274" s="140">
        <v>442.01892857142855</v>
      </c>
      <c r="AT274" s="121">
        <v>43.47</v>
      </c>
      <c r="AU274" s="121">
        <v>41.473928571428566</v>
      </c>
      <c r="AV274" s="126">
        <v>192.95357142857142</v>
      </c>
      <c r="AW274" s="140">
        <v>17.964642857142856</v>
      </c>
      <c r="AX274" s="78" t="s">
        <v>42</v>
      </c>
      <c r="AY274" s="145" t="s">
        <v>263</v>
      </c>
      <c r="AZ274" s="115"/>
      <c r="BA274" s="115"/>
    </row>
    <row r="275" spans="1:53" s="109" customFormat="1" x14ac:dyDescent="0.2">
      <c r="A275" s="105" t="s">
        <v>583</v>
      </c>
      <c r="B275" s="147" t="s">
        <v>138</v>
      </c>
      <c r="C275" s="106" t="s">
        <v>306</v>
      </c>
      <c r="D275" s="105" t="s">
        <v>789</v>
      </c>
      <c r="E275" s="124">
        <v>14.392857142857144</v>
      </c>
      <c r="F275" s="81">
        <v>578.16107142857152</v>
      </c>
      <c r="G275" s="121">
        <v>8.06</v>
      </c>
      <c r="H275" s="121">
        <v>7.0525000000000011</v>
      </c>
      <c r="I275" s="121">
        <v>8.7796428571428571</v>
      </c>
      <c r="J275" s="121">
        <v>6.1889285714285727</v>
      </c>
      <c r="K275" s="121">
        <v>9.6432142857142864</v>
      </c>
      <c r="L275" s="121">
        <v>9.4992857142857154</v>
      </c>
      <c r="M275" s="121">
        <v>11.946071428571429</v>
      </c>
      <c r="N275" s="121">
        <v>7.7721428571428577</v>
      </c>
      <c r="O275" s="121">
        <v>8.6357142857142861</v>
      </c>
      <c r="P275" s="121">
        <v>12.09</v>
      </c>
      <c r="Q275" s="121">
        <v>9.6432142857142864</v>
      </c>
      <c r="R275" s="121">
        <v>10.794642857142858</v>
      </c>
      <c r="S275" s="121">
        <v>12.233928571428573</v>
      </c>
      <c r="T275" s="121">
        <v>12.09</v>
      </c>
      <c r="U275" s="121">
        <v>9.4992857142857154</v>
      </c>
      <c r="V275" s="121">
        <v>10.218928571428572</v>
      </c>
      <c r="W275" s="121">
        <v>11.226428571428574</v>
      </c>
      <c r="X275" s="121">
        <v>9.7871428571428574</v>
      </c>
      <c r="Y275" s="121">
        <v>10.218928571428572</v>
      </c>
      <c r="Z275" s="121">
        <v>8.6357142857142861</v>
      </c>
      <c r="AA275" s="121">
        <v>37.133571428571429</v>
      </c>
      <c r="AB275" s="121">
        <v>49.799285714285716</v>
      </c>
      <c r="AC275" s="121">
        <v>44.617857142857147</v>
      </c>
      <c r="AD275" s="121">
        <v>42.027142857142863</v>
      </c>
      <c r="AE275" s="121">
        <v>40.731785714285721</v>
      </c>
      <c r="AF275" s="121">
        <v>39.148571428571429</v>
      </c>
      <c r="AG275" s="121">
        <v>31.520357142857147</v>
      </c>
      <c r="AH275" s="121">
        <v>27.922142857142859</v>
      </c>
      <c r="AI275" s="121">
        <v>22.164999999999999</v>
      </c>
      <c r="AJ275" s="121">
        <v>19.142500000000002</v>
      </c>
      <c r="AK275" s="121">
        <v>11.946071428571429</v>
      </c>
      <c r="AL275" s="121">
        <v>8.3478571428571442</v>
      </c>
      <c r="AM275" s="121">
        <v>5.3253571428571433</v>
      </c>
      <c r="AN275" s="126">
        <v>4.3178571428571431</v>
      </c>
      <c r="AO275" s="121">
        <v>0.57571428571428573</v>
      </c>
      <c r="AP275" s="121">
        <v>4.7496428571428577</v>
      </c>
      <c r="AQ275" s="126">
        <v>3.7421428571428574</v>
      </c>
      <c r="AR275" s="140">
        <v>9.2114285714285717</v>
      </c>
      <c r="AS275" s="140">
        <v>286.8496428571429</v>
      </c>
      <c r="AT275" s="121">
        <v>28.210000000000004</v>
      </c>
      <c r="AU275" s="121">
        <v>26.914642857142859</v>
      </c>
      <c r="AV275" s="126">
        <v>125.21785714285716</v>
      </c>
      <c r="AW275" s="140">
        <v>11.658214285714287</v>
      </c>
      <c r="AX275" s="78" t="s">
        <v>42</v>
      </c>
      <c r="AY275" s="145" t="s">
        <v>263</v>
      </c>
      <c r="AZ275" s="115"/>
      <c r="BA275" s="115"/>
    </row>
    <row r="276" spans="1:53" s="109" customFormat="1" x14ac:dyDescent="0.2">
      <c r="A276" s="107"/>
      <c r="B276" s="149"/>
      <c r="F276" s="110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3"/>
      <c r="AO276" s="111"/>
      <c r="AP276" s="111"/>
      <c r="AQ276" s="113"/>
      <c r="AR276" s="114"/>
      <c r="AS276" s="114"/>
      <c r="AT276" s="111"/>
      <c r="AU276" s="111"/>
      <c r="AV276" s="113"/>
      <c r="AW276" s="114"/>
      <c r="AX276" s="78" t="s">
        <v>955</v>
      </c>
      <c r="AY276" s="145" t="s">
        <v>955</v>
      </c>
      <c r="AZ276" s="115"/>
      <c r="BA276" s="115"/>
    </row>
    <row r="277" spans="1:53" s="109" customFormat="1" x14ac:dyDescent="0.2">
      <c r="A277" s="107" t="s">
        <v>584</v>
      </c>
      <c r="B277" s="149"/>
      <c r="C277" s="109" t="s">
        <v>19</v>
      </c>
      <c r="D277" s="109" t="s">
        <v>48</v>
      </c>
      <c r="E277" s="125">
        <v>100</v>
      </c>
      <c r="F277" s="110">
        <v>1767</v>
      </c>
      <c r="G277" s="111">
        <v>28</v>
      </c>
      <c r="H277" s="111">
        <v>34</v>
      </c>
      <c r="I277" s="111">
        <v>24</v>
      </c>
      <c r="J277" s="111">
        <v>33</v>
      </c>
      <c r="K277" s="111">
        <v>32</v>
      </c>
      <c r="L277" s="111">
        <v>43</v>
      </c>
      <c r="M277" s="111">
        <v>29</v>
      </c>
      <c r="N277" s="111">
        <v>26</v>
      </c>
      <c r="O277" s="111">
        <v>28</v>
      </c>
      <c r="P277" s="111">
        <v>31</v>
      </c>
      <c r="Q277" s="111">
        <v>31</v>
      </c>
      <c r="R277" s="111">
        <v>41</v>
      </c>
      <c r="S277" s="111">
        <v>33</v>
      </c>
      <c r="T277" s="111">
        <v>37</v>
      </c>
      <c r="U277" s="111">
        <v>30</v>
      </c>
      <c r="V277" s="111">
        <v>23</v>
      </c>
      <c r="W277" s="111">
        <v>34</v>
      </c>
      <c r="X277" s="111">
        <v>35</v>
      </c>
      <c r="Y277" s="111">
        <v>33</v>
      </c>
      <c r="Z277" s="111">
        <v>26</v>
      </c>
      <c r="AA277" s="111">
        <v>109</v>
      </c>
      <c r="AB277" s="111">
        <v>142</v>
      </c>
      <c r="AC277" s="111">
        <v>129</v>
      </c>
      <c r="AD277" s="111">
        <v>143</v>
      </c>
      <c r="AE277" s="111">
        <v>128</v>
      </c>
      <c r="AF277" s="111">
        <v>97</v>
      </c>
      <c r="AG277" s="111">
        <v>97</v>
      </c>
      <c r="AH277" s="111">
        <v>69</v>
      </c>
      <c r="AI277" s="111">
        <v>69</v>
      </c>
      <c r="AJ277" s="111">
        <v>50</v>
      </c>
      <c r="AK277" s="111">
        <v>38</v>
      </c>
      <c r="AL277" s="111">
        <v>33</v>
      </c>
      <c r="AM277" s="111">
        <v>18</v>
      </c>
      <c r="AN277" s="113">
        <v>14</v>
      </c>
      <c r="AO277" s="111">
        <v>2</v>
      </c>
      <c r="AP277" s="111">
        <v>18</v>
      </c>
      <c r="AQ277" s="113">
        <v>17</v>
      </c>
      <c r="AR277" s="114">
        <v>38</v>
      </c>
      <c r="AS277" s="114">
        <v>852</v>
      </c>
      <c r="AT277" s="111">
        <v>84</v>
      </c>
      <c r="AU277" s="111">
        <v>80</v>
      </c>
      <c r="AV277" s="113">
        <v>357</v>
      </c>
      <c r="AW277" s="114">
        <v>54</v>
      </c>
      <c r="AX277" s="78" t="s">
        <v>955</v>
      </c>
      <c r="AY277" s="145" t="s">
        <v>955</v>
      </c>
      <c r="AZ277" s="115"/>
      <c r="BA277" s="115"/>
    </row>
    <row r="278" spans="1:53" s="109" customFormat="1" x14ac:dyDescent="0.2">
      <c r="A278" s="107"/>
      <c r="B278" s="149"/>
      <c r="F278" s="122">
        <v>100</v>
      </c>
      <c r="G278" s="123">
        <v>1.5846066779852859</v>
      </c>
      <c r="H278" s="123">
        <v>1.9241652518392756</v>
      </c>
      <c r="I278" s="123">
        <v>1.3582342954159592</v>
      </c>
      <c r="J278" s="123">
        <v>1.8675721561969441</v>
      </c>
      <c r="K278" s="123">
        <v>1.8109790605546123</v>
      </c>
      <c r="L278" s="123">
        <v>2.4335031126202602</v>
      </c>
      <c r="M278" s="123">
        <v>1.6411997736276174</v>
      </c>
      <c r="N278" s="123">
        <v>1.4714204867006224</v>
      </c>
      <c r="O278" s="123">
        <v>1.5846066779852859</v>
      </c>
      <c r="P278" s="123">
        <v>1.7543859649122806</v>
      </c>
      <c r="Q278" s="123">
        <v>1.7543859649122806</v>
      </c>
      <c r="R278" s="123">
        <v>2.3203169213355972</v>
      </c>
      <c r="S278" s="123">
        <v>1.8675721561969441</v>
      </c>
      <c r="T278" s="123">
        <v>2.0939445387662707</v>
      </c>
      <c r="U278" s="123">
        <v>1.6977928692699491</v>
      </c>
      <c r="V278" s="123">
        <v>1.3016411997736277</v>
      </c>
      <c r="W278" s="123">
        <v>1.9241652518392756</v>
      </c>
      <c r="X278" s="123">
        <v>1.9807583474816073</v>
      </c>
      <c r="Y278" s="123">
        <v>1.8675721561969441</v>
      </c>
      <c r="Z278" s="123">
        <v>1.4714204867006224</v>
      </c>
      <c r="AA278" s="123">
        <v>6.1686474250141483</v>
      </c>
      <c r="AB278" s="123">
        <v>8.0362195812110926</v>
      </c>
      <c r="AC278" s="123">
        <v>7.300509337860781</v>
      </c>
      <c r="AD278" s="123">
        <v>8.0928126768534234</v>
      </c>
      <c r="AE278" s="123">
        <v>7.2439162422184493</v>
      </c>
      <c r="AF278" s="123">
        <v>5.4895302773061685</v>
      </c>
      <c r="AG278" s="123">
        <v>5.4895302773061685</v>
      </c>
      <c r="AH278" s="123">
        <v>3.9049235993208828</v>
      </c>
      <c r="AI278" s="123">
        <v>3.9049235993208828</v>
      </c>
      <c r="AJ278" s="123">
        <v>2.8296547821165818</v>
      </c>
      <c r="AK278" s="123">
        <v>2.150537634408602</v>
      </c>
      <c r="AL278" s="123">
        <v>1.8675721561969441</v>
      </c>
      <c r="AM278" s="123">
        <v>1.0186757215619695</v>
      </c>
      <c r="AN278" s="137">
        <v>0.79230333899264294</v>
      </c>
      <c r="AO278" s="123">
        <v>0.11318619128466327</v>
      </c>
      <c r="AP278" s="123">
        <v>1.0186757215619695</v>
      </c>
      <c r="AQ278" s="137">
        <v>0.96208262591963778</v>
      </c>
      <c r="AR278" s="139">
        <v>2.150537634408602</v>
      </c>
      <c r="AS278" s="139">
        <v>48.217317487266556</v>
      </c>
      <c r="AT278" s="123">
        <v>4.7538200339558569</v>
      </c>
      <c r="AU278" s="123">
        <v>4.5274476513865309</v>
      </c>
      <c r="AV278" s="137">
        <v>20.203735144312393</v>
      </c>
      <c r="AW278" s="139">
        <v>3.0560271646859083</v>
      </c>
      <c r="AX278" s="78" t="s">
        <v>955</v>
      </c>
      <c r="AY278" s="145" t="s">
        <v>955</v>
      </c>
      <c r="AZ278" s="115"/>
      <c r="BA278" s="115"/>
    </row>
    <row r="279" spans="1:53" s="109" customFormat="1" x14ac:dyDescent="0.2">
      <c r="A279" s="105" t="s">
        <v>584</v>
      </c>
      <c r="B279" s="147" t="s">
        <v>136</v>
      </c>
      <c r="C279" s="106" t="s">
        <v>310</v>
      </c>
      <c r="D279" s="105" t="s">
        <v>791</v>
      </c>
      <c r="E279" s="124">
        <v>46.636259977194982</v>
      </c>
      <c r="F279" s="81">
        <v>824.06271379703526</v>
      </c>
      <c r="G279" s="121">
        <v>13.058152793614594</v>
      </c>
      <c r="H279" s="121">
        <v>15.856328392246294</v>
      </c>
      <c r="I279" s="121">
        <v>11.192702394526796</v>
      </c>
      <c r="J279" s="121">
        <v>15.389965792474346</v>
      </c>
      <c r="K279" s="121">
        <v>14.923603192702394</v>
      </c>
      <c r="L279" s="121">
        <v>20.053591790193842</v>
      </c>
      <c r="M279" s="121">
        <v>13.524515393386546</v>
      </c>
      <c r="N279" s="121">
        <v>12.125427594070695</v>
      </c>
      <c r="O279" s="121">
        <v>13.058152793614594</v>
      </c>
      <c r="P279" s="121">
        <v>14.457240592930443</v>
      </c>
      <c r="Q279" s="121">
        <v>14.457240592930443</v>
      </c>
      <c r="R279" s="121">
        <v>19.120866590649943</v>
      </c>
      <c r="S279" s="121">
        <v>15.389965792474346</v>
      </c>
      <c r="T279" s="121">
        <v>17.255416191562144</v>
      </c>
      <c r="U279" s="121">
        <v>13.990877993158495</v>
      </c>
      <c r="V279" s="121">
        <v>10.726339794754844</v>
      </c>
      <c r="W279" s="121">
        <v>15.856328392246294</v>
      </c>
      <c r="X279" s="121">
        <v>16.322690992018241</v>
      </c>
      <c r="Y279" s="121">
        <v>15.389965792474346</v>
      </c>
      <c r="Z279" s="121">
        <v>12.125427594070695</v>
      </c>
      <c r="AA279" s="121">
        <v>50.833523375142533</v>
      </c>
      <c r="AB279" s="121">
        <v>66.223489167616876</v>
      </c>
      <c r="AC279" s="121">
        <v>60.160775370581526</v>
      </c>
      <c r="AD279" s="121">
        <v>66.689851767388831</v>
      </c>
      <c r="AE279" s="121">
        <v>59.694412770809578</v>
      </c>
      <c r="AF279" s="121">
        <v>45.237172177879131</v>
      </c>
      <c r="AG279" s="121">
        <v>45.237172177879131</v>
      </c>
      <c r="AH279" s="121">
        <v>32.179019384264535</v>
      </c>
      <c r="AI279" s="121">
        <v>32.179019384264535</v>
      </c>
      <c r="AJ279" s="121">
        <v>23.318129988597494</v>
      </c>
      <c r="AK279" s="121">
        <v>17.721778791334092</v>
      </c>
      <c r="AL279" s="121">
        <v>15.389965792474346</v>
      </c>
      <c r="AM279" s="121">
        <v>8.3945267958950964</v>
      </c>
      <c r="AN279" s="126">
        <v>6.5290763968072971</v>
      </c>
      <c r="AO279" s="121">
        <v>0.93272519954389965</v>
      </c>
      <c r="AP279" s="121">
        <v>8.3945267958950964</v>
      </c>
      <c r="AQ279" s="126">
        <v>7.9281641961231468</v>
      </c>
      <c r="AR279" s="140">
        <v>17.721778791334092</v>
      </c>
      <c r="AS279" s="140">
        <v>397.34093500570123</v>
      </c>
      <c r="AT279" s="121">
        <v>39.174458380843788</v>
      </c>
      <c r="AU279" s="121">
        <v>37.309007981755983</v>
      </c>
      <c r="AV279" s="126">
        <v>166.49144811858608</v>
      </c>
      <c r="AW279" s="140">
        <v>25.183580387685289</v>
      </c>
      <c r="AX279" s="78" t="s">
        <v>42</v>
      </c>
      <c r="AY279" s="145" t="s">
        <v>263</v>
      </c>
      <c r="AZ279" s="115"/>
      <c r="BA279" s="115"/>
    </row>
    <row r="280" spans="1:53" s="109" customFormat="1" x14ac:dyDescent="0.2">
      <c r="A280" s="105" t="s">
        <v>584</v>
      </c>
      <c r="B280" s="147" t="s">
        <v>138</v>
      </c>
      <c r="C280" s="106" t="s">
        <v>312</v>
      </c>
      <c r="D280" s="105" t="s">
        <v>790</v>
      </c>
      <c r="E280" s="124">
        <v>15.051311288483465</v>
      </c>
      <c r="F280" s="81">
        <v>265.95667046750287</v>
      </c>
      <c r="G280" s="121">
        <v>4.2143671607753701</v>
      </c>
      <c r="H280" s="121">
        <v>5.1174458380843779</v>
      </c>
      <c r="I280" s="121">
        <v>3.6123147092360317</v>
      </c>
      <c r="J280" s="121">
        <v>4.9669327251995439</v>
      </c>
      <c r="K280" s="121">
        <v>4.8164196123147089</v>
      </c>
      <c r="L280" s="121">
        <v>6.4720638540478896</v>
      </c>
      <c r="M280" s="121">
        <v>4.364880273660205</v>
      </c>
      <c r="N280" s="121">
        <v>3.9133409350057007</v>
      </c>
      <c r="O280" s="121">
        <v>4.2143671607753701</v>
      </c>
      <c r="P280" s="121">
        <v>4.665906499429874</v>
      </c>
      <c r="Q280" s="121">
        <v>4.665906499429874</v>
      </c>
      <c r="R280" s="121">
        <v>6.1710376282782207</v>
      </c>
      <c r="S280" s="121">
        <v>4.9669327251995439</v>
      </c>
      <c r="T280" s="121">
        <v>5.5689851767388827</v>
      </c>
      <c r="U280" s="121">
        <v>4.5153933865450391</v>
      </c>
      <c r="V280" s="121">
        <v>3.4618015963511972</v>
      </c>
      <c r="W280" s="121">
        <v>5.1174458380843779</v>
      </c>
      <c r="X280" s="121">
        <v>5.2679589509692129</v>
      </c>
      <c r="Y280" s="121">
        <v>4.9669327251995439</v>
      </c>
      <c r="Z280" s="121">
        <v>3.9133409350057007</v>
      </c>
      <c r="AA280" s="121">
        <v>16.405929304446978</v>
      </c>
      <c r="AB280" s="121">
        <v>21.372862029646523</v>
      </c>
      <c r="AC280" s="121">
        <v>19.41619156214367</v>
      </c>
      <c r="AD280" s="121">
        <v>21.523375142531354</v>
      </c>
      <c r="AE280" s="121">
        <v>19.265678449258836</v>
      </c>
      <c r="AF280" s="121">
        <v>14.599771949828959</v>
      </c>
      <c r="AG280" s="121">
        <v>14.599771949828959</v>
      </c>
      <c r="AH280" s="121">
        <v>10.385404789053592</v>
      </c>
      <c r="AI280" s="121">
        <v>10.385404789053592</v>
      </c>
      <c r="AJ280" s="121">
        <v>7.5256556442417324</v>
      </c>
      <c r="AK280" s="121">
        <v>5.7194982896237159</v>
      </c>
      <c r="AL280" s="121">
        <v>4.9669327251995439</v>
      </c>
      <c r="AM280" s="121">
        <v>2.7092360319270239</v>
      </c>
      <c r="AN280" s="126">
        <v>2.1071835803876851</v>
      </c>
      <c r="AO280" s="121">
        <v>0.30102622576966931</v>
      </c>
      <c r="AP280" s="121">
        <v>2.7092360319270239</v>
      </c>
      <c r="AQ280" s="126">
        <v>2.558722919042189</v>
      </c>
      <c r="AR280" s="140">
        <v>5.7194982896237159</v>
      </c>
      <c r="AS280" s="140">
        <v>128.23717217787913</v>
      </c>
      <c r="AT280" s="121">
        <v>12.643101482326109</v>
      </c>
      <c r="AU280" s="121">
        <v>12.041049030786771</v>
      </c>
      <c r="AV280" s="126">
        <v>53.73318129988597</v>
      </c>
      <c r="AW280" s="140">
        <v>8.1277080957810703</v>
      </c>
      <c r="AX280" s="78" t="s">
        <v>42</v>
      </c>
      <c r="AY280" s="145" t="s">
        <v>263</v>
      </c>
      <c r="AZ280" s="115"/>
      <c r="BA280" s="115"/>
    </row>
    <row r="281" spans="1:53" s="109" customFormat="1" x14ac:dyDescent="0.2">
      <c r="A281" s="105" t="s">
        <v>584</v>
      </c>
      <c r="B281" s="147" t="s">
        <v>138</v>
      </c>
      <c r="C281" s="106" t="s">
        <v>311</v>
      </c>
      <c r="D281" s="105" t="s">
        <v>792</v>
      </c>
      <c r="E281" s="124">
        <v>12.428734321550742</v>
      </c>
      <c r="F281" s="81">
        <v>219.61573546180162</v>
      </c>
      <c r="G281" s="121">
        <v>3.4800456100342081</v>
      </c>
      <c r="H281" s="121">
        <v>4.225769669327252</v>
      </c>
      <c r="I281" s="121">
        <v>2.9828962371721781</v>
      </c>
      <c r="J281" s="121">
        <v>4.1014823261117446</v>
      </c>
      <c r="K281" s="121">
        <v>3.9771949828962376</v>
      </c>
      <c r="L281" s="121">
        <v>5.3443557582668184</v>
      </c>
      <c r="M281" s="121">
        <v>3.6043329532497155</v>
      </c>
      <c r="N281" s="121">
        <v>3.2314709236031929</v>
      </c>
      <c r="O281" s="121">
        <v>3.4800456100342081</v>
      </c>
      <c r="P281" s="121">
        <v>3.8529076396807302</v>
      </c>
      <c r="Q281" s="121">
        <v>3.8529076396807302</v>
      </c>
      <c r="R281" s="121">
        <v>5.0957810718358045</v>
      </c>
      <c r="S281" s="121">
        <v>4.1014823261117446</v>
      </c>
      <c r="T281" s="121">
        <v>4.598631698973775</v>
      </c>
      <c r="U281" s="121">
        <v>3.7286202964652229</v>
      </c>
      <c r="V281" s="121">
        <v>2.8586088939566707</v>
      </c>
      <c r="W281" s="121">
        <v>4.225769669327252</v>
      </c>
      <c r="X281" s="121">
        <v>4.3500570125427593</v>
      </c>
      <c r="Y281" s="121">
        <v>4.1014823261117446</v>
      </c>
      <c r="Z281" s="121">
        <v>3.2314709236031929</v>
      </c>
      <c r="AA281" s="121">
        <v>13.547320410490308</v>
      </c>
      <c r="AB281" s="121">
        <v>17.648802736602054</v>
      </c>
      <c r="AC281" s="121">
        <v>16.033067274800459</v>
      </c>
      <c r="AD281" s="121">
        <v>17.77309007981756</v>
      </c>
      <c r="AE281" s="121">
        <v>15.908779931584951</v>
      </c>
      <c r="AF281" s="121">
        <v>12.055872291904221</v>
      </c>
      <c r="AG281" s="121">
        <v>12.055872291904221</v>
      </c>
      <c r="AH281" s="121">
        <v>8.5758266818700122</v>
      </c>
      <c r="AI281" s="121">
        <v>8.5758266818700122</v>
      </c>
      <c r="AJ281" s="121">
        <v>6.214367160775371</v>
      </c>
      <c r="AK281" s="121">
        <v>4.7229190421892824</v>
      </c>
      <c r="AL281" s="121">
        <v>4.1014823261117446</v>
      </c>
      <c r="AM281" s="121">
        <v>2.2371721778791334</v>
      </c>
      <c r="AN281" s="126">
        <v>1.740022805017104</v>
      </c>
      <c r="AO281" s="121">
        <v>0.24857468643101485</v>
      </c>
      <c r="AP281" s="121">
        <v>2.2371721778791334</v>
      </c>
      <c r="AQ281" s="126">
        <v>2.112884834663626</v>
      </c>
      <c r="AR281" s="140">
        <v>4.7229190421892824</v>
      </c>
      <c r="AS281" s="140">
        <v>105.89281641961232</v>
      </c>
      <c r="AT281" s="121">
        <v>10.440136830102624</v>
      </c>
      <c r="AU281" s="121">
        <v>9.9429874572405943</v>
      </c>
      <c r="AV281" s="126">
        <v>44.370581527936146</v>
      </c>
      <c r="AW281" s="140">
        <v>6.7115165336374005</v>
      </c>
      <c r="AX281" s="78" t="s">
        <v>42</v>
      </c>
      <c r="AY281" s="145" t="s">
        <v>263</v>
      </c>
      <c r="AZ281" s="115"/>
      <c r="BA281" s="115"/>
    </row>
    <row r="282" spans="1:53" s="109" customFormat="1" x14ac:dyDescent="0.2">
      <c r="A282" s="105" t="s">
        <v>584</v>
      </c>
      <c r="B282" s="147" t="s">
        <v>138</v>
      </c>
      <c r="C282" s="106" t="s">
        <v>313</v>
      </c>
      <c r="D282" s="105" t="s">
        <v>793</v>
      </c>
      <c r="E282" s="124">
        <v>4.2189281641961234</v>
      </c>
      <c r="F282" s="81">
        <v>74.548460661345487</v>
      </c>
      <c r="G282" s="121">
        <v>1.1812998859749146</v>
      </c>
      <c r="H282" s="121">
        <v>1.434435575826682</v>
      </c>
      <c r="I282" s="121">
        <v>1.0125427594070695</v>
      </c>
      <c r="J282" s="121">
        <v>1.3922462941847207</v>
      </c>
      <c r="K282" s="121">
        <v>1.3500570125427596</v>
      </c>
      <c r="L282" s="121">
        <v>1.814139110604333</v>
      </c>
      <c r="M282" s="121">
        <v>1.2234891676168758</v>
      </c>
      <c r="N282" s="121">
        <v>1.096921322690992</v>
      </c>
      <c r="O282" s="121">
        <v>1.1812998859749146</v>
      </c>
      <c r="P282" s="121">
        <v>1.3078677309007984</v>
      </c>
      <c r="Q282" s="121">
        <v>1.3078677309007984</v>
      </c>
      <c r="R282" s="121">
        <v>1.7297605473204107</v>
      </c>
      <c r="S282" s="121">
        <v>1.3922462941847207</v>
      </c>
      <c r="T282" s="121">
        <v>1.5610034207525658</v>
      </c>
      <c r="U282" s="121">
        <v>1.2656784492588371</v>
      </c>
      <c r="V282" s="121">
        <v>0.97035347776510827</v>
      </c>
      <c r="W282" s="121">
        <v>1.434435575826682</v>
      </c>
      <c r="X282" s="121">
        <v>1.4766248574686431</v>
      </c>
      <c r="Y282" s="121">
        <v>1.3922462941847207</v>
      </c>
      <c r="Z282" s="121">
        <v>1.096921322690992</v>
      </c>
      <c r="AA282" s="121">
        <v>4.598631698973775</v>
      </c>
      <c r="AB282" s="121">
        <v>5.9908779931584952</v>
      </c>
      <c r="AC282" s="121">
        <v>5.4424173318129991</v>
      </c>
      <c r="AD282" s="121">
        <v>6.0330672748004561</v>
      </c>
      <c r="AE282" s="121">
        <v>5.4002280501710382</v>
      </c>
      <c r="AF282" s="121">
        <v>4.0923603192702398</v>
      </c>
      <c r="AG282" s="121">
        <v>4.0923603192702398</v>
      </c>
      <c r="AH282" s="121">
        <v>2.9110604332953249</v>
      </c>
      <c r="AI282" s="121">
        <v>2.9110604332953249</v>
      </c>
      <c r="AJ282" s="121">
        <v>2.1094640820980617</v>
      </c>
      <c r="AK282" s="121">
        <v>1.6031927023945269</v>
      </c>
      <c r="AL282" s="121">
        <v>1.3922462941847207</v>
      </c>
      <c r="AM282" s="121">
        <v>0.75940706955530213</v>
      </c>
      <c r="AN282" s="126">
        <v>0.59064994298745732</v>
      </c>
      <c r="AO282" s="121">
        <v>8.4378563283922473E-2</v>
      </c>
      <c r="AP282" s="121">
        <v>0.75940706955530213</v>
      </c>
      <c r="AQ282" s="126">
        <v>0.71721778791334101</v>
      </c>
      <c r="AR282" s="140">
        <v>1.6031927023945269</v>
      </c>
      <c r="AS282" s="140">
        <v>35.945267958950971</v>
      </c>
      <c r="AT282" s="121">
        <v>3.5438996579247437</v>
      </c>
      <c r="AU282" s="121">
        <v>3.3751425313568983</v>
      </c>
      <c r="AV282" s="126">
        <v>15.061573546180162</v>
      </c>
      <c r="AW282" s="140">
        <v>2.2782212086659066</v>
      </c>
      <c r="AX282" s="78" t="s">
        <v>42</v>
      </c>
      <c r="AY282" s="145" t="s">
        <v>263</v>
      </c>
      <c r="AZ282" s="115"/>
      <c r="BA282" s="115"/>
    </row>
    <row r="283" spans="1:53" s="109" customFormat="1" x14ac:dyDescent="0.2">
      <c r="A283" s="105" t="s">
        <v>584</v>
      </c>
      <c r="B283" s="147" t="s">
        <v>138</v>
      </c>
      <c r="C283" s="106" t="s">
        <v>309</v>
      </c>
      <c r="D283" s="105" t="s">
        <v>48</v>
      </c>
      <c r="E283" s="124">
        <v>21.664766248574686</v>
      </c>
      <c r="F283" s="81">
        <v>382.81641961231469</v>
      </c>
      <c r="G283" s="121">
        <v>6.0661345496009123</v>
      </c>
      <c r="H283" s="121">
        <v>7.3660205245153927</v>
      </c>
      <c r="I283" s="121">
        <v>5.1995438996579244</v>
      </c>
      <c r="J283" s="121">
        <v>7.1493728620296464</v>
      </c>
      <c r="K283" s="121">
        <v>6.9327251995438992</v>
      </c>
      <c r="L283" s="121">
        <v>9.3158494868871156</v>
      </c>
      <c r="M283" s="121">
        <v>6.2827822120866585</v>
      </c>
      <c r="N283" s="121">
        <v>5.6328392246294188</v>
      </c>
      <c r="O283" s="121">
        <v>6.0661345496009123</v>
      </c>
      <c r="P283" s="121">
        <v>6.7160775370581529</v>
      </c>
      <c r="Q283" s="121">
        <v>6.7160775370581529</v>
      </c>
      <c r="R283" s="121">
        <v>8.8825541619156212</v>
      </c>
      <c r="S283" s="121">
        <v>7.1493728620296464</v>
      </c>
      <c r="T283" s="121">
        <v>8.0159635119726342</v>
      </c>
      <c r="U283" s="121">
        <v>6.4994298745724066</v>
      </c>
      <c r="V283" s="121">
        <v>4.9828962371721781</v>
      </c>
      <c r="W283" s="121">
        <v>7.3660205245153927</v>
      </c>
      <c r="X283" s="121">
        <v>7.5826681870011408</v>
      </c>
      <c r="Y283" s="121">
        <v>7.1493728620296464</v>
      </c>
      <c r="Z283" s="121">
        <v>5.6328392246294188</v>
      </c>
      <c r="AA283" s="121">
        <v>23.614595210946408</v>
      </c>
      <c r="AB283" s="121">
        <v>30.763968072976056</v>
      </c>
      <c r="AC283" s="121">
        <v>27.947548460661345</v>
      </c>
      <c r="AD283" s="121">
        <v>30.9806157354618</v>
      </c>
      <c r="AE283" s="121">
        <v>27.730900798175597</v>
      </c>
      <c r="AF283" s="121">
        <v>21.014823261117446</v>
      </c>
      <c r="AG283" s="121">
        <v>21.014823261117446</v>
      </c>
      <c r="AH283" s="121">
        <v>14.948688711516533</v>
      </c>
      <c r="AI283" s="121">
        <v>14.948688711516533</v>
      </c>
      <c r="AJ283" s="121">
        <v>10.832383124287343</v>
      </c>
      <c r="AK283" s="121">
        <v>8.2326111744583805</v>
      </c>
      <c r="AL283" s="121">
        <v>7.1493728620296464</v>
      </c>
      <c r="AM283" s="121">
        <v>3.8996579247434435</v>
      </c>
      <c r="AN283" s="126">
        <v>3.0330672748004561</v>
      </c>
      <c r="AO283" s="121">
        <v>0.4332953249714937</v>
      </c>
      <c r="AP283" s="121">
        <v>3.8996579247434435</v>
      </c>
      <c r="AQ283" s="126">
        <v>3.6830102622576963</v>
      </c>
      <c r="AR283" s="140">
        <v>8.2326111744583805</v>
      </c>
      <c r="AS283" s="140">
        <v>184.58380843785631</v>
      </c>
      <c r="AT283" s="121">
        <v>18.198403648802739</v>
      </c>
      <c r="AU283" s="121">
        <v>17.33181299885975</v>
      </c>
      <c r="AV283" s="126">
        <v>77.343215507411628</v>
      </c>
      <c r="AW283" s="140">
        <v>11.69897377423033</v>
      </c>
      <c r="AX283" s="78" t="s">
        <v>42</v>
      </c>
      <c r="AY283" s="145" t="s">
        <v>263</v>
      </c>
      <c r="AZ283" s="115"/>
      <c r="BA283" s="115"/>
    </row>
    <row r="284" spans="1:53" s="109" customFormat="1" x14ac:dyDescent="0.2">
      <c r="A284" s="107"/>
      <c r="B284" s="149"/>
      <c r="F284" s="110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3"/>
      <c r="AO284" s="111"/>
      <c r="AP284" s="111"/>
      <c r="AQ284" s="113"/>
      <c r="AR284" s="114"/>
      <c r="AS284" s="114"/>
      <c r="AT284" s="111"/>
      <c r="AU284" s="111"/>
      <c r="AV284" s="113"/>
      <c r="AW284" s="114"/>
      <c r="AX284" s="78" t="s">
        <v>955</v>
      </c>
      <c r="AY284" s="145" t="s">
        <v>955</v>
      </c>
      <c r="AZ284" s="115"/>
      <c r="BA284" s="115"/>
    </row>
    <row r="285" spans="1:53" s="109" customFormat="1" x14ac:dyDescent="0.2">
      <c r="A285" s="107" t="s">
        <v>585</v>
      </c>
      <c r="B285" s="149"/>
      <c r="C285" s="109" t="s">
        <v>19</v>
      </c>
      <c r="D285" s="109" t="s">
        <v>49</v>
      </c>
      <c r="E285" s="125">
        <v>100</v>
      </c>
      <c r="F285" s="110">
        <v>1869</v>
      </c>
      <c r="G285" s="111">
        <v>33</v>
      </c>
      <c r="H285" s="111">
        <v>49</v>
      </c>
      <c r="I285" s="111">
        <v>35</v>
      </c>
      <c r="J285" s="111">
        <v>43</v>
      </c>
      <c r="K285" s="111">
        <v>35</v>
      </c>
      <c r="L285" s="111">
        <v>40</v>
      </c>
      <c r="M285" s="111">
        <v>19</v>
      </c>
      <c r="N285" s="111">
        <v>25</v>
      </c>
      <c r="O285" s="111">
        <v>24</v>
      </c>
      <c r="P285" s="111">
        <v>31</v>
      </c>
      <c r="Q285" s="111">
        <v>34</v>
      </c>
      <c r="R285" s="111">
        <v>27</v>
      </c>
      <c r="S285" s="111">
        <v>29</v>
      </c>
      <c r="T285" s="111">
        <v>35</v>
      </c>
      <c r="U285" s="111">
        <v>22</v>
      </c>
      <c r="V285" s="111">
        <v>25</v>
      </c>
      <c r="W285" s="111">
        <v>32</v>
      </c>
      <c r="X285" s="111">
        <v>25</v>
      </c>
      <c r="Y285" s="111">
        <v>25</v>
      </c>
      <c r="Z285" s="111">
        <v>18</v>
      </c>
      <c r="AA285" s="111">
        <v>115</v>
      </c>
      <c r="AB285" s="111">
        <v>144</v>
      </c>
      <c r="AC285" s="111">
        <v>148</v>
      </c>
      <c r="AD285" s="111">
        <v>131</v>
      </c>
      <c r="AE285" s="111">
        <v>137</v>
      </c>
      <c r="AF285" s="111">
        <v>118</v>
      </c>
      <c r="AG285" s="111">
        <v>115</v>
      </c>
      <c r="AH285" s="111">
        <v>106</v>
      </c>
      <c r="AI285" s="111">
        <v>71</v>
      </c>
      <c r="AJ285" s="111">
        <v>57</v>
      </c>
      <c r="AK285" s="111">
        <v>49</v>
      </c>
      <c r="AL285" s="111">
        <v>32</v>
      </c>
      <c r="AM285" s="111">
        <v>23</v>
      </c>
      <c r="AN285" s="113">
        <v>17</v>
      </c>
      <c r="AO285" s="111">
        <v>2</v>
      </c>
      <c r="AP285" s="111">
        <v>23</v>
      </c>
      <c r="AQ285" s="113">
        <v>19</v>
      </c>
      <c r="AR285" s="114">
        <v>45</v>
      </c>
      <c r="AS285" s="114">
        <v>890</v>
      </c>
      <c r="AT285" s="111">
        <v>75</v>
      </c>
      <c r="AU285" s="111">
        <v>55</v>
      </c>
      <c r="AV285" s="113">
        <v>354</v>
      </c>
      <c r="AW285" s="114">
        <v>75</v>
      </c>
      <c r="AX285" s="78" t="s">
        <v>955</v>
      </c>
      <c r="AY285" s="145" t="s">
        <v>955</v>
      </c>
      <c r="AZ285" s="115"/>
      <c r="BA285" s="115"/>
    </row>
    <row r="286" spans="1:53" s="109" customFormat="1" x14ac:dyDescent="0.2">
      <c r="A286" s="107"/>
      <c r="B286" s="149"/>
      <c r="F286" s="122">
        <v>100.00000000000001</v>
      </c>
      <c r="G286" s="123">
        <v>1.7656500802568218</v>
      </c>
      <c r="H286" s="123">
        <v>2.6217228464419478</v>
      </c>
      <c r="I286" s="123">
        <v>1.8726591760299625</v>
      </c>
      <c r="J286" s="123">
        <v>2.3006955591225253</v>
      </c>
      <c r="K286" s="123">
        <v>1.8726591760299625</v>
      </c>
      <c r="L286" s="123">
        <v>2.1401819154628146</v>
      </c>
      <c r="M286" s="123">
        <v>1.0165864098448367</v>
      </c>
      <c r="N286" s="123">
        <v>1.3376136971642589</v>
      </c>
      <c r="O286" s="123">
        <v>1.2841091492776886</v>
      </c>
      <c r="P286" s="123">
        <v>1.6586409844836811</v>
      </c>
      <c r="Q286" s="123">
        <v>1.8191546281433921</v>
      </c>
      <c r="R286" s="123">
        <v>1.4446227929373996</v>
      </c>
      <c r="S286" s="123">
        <v>1.5516318887105405</v>
      </c>
      <c r="T286" s="123">
        <v>1.8726591760299625</v>
      </c>
      <c r="U286" s="123">
        <v>1.1771000535045479</v>
      </c>
      <c r="V286" s="123">
        <v>1.3376136971642589</v>
      </c>
      <c r="W286" s="123">
        <v>1.7121455323702515</v>
      </c>
      <c r="X286" s="123">
        <v>1.3376136971642589</v>
      </c>
      <c r="Y286" s="123">
        <v>1.3376136971642589</v>
      </c>
      <c r="Z286" s="123">
        <v>0.96308186195826651</v>
      </c>
      <c r="AA286" s="123">
        <v>6.1530230069555909</v>
      </c>
      <c r="AB286" s="123">
        <v>7.704654895666132</v>
      </c>
      <c r="AC286" s="123">
        <v>7.9186730872124134</v>
      </c>
      <c r="AD286" s="123">
        <v>7.0090957731407171</v>
      </c>
      <c r="AE286" s="123">
        <v>7.3301230604601395</v>
      </c>
      <c r="AF286" s="123">
        <v>6.3135366506153021</v>
      </c>
      <c r="AG286" s="123">
        <v>6.1530230069555909</v>
      </c>
      <c r="AH286" s="123">
        <v>5.6714820759764581</v>
      </c>
      <c r="AI286" s="123">
        <v>3.7988228999464955</v>
      </c>
      <c r="AJ286" s="123">
        <v>3.0497592295345104</v>
      </c>
      <c r="AK286" s="123">
        <v>2.6217228464419478</v>
      </c>
      <c r="AL286" s="123">
        <v>1.7121455323702515</v>
      </c>
      <c r="AM286" s="123">
        <v>1.2306046013911183</v>
      </c>
      <c r="AN286" s="137">
        <v>0.90957731407169606</v>
      </c>
      <c r="AO286" s="123">
        <v>0.10700909577314072</v>
      </c>
      <c r="AP286" s="123">
        <v>1.2306046013911183</v>
      </c>
      <c r="AQ286" s="137">
        <v>1.0165864098448367</v>
      </c>
      <c r="AR286" s="139">
        <v>2.407704654895666</v>
      </c>
      <c r="AS286" s="139">
        <v>47.61904761904762</v>
      </c>
      <c r="AT286" s="123">
        <v>4.0128410914927768</v>
      </c>
      <c r="AU286" s="123">
        <v>2.9427501337613697</v>
      </c>
      <c r="AV286" s="137">
        <v>18.940609951845907</v>
      </c>
      <c r="AW286" s="139">
        <v>4.0128410914927768</v>
      </c>
      <c r="AX286" s="78" t="s">
        <v>955</v>
      </c>
      <c r="AY286" s="145" t="s">
        <v>955</v>
      </c>
      <c r="AZ286" s="115"/>
      <c r="BA286" s="115"/>
    </row>
    <row r="287" spans="1:53" s="109" customFormat="1" x14ac:dyDescent="0.2">
      <c r="A287" s="105" t="s">
        <v>585</v>
      </c>
      <c r="B287" s="147" t="s">
        <v>138</v>
      </c>
      <c r="C287" s="106" t="s">
        <v>314</v>
      </c>
      <c r="D287" s="105" t="s">
        <v>49</v>
      </c>
      <c r="E287" s="124">
        <v>100</v>
      </c>
      <c r="F287" s="81">
        <v>1869</v>
      </c>
      <c r="G287" s="121">
        <v>33</v>
      </c>
      <c r="H287" s="121">
        <v>49</v>
      </c>
      <c r="I287" s="121">
        <v>35</v>
      </c>
      <c r="J287" s="121">
        <v>43</v>
      </c>
      <c r="K287" s="121">
        <v>35</v>
      </c>
      <c r="L287" s="121">
        <v>40</v>
      </c>
      <c r="M287" s="121">
        <v>19</v>
      </c>
      <c r="N287" s="121">
        <v>25</v>
      </c>
      <c r="O287" s="121">
        <v>24</v>
      </c>
      <c r="P287" s="121">
        <v>31</v>
      </c>
      <c r="Q287" s="121">
        <v>34</v>
      </c>
      <c r="R287" s="121">
        <v>27</v>
      </c>
      <c r="S287" s="121">
        <v>29</v>
      </c>
      <c r="T287" s="121">
        <v>35</v>
      </c>
      <c r="U287" s="121">
        <v>22</v>
      </c>
      <c r="V287" s="121">
        <v>25</v>
      </c>
      <c r="W287" s="121">
        <v>32</v>
      </c>
      <c r="X287" s="121">
        <v>25</v>
      </c>
      <c r="Y287" s="121">
        <v>25</v>
      </c>
      <c r="Z287" s="121">
        <v>18</v>
      </c>
      <c r="AA287" s="121">
        <v>115</v>
      </c>
      <c r="AB287" s="121">
        <v>144</v>
      </c>
      <c r="AC287" s="121">
        <v>148</v>
      </c>
      <c r="AD287" s="121">
        <v>131</v>
      </c>
      <c r="AE287" s="121">
        <v>137</v>
      </c>
      <c r="AF287" s="121">
        <v>118</v>
      </c>
      <c r="AG287" s="121">
        <v>115</v>
      </c>
      <c r="AH287" s="121">
        <v>106</v>
      </c>
      <c r="AI287" s="121">
        <v>71</v>
      </c>
      <c r="AJ287" s="121">
        <v>57</v>
      </c>
      <c r="AK287" s="121">
        <v>49</v>
      </c>
      <c r="AL287" s="121">
        <v>32</v>
      </c>
      <c r="AM287" s="121">
        <v>23</v>
      </c>
      <c r="AN287" s="126">
        <v>17</v>
      </c>
      <c r="AO287" s="121">
        <v>2</v>
      </c>
      <c r="AP287" s="121">
        <v>23</v>
      </c>
      <c r="AQ287" s="126">
        <v>19</v>
      </c>
      <c r="AR287" s="140">
        <v>45</v>
      </c>
      <c r="AS287" s="140">
        <v>890</v>
      </c>
      <c r="AT287" s="121">
        <v>75</v>
      </c>
      <c r="AU287" s="121">
        <v>55</v>
      </c>
      <c r="AV287" s="126">
        <v>354</v>
      </c>
      <c r="AW287" s="140">
        <v>75</v>
      </c>
      <c r="AX287" s="78" t="s">
        <v>42</v>
      </c>
      <c r="AY287" s="145" t="s">
        <v>50</v>
      </c>
      <c r="AZ287" s="115"/>
      <c r="BA287" s="115"/>
    </row>
    <row r="288" spans="1:53" s="109" customFormat="1" x14ac:dyDescent="0.2">
      <c r="A288" s="107"/>
      <c r="B288" s="149"/>
      <c r="F288" s="110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3"/>
      <c r="AO288" s="111"/>
      <c r="AP288" s="111"/>
      <c r="AQ288" s="113"/>
      <c r="AR288" s="114"/>
      <c r="AS288" s="114"/>
      <c r="AT288" s="111"/>
      <c r="AU288" s="111"/>
      <c r="AV288" s="113"/>
      <c r="AW288" s="114"/>
      <c r="AX288" s="78" t="s">
        <v>955</v>
      </c>
      <c r="AY288" s="145" t="s">
        <v>955</v>
      </c>
      <c r="AZ288" s="115"/>
      <c r="BA288" s="115"/>
    </row>
    <row r="289" spans="1:53" s="109" customFormat="1" x14ac:dyDescent="0.2">
      <c r="A289" s="107" t="s">
        <v>586</v>
      </c>
      <c r="B289" s="149"/>
      <c r="C289" s="109" t="s">
        <v>19</v>
      </c>
      <c r="D289" s="109" t="s">
        <v>50</v>
      </c>
      <c r="E289" s="125">
        <v>100</v>
      </c>
      <c r="F289" s="110">
        <v>15011</v>
      </c>
      <c r="G289" s="111">
        <v>271</v>
      </c>
      <c r="H289" s="111">
        <v>274</v>
      </c>
      <c r="I289" s="111">
        <v>246</v>
      </c>
      <c r="J289" s="111">
        <v>258</v>
      </c>
      <c r="K289" s="111">
        <v>219</v>
      </c>
      <c r="L289" s="111">
        <v>285</v>
      </c>
      <c r="M289" s="111">
        <v>287</v>
      </c>
      <c r="N289" s="111">
        <v>270</v>
      </c>
      <c r="O289" s="111">
        <v>321</v>
      </c>
      <c r="P289" s="111">
        <v>296</v>
      </c>
      <c r="Q289" s="111">
        <v>342</v>
      </c>
      <c r="R289" s="111">
        <v>349</v>
      </c>
      <c r="S289" s="111">
        <v>316</v>
      </c>
      <c r="T289" s="111">
        <v>330</v>
      </c>
      <c r="U289" s="111">
        <v>322</v>
      </c>
      <c r="V289" s="111">
        <v>325</v>
      </c>
      <c r="W289" s="111">
        <v>319</v>
      </c>
      <c r="X289" s="111">
        <v>325</v>
      </c>
      <c r="Y289" s="111">
        <v>268</v>
      </c>
      <c r="Z289" s="111">
        <v>215</v>
      </c>
      <c r="AA289" s="111">
        <v>1047</v>
      </c>
      <c r="AB289" s="111">
        <v>1121</v>
      </c>
      <c r="AC289" s="111">
        <v>1081</v>
      </c>
      <c r="AD289" s="111">
        <v>951</v>
      </c>
      <c r="AE289" s="111">
        <v>860</v>
      </c>
      <c r="AF289" s="111">
        <v>779</v>
      </c>
      <c r="AG289" s="111">
        <v>830</v>
      </c>
      <c r="AH289" s="111">
        <v>666</v>
      </c>
      <c r="AI289" s="111">
        <v>532</v>
      </c>
      <c r="AJ289" s="111">
        <v>459</v>
      </c>
      <c r="AK289" s="111">
        <v>330</v>
      </c>
      <c r="AL289" s="111">
        <v>214</v>
      </c>
      <c r="AM289" s="111">
        <v>176</v>
      </c>
      <c r="AN289" s="113">
        <v>127</v>
      </c>
      <c r="AO289" s="111">
        <v>19</v>
      </c>
      <c r="AP289" s="111">
        <v>123</v>
      </c>
      <c r="AQ289" s="113">
        <v>138</v>
      </c>
      <c r="AR289" s="114">
        <v>286</v>
      </c>
      <c r="AS289" s="114">
        <v>7458</v>
      </c>
      <c r="AT289" s="111">
        <v>854</v>
      </c>
      <c r="AU289" s="111">
        <v>747</v>
      </c>
      <c r="AV289" s="113">
        <v>2880</v>
      </c>
      <c r="AW289" s="114">
        <v>395</v>
      </c>
      <c r="AX289" s="78" t="s">
        <v>955</v>
      </c>
      <c r="AY289" s="145" t="s">
        <v>955</v>
      </c>
      <c r="AZ289" s="115"/>
      <c r="BA289" s="115"/>
    </row>
    <row r="290" spans="1:53" s="109" customFormat="1" x14ac:dyDescent="0.2">
      <c r="A290" s="107"/>
      <c r="B290" s="149"/>
      <c r="F290" s="122">
        <v>100.00000000000001</v>
      </c>
      <c r="G290" s="123">
        <v>1.8053427486509892</v>
      </c>
      <c r="H290" s="123">
        <v>1.8253280927319966</v>
      </c>
      <c r="I290" s="123">
        <v>1.6387982146425955</v>
      </c>
      <c r="J290" s="123">
        <v>1.7187395909666245</v>
      </c>
      <c r="K290" s="123">
        <v>1.4589301179135301</v>
      </c>
      <c r="L290" s="123">
        <v>1.8986076876956899</v>
      </c>
      <c r="M290" s="123">
        <v>1.9119312504163612</v>
      </c>
      <c r="N290" s="123">
        <v>1.7986809672906536</v>
      </c>
      <c r="O290" s="123">
        <v>2.1384318166677772</v>
      </c>
      <c r="P290" s="123">
        <v>1.9718872826593832</v>
      </c>
      <c r="Q290" s="123">
        <v>2.2783292252348279</v>
      </c>
      <c r="R290" s="123">
        <v>2.3249616947571781</v>
      </c>
      <c r="S290" s="123">
        <v>2.1051229098660982</v>
      </c>
      <c r="T290" s="123">
        <v>2.1983878489107989</v>
      </c>
      <c r="U290" s="123">
        <v>2.1450935980281125</v>
      </c>
      <c r="V290" s="123">
        <v>2.1650789421091199</v>
      </c>
      <c r="W290" s="123">
        <v>2.1251082539471056</v>
      </c>
      <c r="X290" s="123">
        <v>2.1650789421091199</v>
      </c>
      <c r="Y290" s="123">
        <v>1.785357404569982</v>
      </c>
      <c r="Z290" s="123">
        <v>1.4322829924721872</v>
      </c>
      <c r="AA290" s="123">
        <v>6.9748850842715342</v>
      </c>
      <c r="AB290" s="123">
        <v>7.4678569049363803</v>
      </c>
      <c r="AC290" s="123">
        <v>7.2013856505229494</v>
      </c>
      <c r="AD290" s="123">
        <v>6.3353540736793015</v>
      </c>
      <c r="AE290" s="123">
        <v>5.7291319698887486</v>
      </c>
      <c r="AF290" s="123">
        <v>5.1895276797015519</v>
      </c>
      <c r="AG290" s="123">
        <v>5.5292785290786757</v>
      </c>
      <c r="AH290" s="123">
        <v>4.4367463859836116</v>
      </c>
      <c r="AI290" s="123">
        <v>3.5440676836986209</v>
      </c>
      <c r="AJ290" s="123">
        <v>3.057757644394111</v>
      </c>
      <c r="AK290" s="123">
        <v>2.1983878489107989</v>
      </c>
      <c r="AL290" s="123">
        <v>1.4256212111118514</v>
      </c>
      <c r="AM290" s="123">
        <v>1.1724735194190927</v>
      </c>
      <c r="AN290" s="137">
        <v>0.84604623276264068</v>
      </c>
      <c r="AO290" s="123">
        <v>0.12657384584637932</v>
      </c>
      <c r="AP290" s="123">
        <v>0.81939910732129773</v>
      </c>
      <c r="AQ290" s="137">
        <v>0.91932582772633398</v>
      </c>
      <c r="AR290" s="139">
        <v>1.9052694690560257</v>
      </c>
      <c r="AS290" s="139">
        <v>49.68356538538405</v>
      </c>
      <c r="AT290" s="123">
        <v>5.6891612817267339</v>
      </c>
      <c r="AU290" s="123">
        <v>4.9763506761708083</v>
      </c>
      <c r="AV290" s="137">
        <v>19.185930317766971</v>
      </c>
      <c r="AW290" s="139">
        <v>2.6314036373326228</v>
      </c>
      <c r="AX290" s="78" t="s">
        <v>955</v>
      </c>
      <c r="AY290" s="145" t="s">
        <v>955</v>
      </c>
      <c r="AZ290" s="115"/>
      <c r="BA290" s="115"/>
    </row>
    <row r="291" spans="1:53" s="109" customFormat="1" x14ac:dyDescent="0.2">
      <c r="A291" s="105" t="s">
        <v>586</v>
      </c>
      <c r="B291" s="147" t="s">
        <v>163</v>
      </c>
      <c r="C291" s="106" t="s">
        <v>315</v>
      </c>
      <c r="D291" s="105" t="s">
        <v>50</v>
      </c>
      <c r="E291" s="124">
        <v>74.05546908164709</v>
      </c>
      <c r="F291" s="81">
        <v>11116.466463846047</v>
      </c>
      <c r="G291" s="121">
        <v>200.69032121126361</v>
      </c>
      <c r="H291" s="121">
        <v>202.91198528371305</v>
      </c>
      <c r="I291" s="121">
        <v>182.17645394085181</v>
      </c>
      <c r="J291" s="121">
        <v>191.0631102306495</v>
      </c>
      <c r="K291" s="121">
        <v>162.18147728880712</v>
      </c>
      <c r="L291" s="121">
        <v>211.0580868826942</v>
      </c>
      <c r="M291" s="121">
        <v>212.53919626432716</v>
      </c>
      <c r="N291" s="121">
        <v>199.94976652044716</v>
      </c>
      <c r="O291" s="121">
        <v>237.71805575208717</v>
      </c>
      <c r="P291" s="121">
        <v>219.20418848167537</v>
      </c>
      <c r="Q291" s="121">
        <v>253.26970425923304</v>
      </c>
      <c r="R291" s="121">
        <v>258.45358709494832</v>
      </c>
      <c r="S291" s="121">
        <v>234.01528229800479</v>
      </c>
      <c r="T291" s="121">
        <v>244.38304796943538</v>
      </c>
      <c r="U291" s="121">
        <v>238.45861044290362</v>
      </c>
      <c r="V291" s="121">
        <v>240.68027451535306</v>
      </c>
      <c r="W291" s="121">
        <v>236.23694637045421</v>
      </c>
      <c r="X291" s="121">
        <v>240.68027451535306</v>
      </c>
      <c r="Y291" s="121">
        <v>198.46865713881419</v>
      </c>
      <c r="Z291" s="121">
        <v>159.21925852554125</v>
      </c>
      <c r="AA291" s="121">
        <v>775.36076128484501</v>
      </c>
      <c r="AB291" s="121">
        <v>830.16180840526386</v>
      </c>
      <c r="AC291" s="121">
        <v>800.53962077260496</v>
      </c>
      <c r="AD291" s="121">
        <v>704.26751096646387</v>
      </c>
      <c r="AE291" s="121">
        <v>636.877034102165</v>
      </c>
      <c r="AF291" s="121">
        <v>576.89210414603087</v>
      </c>
      <c r="AG291" s="121">
        <v>614.66039337767086</v>
      </c>
      <c r="AH291" s="121">
        <v>493.20942408376965</v>
      </c>
      <c r="AI291" s="121">
        <v>393.97509551436252</v>
      </c>
      <c r="AJ291" s="121">
        <v>339.91460308476019</v>
      </c>
      <c r="AK291" s="121">
        <v>244.38304796943538</v>
      </c>
      <c r="AL291" s="121">
        <v>158.47870383472477</v>
      </c>
      <c r="AM291" s="121">
        <v>130.33762558369889</v>
      </c>
      <c r="AN291" s="126">
        <v>94.050445733691788</v>
      </c>
      <c r="AO291" s="121">
        <v>14.070539125512946</v>
      </c>
      <c r="AP291" s="121">
        <v>91.088226970425907</v>
      </c>
      <c r="AQ291" s="126">
        <v>102.19654733267298</v>
      </c>
      <c r="AR291" s="140">
        <v>211.79864157351068</v>
      </c>
      <c r="AS291" s="140">
        <v>5523.0568841092409</v>
      </c>
      <c r="AT291" s="121">
        <v>632.43370595726617</v>
      </c>
      <c r="AU291" s="121">
        <v>553.19435403990383</v>
      </c>
      <c r="AV291" s="126">
        <v>2132.7975095514362</v>
      </c>
      <c r="AW291" s="140">
        <v>292.51910287250598</v>
      </c>
      <c r="AX291" s="78" t="s">
        <v>42</v>
      </c>
      <c r="AY291" s="145" t="s">
        <v>50</v>
      </c>
      <c r="AZ291" s="115"/>
      <c r="BA291" s="115"/>
    </row>
    <row r="292" spans="1:53" s="109" customFormat="1" x14ac:dyDescent="0.2">
      <c r="A292" s="105" t="s">
        <v>586</v>
      </c>
      <c r="B292" s="147" t="s">
        <v>138</v>
      </c>
      <c r="C292" s="106" t="s">
        <v>316</v>
      </c>
      <c r="D292" s="105" t="s">
        <v>794</v>
      </c>
      <c r="E292" s="124">
        <v>15.006367624168671</v>
      </c>
      <c r="F292" s="81">
        <v>2252.6058440639595</v>
      </c>
      <c r="G292" s="121">
        <v>40.667256261497101</v>
      </c>
      <c r="H292" s="121">
        <v>41.117447290222159</v>
      </c>
      <c r="I292" s="121">
        <v>36.915664355454936</v>
      </c>
      <c r="J292" s="121">
        <v>38.716428470355169</v>
      </c>
      <c r="K292" s="121">
        <v>32.863945096929392</v>
      </c>
      <c r="L292" s="121">
        <v>42.768147728880713</v>
      </c>
      <c r="M292" s="121">
        <v>43.068275081364092</v>
      </c>
      <c r="N292" s="121">
        <v>40.517192585255408</v>
      </c>
      <c r="O292" s="121">
        <v>48.170440073581439</v>
      </c>
      <c r="P292" s="121">
        <v>44.418848167539267</v>
      </c>
      <c r="Q292" s="121">
        <v>51.32177727465686</v>
      </c>
      <c r="R292" s="121">
        <v>52.372223008348662</v>
      </c>
      <c r="S292" s="121">
        <v>47.420121692373002</v>
      </c>
      <c r="T292" s="121">
        <v>49.521013159756613</v>
      </c>
      <c r="U292" s="121">
        <v>48.320503749823118</v>
      </c>
      <c r="V292" s="121">
        <v>48.770694778548183</v>
      </c>
      <c r="W292" s="121">
        <v>47.87031272109806</v>
      </c>
      <c r="X292" s="121">
        <v>48.770694778548183</v>
      </c>
      <c r="Y292" s="121">
        <v>40.217065232772036</v>
      </c>
      <c r="Z292" s="121">
        <v>32.263690391962648</v>
      </c>
      <c r="AA292" s="121">
        <v>157.11666902504601</v>
      </c>
      <c r="AB292" s="121">
        <v>168.2213810669308</v>
      </c>
      <c r="AC292" s="121">
        <v>162.21883401726333</v>
      </c>
      <c r="AD292" s="121">
        <v>142.71055610584406</v>
      </c>
      <c r="AE292" s="121">
        <v>129.05476156785059</v>
      </c>
      <c r="AF292" s="121">
        <v>116.89960379227395</v>
      </c>
      <c r="AG292" s="121">
        <v>124.55285128059997</v>
      </c>
      <c r="AH292" s="121">
        <v>99.942408376963357</v>
      </c>
      <c r="AI292" s="121">
        <v>79.833875760577328</v>
      </c>
      <c r="AJ292" s="121">
        <v>68.879227394934205</v>
      </c>
      <c r="AK292" s="121">
        <v>49.521013159756613</v>
      </c>
      <c r="AL292" s="121">
        <v>32.113626715720955</v>
      </c>
      <c r="AM292" s="121">
        <v>26.41120701853686</v>
      </c>
      <c r="AN292" s="126">
        <v>19.058086882694212</v>
      </c>
      <c r="AO292" s="121">
        <v>2.8512098485920476</v>
      </c>
      <c r="AP292" s="121">
        <v>18.457832177727468</v>
      </c>
      <c r="AQ292" s="126">
        <v>20.708787321352766</v>
      </c>
      <c r="AR292" s="140">
        <v>42.918211405122399</v>
      </c>
      <c r="AS292" s="140">
        <v>1119.1748974104996</v>
      </c>
      <c r="AT292" s="121">
        <v>128.15437951040045</v>
      </c>
      <c r="AU292" s="121">
        <v>112.09756615253998</v>
      </c>
      <c r="AV292" s="126">
        <v>432.18338757605773</v>
      </c>
      <c r="AW292" s="140">
        <v>59.275152115466256</v>
      </c>
      <c r="AX292" s="78" t="s">
        <v>42</v>
      </c>
      <c r="AY292" s="145" t="s">
        <v>50</v>
      </c>
      <c r="AZ292" s="115"/>
      <c r="BA292" s="115"/>
    </row>
    <row r="293" spans="1:53" s="109" customFormat="1" x14ac:dyDescent="0.2">
      <c r="A293" s="105" t="s">
        <v>586</v>
      </c>
      <c r="B293" s="147" t="s">
        <v>138</v>
      </c>
      <c r="C293" s="106" t="s">
        <v>317</v>
      </c>
      <c r="D293" s="105" t="s">
        <v>795</v>
      </c>
      <c r="E293" s="124">
        <v>4.726192160747134</v>
      </c>
      <c r="F293" s="81">
        <v>709.44870524975249</v>
      </c>
      <c r="G293" s="121">
        <v>12.807980755624733</v>
      </c>
      <c r="H293" s="121">
        <v>12.949766520447147</v>
      </c>
      <c r="I293" s="121">
        <v>11.62643271543795</v>
      </c>
      <c r="J293" s="121">
        <v>12.193575774727606</v>
      </c>
      <c r="K293" s="121">
        <v>10.350360832036223</v>
      </c>
      <c r="L293" s="121">
        <v>13.469647658129331</v>
      </c>
      <c r="M293" s="121">
        <v>13.564171501344275</v>
      </c>
      <c r="N293" s="121">
        <v>12.760718834017261</v>
      </c>
      <c r="O293" s="121">
        <v>15.171076835998301</v>
      </c>
      <c r="P293" s="121">
        <v>13.989528795811516</v>
      </c>
      <c r="Q293" s="121">
        <v>16.163577189755198</v>
      </c>
      <c r="R293" s="121">
        <v>16.494410641007498</v>
      </c>
      <c r="S293" s="121">
        <v>14.934767227960942</v>
      </c>
      <c r="T293" s="121">
        <v>15.596434130465543</v>
      </c>
      <c r="U293" s="121">
        <v>15.218338757605773</v>
      </c>
      <c r="V293" s="121">
        <v>15.360124522428187</v>
      </c>
      <c r="W293" s="121">
        <v>15.076552992783355</v>
      </c>
      <c r="X293" s="121">
        <v>15.360124522428187</v>
      </c>
      <c r="Y293" s="121">
        <v>12.666194990802319</v>
      </c>
      <c r="Z293" s="121">
        <v>10.161313145606337</v>
      </c>
      <c r="AA293" s="121">
        <v>49.483231923022494</v>
      </c>
      <c r="AB293" s="121">
        <v>52.980614121975371</v>
      </c>
      <c r="AC293" s="121">
        <v>51.090137257676517</v>
      </c>
      <c r="AD293" s="121">
        <v>44.946087448705249</v>
      </c>
      <c r="AE293" s="121">
        <v>40.64525258242535</v>
      </c>
      <c r="AF293" s="121">
        <v>36.817036932220176</v>
      </c>
      <c r="AG293" s="121">
        <v>39.227394934201214</v>
      </c>
      <c r="AH293" s="121">
        <v>31.476439790575913</v>
      </c>
      <c r="AI293" s="121">
        <v>25.143342295174751</v>
      </c>
      <c r="AJ293" s="121">
        <v>21.693222017829342</v>
      </c>
      <c r="AK293" s="121">
        <v>15.596434130465543</v>
      </c>
      <c r="AL293" s="121">
        <v>10.114051223998866</v>
      </c>
      <c r="AM293" s="121">
        <v>8.3180982029149568</v>
      </c>
      <c r="AN293" s="126">
        <v>6.0022640441488599</v>
      </c>
      <c r="AO293" s="121">
        <v>0.89797651054195538</v>
      </c>
      <c r="AP293" s="121">
        <v>5.813216357718975</v>
      </c>
      <c r="AQ293" s="126">
        <v>6.5221451818310445</v>
      </c>
      <c r="AR293" s="140">
        <v>13.516909579736803</v>
      </c>
      <c r="AS293" s="140">
        <v>352.47941134852124</v>
      </c>
      <c r="AT293" s="121">
        <v>40.361681052780526</v>
      </c>
      <c r="AU293" s="121">
        <v>35.30465544078109</v>
      </c>
      <c r="AV293" s="126">
        <v>136.11433422951745</v>
      </c>
      <c r="AW293" s="140">
        <v>18.66845903495118</v>
      </c>
      <c r="AX293" s="78" t="s">
        <v>42</v>
      </c>
      <c r="AY293" s="145" t="s">
        <v>50</v>
      </c>
      <c r="AZ293" s="115"/>
      <c r="BA293" s="115"/>
    </row>
    <row r="294" spans="1:53" s="109" customFormat="1" x14ac:dyDescent="0.2">
      <c r="A294" s="105" t="s">
        <v>586</v>
      </c>
      <c r="B294" s="147" t="s">
        <v>138</v>
      </c>
      <c r="C294" s="106" t="s">
        <v>318</v>
      </c>
      <c r="D294" s="105" t="s">
        <v>796</v>
      </c>
      <c r="E294" s="124">
        <v>6.2119711334371015</v>
      </c>
      <c r="F294" s="81">
        <v>932.47898684024335</v>
      </c>
      <c r="G294" s="121">
        <v>16.834441771614546</v>
      </c>
      <c r="H294" s="121">
        <v>17.020800905617659</v>
      </c>
      <c r="I294" s="121">
        <v>15.281448988255271</v>
      </c>
      <c r="J294" s="121">
        <v>16.026885524267723</v>
      </c>
      <c r="K294" s="121">
        <v>13.604216782227251</v>
      </c>
      <c r="L294" s="121">
        <v>17.704117730295739</v>
      </c>
      <c r="M294" s="121">
        <v>17.828357152964482</v>
      </c>
      <c r="N294" s="121">
        <v>16.772322060280175</v>
      </c>
      <c r="O294" s="121">
        <v>19.940427338333095</v>
      </c>
      <c r="P294" s="121">
        <v>18.387434554973819</v>
      </c>
      <c r="Q294" s="121">
        <v>21.24494127635489</v>
      </c>
      <c r="R294" s="121">
        <v>21.679779255695486</v>
      </c>
      <c r="S294" s="121">
        <v>19.629828781661239</v>
      </c>
      <c r="T294" s="121">
        <v>20.499504740342434</v>
      </c>
      <c r="U294" s="121">
        <v>20.002547049667466</v>
      </c>
      <c r="V294" s="121">
        <v>20.188906183670582</v>
      </c>
      <c r="W294" s="121">
        <v>19.816187915664354</v>
      </c>
      <c r="X294" s="121">
        <v>20.188906183670582</v>
      </c>
      <c r="Y294" s="121">
        <v>16.648082637611434</v>
      </c>
      <c r="Z294" s="121">
        <v>13.355737936889769</v>
      </c>
      <c r="AA294" s="121">
        <v>65.039337767086451</v>
      </c>
      <c r="AB294" s="121">
        <v>69.636196405829907</v>
      </c>
      <c r="AC294" s="121">
        <v>67.15140795245506</v>
      </c>
      <c r="AD294" s="121">
        <v>59.075845478986842</v>
      </c>
      <c r="AE294" s="121">
        <v>53.422951747559075</v>
      </c>
      <c r="AF294" s="121">
        <v>48.39125512947502</v>
      </c>
      <c r="AG294" s="121">
        <v>51.55936040752794</v>
      </c>
      <c r="AH294" s="121">
        <v>41.371727748691093</v>
      </c>
      <c r="AI294" s="121">
        <v>33.047686429885381</v>
      </c>
      <c r="AJ294" s="121">
        <v>28.512947502476294</v>
      </c>
      <c r="AK294" s="121">
        <v>20.499504740342434</v>
      </c>
      <c r="AL294" s="121">
        <v>13.293618225555397</v>
      </c>
      <c r="AM294" s="121">
        <v>10.933069194849299</v>
      </c>
      <c r="AN294" s="126">
        <v>7.8892033394651184</v>
      </c>
      <c r="AO294" s="121">
        <v>1.1802745153530494</v>
      </c>
      <c r="AP294" s="121">
        <v>7.6407244941276353</v>
      </c>
      <c r="AQ294" s="126">
        <v>8.5725201641431994</v>
      </c>
      <c r="AR294" s="140">
        <v>17.766237441630111</v>
      </c>
      <c r="AS294" s="140">
        <v>463.28880713173902</v>
      </c>
      <c r="AT294" s="121">
        <v>53.050233479552844</v>
      </c>
      <c r="AU294" s="121">
        <v>46.403424366775155</v>
      </c>
      <c r="AV294" s="126">
        <v>178.90476864298853</v>
      </c>
      <c r="AW294" s="140">
        <v>24.53728597707655</v>
      </c>
      <c r="AX294" s="78" t="s">
        <v>42</v>
      </c>
      <c r="AY294" s="145" t="s">
        <v>50</v>
      </c>
      <c r="AZ294" s="115"/>
      <c r="BA294" s="115"/>
    </row>
    <row r="295" spans="1:53" s="109" customFormat="1" x14ac:dyDescent="0.2">
      <c r="A295" s="107"/>
      <c r="B295" s="149"/>
      <c r="F295" s="110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3"/>
      <c r="AO295" s="111"/>
      <c r="AP295" s="111"/>
      <c r="AQ295" s="113"/>
      <c r="AR295" s="114"/>
      <c r="AS295" s="114"/>
      <c r="AT295" s="111"/>
      <c r="AU295" s="111"/>
      <c r="AV295" s="113"/>
      <c r="AW295" s="114"/>
      <c r="AX295" s="78" t="s">
        <v>955</v>
      </c>
      <c r="AY295" s="145" t="s">
        <v>955</v>
      </c>
      <c r="AZ295" s="115"/>
      <c r="BA295" s="115"/>
    </row>
    <row r="296" spans="1:53" s="109" customFormat="1" x14ac:dyDescent="0.2">
      <c r="A296" s="107" t="s">
        <v>587</v>
      </c>
      <c r="B296" s="149"/>
      <c r="C296" s="109" t="s">
        <v>19</v>
      </c>
      <c r="D296" s="109" t="s">
        <v>51</v>
      </c>
      <c r="E296" s="125">
        <v>99.999999999999972</v>
      </c>
      <c r="F296" s="110">
        <v>6096</v>
      </c>
      <c r="G296" s="111">
        <v>101</v>
      </c>
      <c r="H296" s="111">
        <v>159</v>
      </c>
      <c r="I296" s="111">
        <v>132</v>
      </c>
      <c r="J296" s="111">
        <v>128</v>
      </c>
      <c r="K296" s="111">
        <v>115</v>
      </c>
      <c r="L296" s="111">
        <v>135</v>
      </c>
      <c r="M296" s="111">
        <v>99</v>
      </c>
      <c r="N296" s="111">
        <v>117</v>
      </c>
      <c r="O296" s="111">
        <v>134</v>
      </c>
      <c r="P296" s="111">
        <v>134</v>
      </c>
      <c r="Q296" s="111">
        <v>127</v>
      </c>
      <c r="R296" s="111">
        <v>144</v>
      </c>
      <c r="S296" s="111">
        <v>121</v>
      </c>
      <c r="T296" s="111">
        <v>109</v>
      </c>
      <c r="U296" s="111">
        <v>122</v>
      </c>
      <c r="V296" s="111">
        <v>128</v>
      </c>
      <c r="W296" s="111">
        <v>109</v>
      </c>
      <c r="X296" s="111">
        <v>126</v>
      </c>
      <c r="Y296" s="111">
        <v>100</v>
      </c>
      <c r="Z296" s="111">
        <v>82</v>
      </c>
      <c r="AA296" s="111">
        <v>455</v>
      </c>
      <c r="AB296" s="111">
        <v>480</v>
      </c>
      <c r="AC296" s="111">
        <v>431</v>
      </c>
      <c r="AD296" s="111">
        <v>419</v>
      </c>
      <c r="AE296" s="111">
        <v>408</v>
      </c>
      <c r="AF296" s="111">
        <v>308</v>
      </c>
      <c r="AG296" s="111">
        <v>305</v>
      </c>
      <c r="AH296" s="111">
        <v>220</v>
      </c>
      <c r="AI296" s="111">
        <v>201</v>
      </c>
      <c r="AJ296" s="111">
        <v>138</v>
      </c>
      <c r="AK296" s="111">
        <v>111</v>
      </c>
      <c r="AL296" s="111">
        <v>93</v>
      </c>
      <c r="AM296" s="111">
        <v>56</v>
      </c>
      <c r="AN296" s="113">
        <v>49</v>
      </c>
      <c r="AO296" s="111">
        <v>5</v>
      </c>
      <c r="AP296" s="111">
        <v>71</v>
      </c>
      <c r="AQ296" s="113">
        <v>70</v>
      </c>
      <c r="AR296" s="114">
        <v>152</v>
      </c>
      <c r="AS296" s="114">
        <v>2836</v>
      </c>
      <c r="AT296" s="111">
        <v>301</v>
      </c>
      <c r="AU296" s="111">
        <v>271</v>
      </c>
      <c r="AV296" s="113">
        <v>1123</v>
      </c>
      <c r="AW296" s="114">
        <v>296</v>
      </c>
      <c r="AX296" s="78" t="s">
        <v>955</v>
      </c>
      <c r="AY296" s="145" t="s">
        <v>955</v>
      </c>
      <c r="AZ296" s="115"/>
      <c r="BA296" s="115"/>
    </row>
    <row r="297" spans="1:53" s="109" customFormat="1" x14ac:dyDescent="0.2">
      <c r="A297" s="107"/>
      <c r="B297" s="149"/>
      <c r="F297" s="122">
        <v>100</v>
      </c>
      <c r="G297" s="123">
        <v>1.6568241469816274</v>
      </c>
      <c r="H297" s="123">
        <v>2.6082677165354329</v>
      </c>
      <c r="I297" s="123">
        <v>2.1653543307086616</v>
      </c>
      <c r="J297" s="123">
        <v>2.0997375328083989</v>
      </c>
      <c r="K297" s="123">
        <v>1.886482939632546</v>
      </c>
      <c r="L297" s="123">
        <v>2.2145669291338583</v>
      </c>
      <c r="M297" s="123">
        <v>1.6240157480314961</v>
      </c>
      <c r="N297" s="123">
        <v>1.9192913385826771</v>
      </c>
      <c r="O297" s="123">
        <v>2.1981627296587924</v>
      </c>
      <c r="P297" s="123">
        <v>2.1981627296587924</v>
      </c>
      <c r="Q297" s="123">
        <v>2.0833333333333335</v>
      </c>
      <c r="R297" s="123">
        <v>2.3622047244094486</v>
      </c>
      <c r="S297" s="123">
        <v>1.9849081364829397</v>
      </c>
      <c r="T297" s="123">
        <v>1.7880577427821522</v>
      </c>
      <c r="U297" s="123">
        <v>2.0013123359580054</v>
      </c>
      <c r="V297" s="123">
        <v>2.0997375328083989</v>
      </c>
      <c r="W297" s="123">
        <v>1.7880577427821522</v>
      </c>
      <c r="X297" s="123">
        <v>2.0669291338582676</v>
      </c>
      <c r="Y297" s="123">
        <v>1.6404199475065617</v>
      </c>
      <c r="Z297" s="123">
        <v>1.3451443569553805</v>
      </c>
      <c r="AA297" s="123">
        <v>7.4639107611548559</v>
      </c>
      <c r="AB297" s="123">
        <v>7.8740157480314963</v>
      </c>
      <c r="AC297" s="123">
        <v>7.0702099737532809</v>
      </c>
      <c r="AD297" s="123">
        <v>6.8733595800524938</v>
      </c>
      <c r="AE297" s="123">
        <v>6.6929133858267713</v>
      </c>
      <c r="AF297" s="123">
        <v>5.0524934383202096</v>
      </c>
      <c r="AG297" s="123">
        <v>5.0032808398950133</v>
      </c>
      <c r="AH297" s="123">
        <v>3.6089238845144358</v>
      </c>
      <c r="AI297" s="123">
        <v>3.2972440944881889</v>
      </c>
      <c r="AJ297" s="123">
        <v>2.2637795275590551</v>
      </c>
      <c r="AK297" s="123">
        <v>1.8208661417322836</v>
      </c>
      <c r="AL297" s="123">
        <v>1.5255905511811023</v>
      </c>
      <c r="AM297" s="123">
        <v>0.9186351706036745</v>
      </c>
      <c r="AN297" s="137">
        <v>0.8038057742782152</v>
      </c>
      <c r="AO297" s="123">
        <v>8.2020997375328086E-2</v>
      </c>
      <c r="AP297" s="123">
        <v>1.1646981627296589</v>
      </c>
      <c r="AQ297" s="137">
        <v>1.1482939632545932</v>
      </c>
      <c r="AR297" s="139">
        <v>2.4934383202099739</v>
      </c>
      <c r="AS297" s="139">
        <v>46.522309711286091</v>
      </c>
      <c r="AT297" s="123">
        <v>4.9376640419947506</v>
      </c>
      <c r="AU297" s="123">
        <v>4.4455380577427821</v>
      </c>
      <c r="AV297" s="137">
        <v>18.421916010498688</v>
      </c>
      <c r="AW297" s="139">
        <v>4.8556430446194225</v>
      </c>
      <c r="AX297" s="78" t="s">
        <v>955</v>
      </c>
      <c r="AY297" s="145" t="s">
        <v>955</v>
      </c>
      <c r="AZ297" s="115"/>
      <c r="BA297" s="115"/>
    </row>
    <row r="298" spans="1:53" s="109" customFormat="1" x14ac:dyDescent="0.2">
      <c r="A298" s="105" t="s">
        <v>587</v>
      </c>
      <c r="B298" s="147" t="s">
        <v>138</v>
      </c>
      <c r="C298" s="106" t="s">
        <v>329</v>
      </c>
      <c r="D298" s="105" t="s">
        <v>74</v>
      </c>
      <c r="E298" s="124">
        <v>2.6550350843921868</v>
      </c>
      <c r="F298" s="81">
        <v>161.8509387445477</v>
      </c>
      <c r="G298" s="121">
        <v>2.681585435236109</v>
      </c>
      <c r="H298" s="121">
        <v>4.2215057841835772</v>
      </c>
      <c r="I298" s="121">
        <v>3.5046463113976865</v>
      </c>
      <c r="J298" s="121">
        <v>3.3984449080219989</v>
      </c>
      <c r="K298" s="121">
        <v>3.0532903470510151</v>
      </c>
      <c r="L298" s="121">
        <v>3.5842973639294526</v>
      </c>
      <c r="M298" s="121">
        <v>2.6284847335482651</v>
      </c>
      <c r="N298" s="121">
        <v>3.1063910487388586</v>
      </c>
      <c r="O298" s="121">
        <v>3.5577470130855304</v>
      </c>
      <c r="P298" s="121">
        <v>3.5577470130855304</v>
      </c>
      <c r="Q298" s="121">
        <v>3.3718945571780772</v>
      </c>
      <c r="R298" s="121">
        <v>3.823250521524749</v>
      </c>
      <c r="S298" s="121">
        <v>3.2125924521145457</v>
      </c>
      <c r="T298" s="121">
        <v>2.8939882419874836</v>
      </c>
      <c r="U298" s="121">
        <v>3.2391428029584675</v>
      </c>
      <c r="V298" s="121">
        <v>3.3984449080219989</v>
      </c>
      <c r="W298" s="121">
        <v>2.8939882419874836</v>
      </c>
      <c r="X298" s="121">
        <v>3.3453442063341554</v>
      </c>
      <c r="Y298" s="121">
        <v>2.6550350843921873</v>
      </c>
      <c r="Z298" s="121">
        <v>2.1771287692015933</v>
      </c>
      <c r="AA298" s="121">
        <v>12.08040963398445</v>
      </c>
      <c r="AB298" s="121">
        <v>12.744168405082496</v>
      </c>
      <c r="AC298" s="121">
        <v>11.443201213730326</v>
      </c>
      <c r="AD298" s="121">
        <v>11.124597003603263</v>
      </c>
      <c r="AE298" s="121">
        <v>10.832543144320123</v>
      </c>
      <c r="AF298" s="121">
        <v>8.1775080599279359</v>
      </c>
      <c r="AG298" s="121">
        <v>8.0978570073961702</v>
      </c>
      <c r="AH298" s="121">
        <v>5.8410771856628108</v>
      </c>
      <c r="AI298" s="121">
        <v>5.336620519628295</v>
      </c>
      <c r="AJ298" s="121">
        <v>3.6639484164612179</v>
      </c>
      <c r="AK298" s="121">
        <v>2.9470889436753276</v>
      </c>
      <c r="AL298" s="121">
        <v>2.4691826284847336</v>
      </c>
      <c r="AM298" s="121">
        <v>1.4868196472596247</v>
      </c>
      <c r="AN298" s="126">
        <v>1.3009671913521714</v>
      </c>
      <c r="AO298" s="121">
        <v>0.13275175421960936</v>
      </c>
      <c r="AP298" s="121">
        <v>1.8850749099184525</v>
      </c>
      <c r="AQ298" s="126">
        <v>1.8585245590745307</v>
      </c>
      <c r="AR298" s="140">
        <v>4.0356533282761236</v>
      </c>
      <c r="AS298" s="140">
        <v>75.296794993362425</v>
      </c>
      <c r="AT298" s="121">
        <v>7.9916556040204823</v>
      </c>
      <c r="AU298" s="121">
        <v>7.1951450787028257</v>
      </c>
      <c r="AV298" s="126">
        <v>29.816043997724261</v>
      </c>
      <c r="AW298" s="140">
        <v>7.858903849800873</v>
      </c>
      <c r="AX298" s="78" t="s">
        <v>42</v>
      </c>
      <c r="AY298" s="145" t="s">
        <v>45</v>
      </c>
      <c r="AZ298" s="115"/>
      <c r="BA298" s="115"/>
    </row>
    <row r="299" spans="1:53" s="109" customFormat="1" x14ac:dyDescent="0.2">
      <c r="A299" s="105" t="s">
        <v>587</v>
      </c>
      <c r="B299" s="147" t="s">
        <v>138</v>
      </c>
      <c r="C299" s="106" t="s">
        <v>319</v>
      </c>
      <c r="D299" s="105" t="s">
        <v>51</v>
      </c>
      <c r="E299" s="124">
        <v>17.807699601744737</v>
      </c>
      <c r="F299" s="81">
        <v>1085.557367722359</v>
      </c>
      <c r="G299" s="121">
        <v>17.985776597762186</v>
      </c>
      <c r="H299" s="121">
        <v>28.314242366774135</v>
      </c>
      <c r="I299" s="121">
        <v>23.506163474303051</v>
      </c>
      <c r="J299" s="121">
        <v>22.793855490233263</v>
      </c>
      <c r="K299" s="121">
        <v>20.478854542006449</v>
      </c>
      <c r="L299" s="121">
        <v>24.040394462355394</v>
      </c>
      <c r="M299" s="121">
        <v>17.629622605727292</v>
      </c>
      <c r="N299" s="121">
        <v>20.835008534041343</v>
      </c>
      <c r="O299" s="121">
        <v>23.862317466337949</v>
      </c>
      <c r="P299" s="121">
        <v>23.862317466337949</v>
      </c>
      <c r="Q299" s="121">
        <v>22.615778494215814</v>
      </c>
      <c r="R299" s="121">
        <v>25.64308742651242</v>
      </c>
      <c r="S299" s="121">
        <v>21.547316518111135</v>
      </c>
      <c r="T299" s="121">
        <v>19.410392565901763</v>
      </c>
      <c r="U299" s="121">
        <v>21.725393514128577</v>
      </c>
      <c r="V299" s="121">
        <v>22.793855490233263</v>
      </c>
      <c r="W299" s="121">
        <v>19.410392565901763</v>
      </c>
      <c r="X299" s="121">
        <v>22.437701498198365</v>
      </c>
      <c r="Y299" s="121">
        <v>17.807699601744737</v>
      </c>
      <c r="Z299" s="121">
        <v>14.602313673430686</v>
      </c>
      <c r="AA299" s="121">
        <v>81.025033187938547</v>
      </c>
      <c r="AB299" s="121">
        <v>85.476958088374744</v>
      </c>
      <c r="AC299" s="121">
        <v>76.751185283519817</v>
      </c>
      <c r="AD299" s="121">
        <v>74.614261331310445</v>
      </c>
      <c r="AE299" s="121">
        <v>72.655414375118525</v>
      </c>
      <c r="AF299" s="121">
        <v>54.847714773373788</v>
      </c>
      <c r="AG299" s="121">
        <v>54.313483785321452</v>
      </c>
      <c r="AH299" s="121">
        <v>39.176939123838423</v>
      </c>
      <c r="AI299" s="121">
        <v>35.793476199506919</v>
      </c>
      <c r="AJ299" s="121">
        <v>24.574625450407737</v>
      </c>
      <c r="AK299" s="121">
        <v>19.766546557936657</v>
      </c>
      <c r="AL299" s="121">
        <v>16.561160629622606</v>
      </c>
      <c r="AM299" s="121">
        <v>9.9723117769770528</v>
      </c>
      <c r="AN299" s="126">
        <v>8.7257728048549215</v>
      </c>
      <c r="AO299" s="121">
        <v>0.89038498008723677</v>
      </c>
      <c r="AP299" s="121">
        <v>12.643466717238764</v>
      </c>
      <c r="AQ299" s="126">
        <v>12.465389721221316</v>
      </c>
      <c r="AR299" s="140">
        <v>27.067703394652</v>
      </c>
      <c r="AS299" s="140">
        <v>505.02636070548078</v>
      </c>
      <c r="AT299" s="121">
        <v>53.601175801251657</v>
      </c>
      <c r="AU299" s="121">
        <v>48.25886592072824</v>
      </c>
      <c r="AV299" s="126">
        <v>199.98046652759339</v>
      </c>
      <c r="AW299" s="140">
        <v>52.710790821164416</v>
      </c>
      <c r="AX299" s="78" t="s">
        <v>42</v>
      </c>
      <c r="AY299" s="145" t="s">
        <v>45</v>
      </c>
      <c r="AZ299" s="115"/>
      <c r="BA299" s="115"/>
    </row>
    <row r="300" spans="1:53" s="109" customFormat="1" x14ac:dyDescent="0.2">
      <c r="A300" s="105" t="s">
        <v>587</v>
      </c>
      <c r="B300" s="147" t="s">
        <v>138</v>
      </c>
      <c r="C300" s="106" t="s">
        <v>320</v>
      </c>
      <c r="D300" s="105" t="s">
        <v>797</v>
      </c>
      <c r="E300" s="124">
        <v>17.371515266451699</v>
      </c>
      <c r="F300" s="81">
        <v>1058.9675706428955</v>
      </c>
      <c r="G300" s="121">
        <v>17.545230419116216</v>
      </c>
      <c r="H300" s="121">
        <v>27.6207092736582</v>
      </c>
      <c r="I300" s="121">
        <v>22.930400151716245</v>
      </c>
      <c r="J300" s="121">
        <v>22.235539541058174</v>
      </c>
      <c r="K300" s="121">
        <v>19.977242556419455</v>
      </c>
      <c r="L300" s="121">
        <v>23.451545609709793</v>
      </c>
      <c r="M300" s="121">
        <v>17.197800113787181</v>
      </c>
      <c r="N300" s="121">
        <v>20.324672861748489</v>
      </c>
      <c r="O300" s="121">
        <v>23.277830457045276</v>
      </c>
      <c r="P300" s="121">
        <v>23.277830457045276</v>
      </c>
      <c r="Q300" s="121">
        <v>22.061824388393656</v>
      </c>
      <c r="R300" s="121">
        <v>25.014981983690447</v>
      </c>
      <c r="S300" s="121">
        <v>21.019533472406557</v>
      </c>
      <c r="T300" s="121">
        <v>18.934951640432349</v>
      </c>
      <c r="U300" s="121">
        <v>21.193248625071075</v>
      </c>
      <c r="V300" s="121">
        <v>22.235539541058174</v>
      </c>
      <c r="W300" s="121">
        <v>18.934951640432349</v>
      </c>
      <c r="X300" s="121">
        <v>21.888109235729139</v>
      </c>
      <c r="Y300" s="121">
        <v>17.371515266451699</v>
      </c>
      <c r="Z300" s="121">
        <v>14.244642518490393</v>
      </c>
      <c r="AA300" s="121">
        <v>79.040394462355223</v>
      </c>
      <c r="AB300" s="121">
        <v>83.383273278968147</v>
      </c>
      <c r="AC300" s="121">
        <v>74.871230798406827</v>
      </c>
      <c r="AD300" s="121">
        <v>72.786648966432608</v>
      </c>
      <c r="AE300" s="121">
        <v>70.875782287122931</v>
      </c>
      <c r="AF300" s="121">
        <v>53.504267020671229</v>
      </c>
      <c r="AG300" s="121">
        <v>52.983121562677681</v>
      </c>
      <c r="AH300" s="121">
        <v>38.217333586193739</v>
      </c>
      <c r="AI300" s="121">
        <v>34.916745685567911</v>
      </c>
      <c r="AJ300" s="121">
        <v>23.972691067703344</v>
      </c>
      <c r="AK300" s="121">
        <v>19.282381945761387</v>
      </c>
      <c r="AL300" s="121">
        <v>16.155509197800079</v>
      </c>
      <c r="AM300" s="121">
        <v>9.7280485492129518</v>
      </c>
      <c r="AN300" s="126">
        <v>8.5120424805613322</v>
      </c>
      <c r="AO300" s="121">
        <v>0.8685757633225849</v>
      </c>
      <c r="AP300" s="121">
        <v>12.333775839180705</v>
      </c>
      <c r="AQ300" s="126">
        <v>12.160060686516189</v>
      </c>
      <c r="AR300" s="140">
        <v>26.40470320500658</v>
      </c>
      <c r="AS300" s="140">
        <v>492.65617295657017</v>
      </c>
      <c r="AT300" s="121">
        <v>52.288260952019613</v>
      </c>
      <c r="AU300" s="121">
        <v>47.0768063720841</v>
      </c>
      <c r="AV300" s="126">
        <v>195.08211644225258</v>
      </c>
      <c r="AW300" s="140">
        <v>51.419685188697031</v>
      </c>
      <c r="AX300" s="78" t="s">
        <v>42</v>
      </c>
      <c r="AY300" s="145" t="s">
        <v>45</v>
      </c>
      <c r="AZ300" s="115"/>
      <c r="BA300" s="115"/>
    </row>
    <row r="301" spans="1:53" s="109" customFormat="1" x14ac:dyDescent="0.2">
      <c r="A301" s="105" t="s">
        <v>587</v>
      </c>
      <c r="B301" s="147" t="s">
        <v>138</v>
      </c>
      <c r="C301" s="106" t="s">
        <v>321</v>
      </c>
      <c r="D301" s="105" t="s">
        <v>798</v>
      </c>
      <c r="E301" s="124">
        <v>12.668310259814147</v>
      </c>
      <c r="F301" s="81">
        <v>772.26019343827033</v>
      </c>
      <c r="G301" s="121">
        <v>12.794993362412288</v>
      </c>
      <c r="H301" s="121">
        <v>20.142613313104494</v>
      </c>
      <c r="I301" s="121">
        <v>16.722169542954674</v>
      </c>
      <c r="J301" s="121">
        <v>16.215437132562109</v>
      </c>
      <c r="K301" s="121">
        <v>14.568556798786268</v>
      </c>
      <c r="L301" s="121">
        <v>17.102218850749097</v>
      </c>
      <c r="M301" s="121">
        <v>12.541627157216006</v>
      </c>
      <c r="N301" s="121">
        <v>14.821923003982551</v>
      </c>
      <c r="O301" s="121">
        <v>16.975535748150957</v>
      </c>
      <c r="P301" s="121">
        <v>16.975535748150957</v>
      </c>
      <c r="Q301" s="121">
        <v>16.088754029963965</v>
      </c>
      <c r="R301" s="121">
        <v>18.242366774132371</v>
      </c>
      <c r="S301" s="121">
        <v>15.328655414375119</v>
      </c>
      <c r="T301" s="121">
        <v>13.80845818319742</v>
      </c>
      <c r="U301" s="121">
        <v>15.455338516973258</v>
      </c>
      <c r="V301" s="121">
        <v>16.215437132562109</v>
      </c>
      <c r="W301" s="121">
        <v>13.80845818319742</v>
      </c>
      <c r="X301" s="121">
        <v>15.962070927365826</v>
      </c>
      <c r="Y301" s="121">
        <v>12.668310259814147</v>
      </c>
      <c r="Z301" s="121">
        <v>10.388014413047602</v>
      </c>
      <c r="AA301" s="121">
        <v>57.640811682154371</v>
      </c>
      <c r="AB301" s="121">
        <v>60.807889247107909</v>
      </c>
      <c r="AC301" s="121">
        <v>54.60041721979897</v>
      </c>
      <c r="AD301" s="121">
        <v>53.080219988621273</v>
      </c>
      <c r="AE301" s="121">
        <v>51.68670586004172</v>
      </c>
      <c r="AF301" s="121">
        <v>39.018395600227571</v>
      </c>
      <c r="AG301" s="121">
        <v>38.638346292433148</v>
      </c>
      <c r="AH301" s="121">
        <v>27.870282571591122</v>
      </c>
      <c r="AI301" s="121">
        <v>25.463303622226434</v>
      </c>
      <c r="AJ301" s="121">
        <v>17.482268158543523</v>
      </c>
      <c r="AK301" s="121">
        <v>14.061824388393704</v>
      </c>
      <c r="AL301" s="121">
        <v>11.781528541627155</v>
      </c>
      <c r="AM301" s="121">
        <v>7.094253745495922</v>
      </c>
      <c r="AN301" s="126">
        <v>6.2074720273089312</v>
      </c>
      <c r="AO301" s="121">
        <v>0.63341551299070742</v>
      </c>
      <c r="AP301" s="121">
        <v>8.9945002844680442</v>
      </c>
      <c r="AQ301" s="126">
        <v>8.8678171818699028</v>
      </c>
      <c r="AR301" s="140">
        <v>19.255831594917503</v>
      </c>
      <c r="AS301" s="140">
        <v>359.27327896832918</v>
      </c>
      <c r="AT301" s="121">
        <v>38.131613882040583</v>
      </c>
      <c r="AU301" s="121">
        <v>34.331120804096344</v>
      </c>
      <c r="AV301" s="126">
        <v>142.26512421771287</v>
      </c>
      <c r="AW301" s="140">
        <v>37.498198369049874</v>
      </c>
      <c r="AX301" s="78" t="s">
        <v>42</v>
      </c>
      <c r="AY301" s="145" t="s">
        <v>45</v>
      </c>
      <c r="AZ301" s="115"/>
      <c r="BA301" s="115"/>
    </row>
    <row r="302" spans="1:53" s="109" customFormat="1" x14ac:dyDescent="0.2">
      <c r="A302" s="105" t="s">
        <v>587</v>
      </c>
      <c r="B302" s="147" t="s">
        <v>138</v>
      </c>
      <c r="C302" s="106" t="s">
        <v>322</v>
      </c>
      <c r="D302" s="105" t="s">
        <v>799</v>
      </c>
      <c r="E302" s="124">
        <v>1.6878437322207471</v>
      </c>
      <c r="F302" s="81">
        <v>102.89095391617674</v>
      </c>
      <c r="G302" s="121">
        <v>1.7047221695429544</v>
      </c>
      <c r="H302" s="121">
        <v>2.6836715342309878</v>
      </c>
      <c r="I302" s="121">
        <v>2.2279537265313865</v>
      </c>
      <c r="J302" s="121">
        <v>2.1604399772425564</v>
      </c>
      <c r="K302" s="121">
        <v>1.9410202920538593</v>
      </c>
      <c r="L302" s="121">
        <v>2.2785890384980085</v>
      </c>
      <c r="M302" s="121">
        <v>1.6709652948985396</v>
      </c>
      <c r="N302" s="121">
        <v>1.9747771666982741</v>
      </c>
      <c r="O302" s="121">
        <v>2.261710601175801</v>
      </c>
      <c r="P302" s="121">
        <v>2.261710601175801</v>
      </c>
      <c r="Q302" s="121">
        <v>2.1435615399203489</v>
      </c>
      <c r="R302" s="121">
        <v>2.4304949743978757</v>
      </c>
      <c r="S302" s="121">
        <v>2.0422909159871039</v>
      </c>
      <c r="T302" s="121">
        <v>1.8397496681206145</v>
      </c>
      <c r="U302" s="121">
        <v>2.0591693533093114</v>
      </c>
      <c r="V302" s="121">
        <v>2.1604399772425564</v>
      </c>
      <c r="W302" s="121">
        <v>1.8397496681206145</v>
      </c>
      <c r="X302" s="121">
        <v>2.1266831025981414</v>
      </c>
      <c r="Y302" s="121">
        <v>1.6878437322207471</v>
      </c>
      <c r="Z302" s="121">
        <v>1.3840318604210124</v>
      </c>
      <c r="AA302" s="121">
        <v>7.6796889816043992</v>
      </c>
      <c r="AB302" s="121">
        <v>8.1016499146595855</v>
      </c>
      <c r="AC302" s="121">
        <v>7.2746064858714199</v>
      </c>
      <c r="AD302" s="121">
        <v>7.0720652380049307</v>
      </c>
      <c r="AE302" s="121">
        <v>6.8864024274606486</v>
      </c>
      <c r="AF302" s="121">
        <v>5.1985586952399014</v>
      </c>
      <c r="AG302" s="121">
        <v>5.1479233832732794</v>
      </c>
      <c r="AH302" s="121">
        <v>3.7132562108856439</v>
      </c>
      <c r="AI302" s="121">
        <v>3.3925659017637018</v>
      </c>
      <c r="AJ302" s="121">
        <v>2.3292243504646311</v>
      </c>
      <c r="AK302" s="121">
        <v>1.8735065427650293</v>
      </c>
      <c r="AL302" s="121">
        <v>1.5696946709652948</v>
      </c>
      <c r="AM302" s="121">
        <v>0.94519249004361838</v>
      </c>
      <c r="AN302" s="126">
        <v>0.82704342878816606</v>
      </c>
      <c r="AO302" s="121">
        <v>8.4392186611037354E-2</v>
      </c>
      <c r="AP302" s="121">
        <v>1.1983690498767305</v>
      </c>
      <c r="AQ302" s="126">
        <v>1.181490612554523</v>
      </c>
      <c r="AR302" s="140">
        <v>2.5655224729755357</v>
      </c>
      <c r="AS302" s="140">
        <v>47.867248245780395</v>
      </c>
      <c r="AT302" s="121">
        <v>5.0804096339844484</v>
      </c>
      <c r="AU302" s="121">
        <v>4.574056514318225</v>
      </c>
      <c r="AV302" s="126">
        <v>18.954485112838992</v>
      </c>
      <c r="AW302" s="140">
        <v>4.9960174473734114</v>
      </c>
      <c r="AX302" s="78" t="s">
        <v>42</v>
      </c>
      <c r="AY302" s="145" t="s">
        <v>45</v>
      </c>
      <c r="AZ302" s="115"/>
      <c r="BA302" s="115"/>
    </row>
    <row r="303" spans="1:53" s="109" customFormat="1" x14ac:dyDescent="0.2">
      <c r="A303" s="105" t="s">
        <v>587</v>
      </c>
      <c r="B303" s="147" t="s">
        <v>138</v>
      </c>
      <c r="C303" s="106" t="s">
        <v>323</v>
      </c>
      <c r="D303" s="105" t="s">
        <v>800</v>
      </c>
      <c r="E303" s="124">
        <v>3.0153612744168403</v>
      </c>
      <c r="F303" s="81">
        <v>183.81642328845061</v>
      </c>
      <c r="G303" s="121">
        <v>3.0455148871610089</v>
      </c>
      <c r="H303" s="121">
        <v>4.7944244263227764</v>
      </c>
      <c r="I303" s="121">
        <v>3.9802768822302297</v>
      </c>
      <c r="J303" s="121">
        <v>3.8596624312535557</v>
      </c>
      <c r="K303" s="121">
        <v>3.4676654655793664</v>
      </c>
      <c r="L303" s="121">
        <v>4.0707377204627342</v>
      </c>
      <c r="M303" s="121">
        <v>2.9852076616726722</v>
      </c>
      <c r="N303" s="121">
        <v>3.5279726910677032</v>
      </c>
      <c r="O303" s="121">
        <v>4.0405841077185656</v>
      </c>
      <c r="P303" s="121">
        <v>4.0405841077185656</v>
      </c>
      <c r="Q303" s="121">
        <v>3.8295088185093875</v>
      </c>
      <c r="R303" s="121">
        <v>4.3421202351602499</v>
      </c>
      <c r="S303" s="121">
        <v>3.6485871420443767</v>
      </c>
      <c r="T303" s="121">
        <v>3.2867437891143561</v>
      </c>
      <c r="U303" s="121">
        <v>3.6787407547885453</v>
      </c>
      <c r="V303" s="121">
        <v>3.8596624312535557</v>
      </c>
      <c r="W303" s="121">
        <v>3.2867437891143561</v>
      </c>
      <c r="X303" s="121">
        <v>3.7993552057652185</v>
      </c>
      <c r="Y303" s="121">
        <v>3.0153612744168403</v>
      </c>
      <c r="Z303" s="121">
        <v>2.4725962450218093</v>
      </c>
      <c r="AA303" s="121">
        <v>13.719893798596624</v>
      </c>
      <c r="AB303" s="121">
        <v>14.473734117200834</v>
      </c>
      <c r="AC303" s="121">
        <v>12.996207092736581</v>
      </c>
      <c r="AD303" s="121">
        <v>12.634363739806561</v>
      </c>
      <c r="AE303" s="121">
        <v>12.302673999620708</v>
      </c>
      <c r="AF303" s="121">
        <v>9.2873127252038685</v>
      </c>
      <c r="AG303" s="121">
        <v>9.1968518869713627</v>
      </c>
      <c r="AH303" s="121">
        <v>6.6337948037170484</v>
      </c>
      <c r="AI303" s="121">
        <v>6.0608761615778484</v>
      </c>
      <c r="AJ303" s="121">
        <v>4.16119855869524</v>
      </c>
      <c r="AK303" s="121">
        <v>3.3470510146026924</v>
      </c>
      <c r="AL303" s="121">
        <v>2.8042859852076618</v>
      </c>
      <c r="AM303" s="121">
        <v>1.6886023136734307</v>
      </c>
      <c r="AN303" s="126">
        <v>1.477527024464252</v>
      </c>
      <c r="AO303" s="121">
        <v>0.150768063720842</v>
      </c>
      <c r="AP303" s="121">
        <v>2.1409065048359563</v>
      </c>
      <c r="AQ303" s="126">
        <v>2.1107528920917882</v>
      </c>
      <c r="AR303" s="140">
        <v>4.583349137113597</v>
      </c>
      <c r="AS303" s="140">
        <v>85.515645742461587</v>
      </c>
      <c r="AT303" s="121">
        <v>9.07623743599469</v>
      </c>
      <c r="AU303" s="121">
        <v>8.171629053669637</v>
      </c>
      <c r="AV303" s="126">
        <v>33.862507111701113</v>
      </c>
      <c r="AW303" s="140">
        <v>8.925469372273847</v>
      </c>
      <c r="AX303" s="78" t="s">
        <v>42</v>
      </c>
      <c r="AY303" s="145" t="s">
        <v>45</v>
      </c>
      <c r="AZ303" s="115"/>
      <c r="BA303" s="115"/>
    </row>
    <row r="304" spans="1:53" s="109" customFormat="1" x14ac:dyDescent="0.2">
      <c r="A304" s="105" t="s">
        <v>587</v>
      </c>
      <c r="B304" s="147" t="s">
        <v>138</v>
      </c>
      <c r="C304" s="106" t="s">
        <v>324</v>
      </c>
      <c r="D304" s="105" t="s">
        <v>801</v>
      </c>
      <c r="E304" s="124">
        <v>16.669827422719514</v>
      </c>
      <c r="F304" s="81">
        <v>1016.1926796889815</v>
      </c>
      <c r="G304" s="121">
        <v>16.836525696946708</v>
      </c>
      <c r="H304" s="121">
        <v>26.505025602124029</v>
      </c>
      <c r="I304" s="121">
        <v>22.00417219798976</v>
      </c>
      <c r="J304" s="121">
        <v>21.337379101080977</v>
      </c>
      <c r="K304" s="121">
        <v>19.170301536127443</v>
      </c>
      <c r="L304" s="121">
        <v>22.504267020671346</v>
      </c>
      <c r="M304" s="121">
        <v>16.50312914849232</v>
      </c>
      <c r="N304" s="121">
        <v>19.503698084581831</v>
      </c>
      <c r="O304" s="121">
        <v>22.337568746444148</v>
      </c>
      <c r="P304" s="121">
        <v>22.337568746444148</v>
      </c>
      <c r="Q304" s="121">
        <v>21.170680826853783</v>
      </c>
      <c r="R304" s="121">
        <v>24.004551488716103</v>
      </c>
      <c r="S304" s="121">
        <v>20.170491181490615</v>
      </c>
      <c r="T304" s="121">
        <v>18.170111890764268</v>
      </c>
      <c r="U304" s="121">
        <v>20.337189455717809</v>
      </c>
      <c r="V304" s="121">
        <v>21.337379101080977</v>
      </c>
      <c r="W304" s="121">
        <v>18.170111890764268</v>
      </c>
      <c r="X304" s="121">
        <v>21.003982552626589</v>
      </c>
      <c r="Y304" s="121">
        <v>16.669827422719514</v>
      </c>
      <c r="Z304" s="121">
        <v>13.669258486630001</v>
      </c>
      <c r="AA304" s="121">
        <v>75.847714773373795</v>
      </c>
      <c r="AB304" s="121">
        <v>80.015171629053668</v>
      </c>
      <c r="AC304" s="121">
        <v>71.846956191921109</v>
      </c>
      <c r="AD304" s="121">
        <v>69.846576901194766</v>
      </c>
      <c r="AE304" s="121">
        <v>68.012895884695624</v>
      </c>
      <c r="AF304" s="121">
        <v>51.343068461976102</v>
      </c>
      <c r="AG304" s="121">
        <v>50.842973639294513</v>
      </c>
      <c r="AH304" s="121">
        <v>36.673620329982931</v>
      </c>
      <c r="AI304" s="121">
        <v>33.506353119666223</v>
      </c>
      <c r="AJ304" s="121">
        <v>23.004361843352932</v>
      </c>
      <c r="AK304" s="121">
        <v>18.50350843921866</v>
      </c>
      <c r="AL304" s="121">
        <v>15.502939503129149</v>
      </c>
      <c r="AM304" s="121">
        <v>9.3351033567229269</v>
      </c>
      <c r="AN304" s="126">
        <v>8.168215437132563</v>
      </c>
      <c r="AO304" s="121">
        <v>0.83349137113597582</v>
      </c>
      <c r="AP304" s="121">
        <v>11.835577470130854</v>
      </c>
      <c r="AQ304" s="126">
        <v>11.66887919590366</v>
      </c>
      <c r="AR304" s="140">
        <v>25.33813768253366</v>
      </c>
      <c r="AS304" s="140">
        <v>472.75630570832544</v>
      </c>
      <c r="AT304" s="121">
        <v>50.176180542385737</v>
      </c>
      <c r="AU304" s="121">
        <v>45.175232315569886</v>
      </c>
      <c r="AV304" s="126">
        <v>187.20216195714016</v>
      </c>
      <c r="AW304" s="140">
        <v>49.342689171249759</v>
      </c>
      <c r="AX304" s="78" t="s">
        <v>42</v>
      </c>
      <c r="AY304" s="145" t="s">
        <v>45</v>
      </c>
      <c r="AZ304" s="115"/>
      <c r="BA304" s="115"/>
    </row>
    <row r="305" spans="1:53" s="109" customFormat="1" x14ac:dyDescent="0.2">
      <c r="A305" s="105" t="s">
        <v>587</v>
      </c>
      <c r="B305" s="147" t="s">
        <v>138</v>
      </c>
      <c r="C305" s="106" t="s">
        <v>325</v>
      </c>
      <c r="D305" s="105" t="s">
        <v>802</v>
      </c>
      <c r="E305" s="124">
        <v>5.3859283140527214</v>
      </c>
      <c r="F305" s="81">
        <v>328.32619002465401</v>
      </c>
      <c r="G305" s="121">
        <v>5.4397875971932486</v>
      </c>
      <c r="H305" s="121">
        <v>8.5636260193438272</v>
      </c>
      <c r="I305" s="121">
        <v>7.109425374549593</v>
      </c>
      <c r="J305" s="121">
        <v>6.8939882419874836</v>
      </c>
      <c r="K305" s="121">
        <v>6.1938175611606301</v>
      </c>
      <c r="L305" s="121">
        <v>7.2710032239711735</v>
      </c>
      <c r="M305" s="121">
        <v>5.3320690309121934</v>
      </c>
      <c r="N305" s="121">
        <v>6.3015361274416843</v>
      </c>
      <c r="O305" s="121">
        <v>7.2171439408306473</v>
      </c>
      <c r="P305" s="121">
        <v>7.2171439408306473</v>
      </c>
      <c r="Q305" s="121">
        <v>6.8401289588469556</v>
      </c>
      <c r="R305" s="121">
        <v>7.7557367722359185</v>
      </c>
      <c r="S305" s="121">
        <v>6.5169732600037937</v>
      </c>
      <c r="T305" s="121">
        <v>5.8706618623174665</v>
      </c>
      <c r="U305" s="121">
        <v>6.57083254314432</v>
      </c>
      <c r="V305" s="121">
        <v>6.8939882419874836</v>
      </c>
      <c r="W305" s="121">
        <v>5.8706618623174665</v>
      </c>
      <c r="X305" s="121">
        <v>6.7862696757064294</v>
      </c>
      <c r="Y305" s="121">
        <v>5.3859283140527214</v>
      </c>
      <c r="Z305" s="121">
        <v>4.4164612175232314</v>
      </c>
      <c r="AA305" s="121">
        <v>24.505973828939883</v>
      </c>
      <c r="AB305" s="121">
        <v>25.852455907453063</v>
      </c>
      <c r="AC305" s="121">
        <v>23.213351033567228</v>
      </c>
      <c r="AD305" s="121">
        <v>22.567039635880903</v>
      </c>
      <c r="AE305" s="121">
        <v>21.974587521335103</v>
      </c>
      <c r="AF305" s="121">
        <v>16.588659207282383</v>
      </c>
      <c r="AG305" s="121">
        <v>16.4270813578608</v>
      </c>
      <c r="AH305" s="121">
        <v>11.849042290915985</v>
      </c>
      <c r="AI305" s="121">
        <v>10.82571591124597</v>
      </c>
      <c r="AJ305" s="121">
        <v>7.4325810733927549</v>
      </c>
      <c r="AK305" s="121">
        <v>5.9783804285985207</v>
      </c>
      <c r="AL305" s="121">
        <v>5.0089133320690307</v>
      </c>
      <c r="AM305" s="121">
        <v>3.0161198558695244</v>
      </c>
      <c r="AN305" s="126">
        <v>2.6391048738858336</v>
      </c>
      <c r="AO305" s="121">
        <v>0.26929641570263607</v>
      </c>
      <c r="AP305" s="121">
        <v>3.8240091029774321</v>
      </c>
      <c r="AQ305" s="126">
        <v>3.770149819836905</v>
      </c>
      <c r="AR305" s="140">
        <v>8.1866110373601355</v>
      </c>
      <c r="AS305" s="140">
        <v>152.74492698653518</v>
      </c>
      <c r="AT305" s="121">
        <v>16.211644225298691</v>
      </c>
      <c r="AU305" s="121">
        <v>14.595865731082874</v>
      </c>
      <c r="AV305" s="126">
        <v>60.483974966812063</v>
      </c>
      <c r="AW305" s="140">
        <v>15.942347809596056</v>
      </c>
      <c r="AX305" s="78" t="s">
        <v>42</v>
      </c>
      <c r="AY305" s="145" t="s">
        <v>45</v>
      </c>
      <c r="AZ305" s="115"/>
      <c r="BA305" s="115"/>
    </row>
    <row r="306" spans="1:53" s="109" customFormat="1" x14ac:dyDescent="0.2">
      <c r="A306" s="105" t="s">
        <v>587</v>
      </c>
      <c r="B306" s="147" t="s">
        <v>138</v>
      </c>
      <c r="C306" s="106" t="s">
        <v>326</v>
      </c>
      <c r="D306" s="105" t="s">
        <v>803</v>
      </c>
      <c r="E306" s="124">
        <v>13.218281813009671</v>
      </c>
      <c r="F306" s="81">
        <v>805.78645932106974</v>
      </c>
      <c r="G306" s="121">
        <v>13.350464631139769</v>
      </c>
      <c r="H306" s="121">
        <v>21.017068082685377</v>
      </c>
      <c r="I306" s="121">
        <v>17.448131993172765</v>
      </c>
      <c r="J306" s="121">
        <v>16.91940072065238</v>
      </c>
      <c r="K306" s="121">
        <v>15.201024084961123</v>
      </c>
      <c r="L306" s="121">
        <v>17.844680447563054</v>
      </c>
      <c r="M306" s="121">
        <v>13.086098994879574</v>
      </c>
      <c r="N306" s="121">
        <v>15.465389721221316</v>
      </c>
      <c r="O306" s="121">
        <v>17.71249762943296</v>
      </c>
      <c r="P306" s="121">
        <v>17.71249762943296</v>
      </c>
      <c r="Q306" s="121">
        <v>16.787217902522283</v>
      </c>
      <c r="R306" s="121">
        <v>19.034325810733925</v>
      </c>
      <c r="S306" s="121">
        <v>15.994120993741703</v>
      </c>
      <c r="T306" s="121">
        <v>14.407927176180543</v>
      </c>
      <c r="U306" s="121">
        <v>16.1263038118718</v>
      </c>
      <c r="V306" s="121">
        <v>16.91940072065238</v>
      </c>
      <c r="W306" s="121">
        <v>14.407927176180543</v>
      </c>
      <c r="X306" s="121">
        <v>16.655035084392185</v>
      </c>
      <c r="Y306" s="121">
        <v>13.218281813009671</v>
      </c>
      <c r="Z306" s="121">
        <v>10.838991086667932</v>
      </c>
      <c r="AA306" s="121">
        <v>60.143182249194005</v>
      </c>
      <c r="AB306" s="121">
        <v>63.447752702446422</v>
      </c>
      <c r="AC306" s="121">
        <v>56.970794614071686</v>
      </c>
      <c r="AD306" s="121">
        <v>55.384600796510519</v>
      </c>
      <c r="AE306" s="121">
        <v>53.930589797079456</v>
      </c>
      <c r="AF306" s="121">
        <v>40.712307984069788</v>
      </c>
      <c r="AG306" s="121">
        <v>40.315759529679497</v>
      </c>
      <c r="AH306" s="121">
        <v>29.080219988621273</v>
      </c>
      <c r="AI306" s="121">
        <v>26.568746444149436</v>
      </c>
      <c r="AJ306" s="121">
        <v>18.241228901953345</v>
      </c>
      <c r="AK306" s="121">
        <v>14.672292812440736</v>
      </c>
      <c r="AL306" s="121">
        <v>12.293002086098996</v>
      </c>
      <c r="AM306" s="121">
        <v>7.4022378152854165</v>
      </c>
      <c r="AN306" s="126">
        <v>6.4769580883747393</v>
      </c>
      <c r="AO306" s="121">
        <v>0.66091409065048357</v>
      </c>
      <c r="AP306" s="121">
        <v>9.3849800872368672</v>
      </c>
      <c r="AQ306" s="126">
        <v>9.2527972691067699</v>
      </c>
      <c r="AR306" s="140">
        <v>20.0917883557747</v>
      </c>
      <c r="AS306" s="140">
        <v>374.87047221695428</v>
      </c>
      <c r="AT306" s="121">
        <v>39.787028257159108</v>
      </c>
      <c r="AU306" s="121">
        <v>35.821543713256212</v>
      </c>
      <c r="AV306" s="126">
        <v>148.4413047600986</v>
      </c>
      <c r="AW306" s="140">
        <v>39.126114166508629</v>
      </c>
      <c r="AX306" s="78" t="s">
        <v>42</v>
      </c>
      <c r="AY306" s="145" t="s">
        <v>45</v>
      </c>
      <c r="AZ306" s="115"/>
      <c r="BA306" s="115"/>
    </row>
    <row r="307" spans="1:53" s="109" customFormat="1" x14ac:dyDescent="0.2">
      <c r="A307" s="105" t="s">
        <v>587</v>
      </c>
      <c r="B307" s="147" t="s">
        <v>138</v>
      </c>
      <c r="C307" s="106" t="s">
        <v>328</v>
      </c>
      <c r="D307" s="105" t="s">
        <v>804</v>
      </c>
      <c r="E307" s="124">
        <v>5.6135027498577665</v>
      </c>
      <c r="F307" s="81">
        <v>342.19912763132953</v>
      </c>
      <c r="G307" s="121">
        <v>5.6696377773563436</v>
      </c>
      <c r="H307" s="121">
        <v>8.9254693722738487</v>
      </c>
      <c r="I307" s="121">
        <v>7.4098236298122515</v>
      </c>
      <c r="J307" s="121">
        <v>7.1852835198179408</v>
      </c>
      <c r="K307" s="121">
        <v>6.4555281623364316</v>
      </c>
      <c r="L307" s="121">
        <v>7.5782287123079843</v>
      </c>
      <c r="M307" s="121">
        <v>5.5573677223591895</v>
      </c>
      <c r="N307" s="121">
        <v>6.5677982173335865</v>
      </c>
      <c r="O307" s="121">
        <v>7.5220936848094073</v>
      </c>
      <c r="P307" s="121">
        <v>7.5220936848094073</v>
      </c>
      <c r="Q307" s="121">
        <v>7.1291484923193638</v>
      </c>
      <c r="R307" s="121">
        <v>8.0834439597951828</v>
      </c>
      <c r="S307" s="121">
        <v>6.7923383273278981</v>
      </c>
      <c r="T307" s="121">
        <v>6.1187179973449659</v>
      </c>
      <c r="U307" s="121">
        <v>6.8484733548264751</v>
      </c>
      <c r="V307" s="121">
        <v>7.1852835198179408</v>
      </c>
      <c r="W307" s="121">
        <v>6.1187179973449659</v>
      </c>
      <c r="X307" s="121">
        <v>7.0730134648207859</v>
      </c>
      <c r="Y307" s="121">
        <v>5.6135027498577665</v>
      </c>
      <c r="Z307" s="121">
        <v>4.6030722548833687</v>
      </c>
      <c r="AA307" s="121">
        <v>25.541437511852838</v>
      </c>
      <c r="AB307" s="121">
        <v>26.944813199317277</v>
      </c>
      <c r="AC307" s="121">
        <v>24.194196851886971</v>
      </c>
      <c r="AD307" s="121">
        <v>23.52057652190404</v>
      </c>
      <c r="AE307" s="121">
        <v>22.903091219419689</v>
      </c>
      <c r="AF307" s="121">
        <v>17.28958846956192</v>
      </c>
      <c r="AG307" s="121">
        <v>17.121183387066186</v>
      </c>
      <c r="AH307" s="121">
        <v>12.349706049687086</v>
      </c>
      <c r="AI307" s="121">
        <v>11.283140527214112</v>
      </c>
      <c r="AJ307" s="121">
        <v>7.7466337948037172</v>
      </c>
      <c r="AK307" s="121">
        <v>6.2309880523421217</v>
      </c>
      <c r="AL307" s="121">
        <v>5.220557557367723</v>
      </c>
      <c r="AM307" s="121">
        <v>3.1435615399203494</v>
      </c>
      <c r="AN307" s="126">
        <v>2.7506163474303054</v>
      </c>
      <c r="AO307" s="121">
        <v>0.2806751374928883</v>
      </c>
      <c r="AP307" s="121">
        <v>3.9855869523990139</v>
      </c>
      <c r="AQ307" s="126">
        <v>3.9294519249004365</v>
      </c>
      <c r="AR307" s="140">
        <v>8.5325241797838061</v>
      </c>
      <c r="AS307" s="140">
        <v>159.19893798596627</v>
      </c>
      <c r="AT307" s="121">
        <v>16.896643277071878</v>
      </c>
      <c r="AU307" s="121">
        <v>15.212592452114547</v>
      </c>
      <c r="AV307" s="126">
        <v>63.039635880902715</v>
      </c>
      <c r="AW307" s="140">
        <v>16.615968139578989</v>
      </c>
      <c r="AX307" s="78" t="s">
        <v>42</v>
      </c>
      <c r="AY307" s="145" t="s">
        <v>45</v>
      </c>
      <c r="AZ307" s="115"/>
      <c r="BA307" s="115"/>
    </row>
    <row r="308" spans="1:53" s="109" customFormat="1" x14ac:dyDescent="0.2">
      <c r="A308" s="105" t="s">
        <v>587</v>
      </c>
      <c r="B308" s="147" t="s">
        <v>138</v>
      </c>
      <c r="C308" s="106" t="s">
        <v>327</v>
      </c>
      <c r="D308" s="105" t="s">
        <v>805</v>
      </c>
      <c r="E308" s="124">
        <v>3.9066944813199318</v>
      </c>
      <c r="F308" s="81">
        <v>238.15209558126304</v>
      </c>
      <c r="G308" s="121">
        <v>3.9457614261331311</v>
      </c>
      <c r="H308" s="121">
        <v>6.2116442252986914</v>
      </c>
      <c r="I308" s="121">
        <v>5.1568367153423109</v>
      </c>
      <c r="J308" s="121">
        <v>5.0005689360895129</v>
      </c>
      <c r="K308" s="121">
        <v>4.4926986535179214</v>
      </c>
      <c r="L308" s="121">
        <v>5.2740375497819079</v>
      </c>
      <c r="M308" s="121">
        <v>3.8676275365067325</v>
      </c>
      <c r="N308" s="121">
        <v>4.57083254314432</v>
      </c>
      <c r="O308" s="121">
        <v>5.2349706049687086</v>
      </c>
      <c r="P308" s="121">
        <v>5.2349706049687086</v>
      </c>
      <c r="Q308" s="121">
        <v>4.9615019912763128</v>
      </c>
      <c r="R308" s="121">
        <v>5.6256400531007023</v>
      </c>
      <c r="S308" s="121">
        <v>4.7271003223971171</v>
      </c>
      <c r="T308" s="121">
        <v>4.2582969846387257</v>
      </c>
      <c r="U308" s="121">
        <v>4.7661672672103172</v>
      </c>
      <c r="V308" s="121">
        <v>5.0005689360895129</v>
      </c>
      <c r="W308" s="121">
        <v>4.2582969846387257</v>
      </c>
      <c r="X308" s="121">
        <v>4.9224350464631144</v>
      </c>
      <c r="Y308" s="121">
        <v>3.9066944813199318</v>
      </c>
      <c r="Z308" s="121">
        <v>3.2034894746823444</v>
      </c>
      <c r="AA308" s="121">
        <v>17.775459890005692</v>
      </c>
      <c r="AB308" s="121">
        <v>18.752133510335671</v>
      </c>
      <c r="AC308" s="121">
        <v>16.837853214488906</v>
      </c>
      <c r="AD308" s="121">
        <v>16.369049876730514</v>
      </c>
      <c r="AE308" s="121">
        <v>15.939313483785321</v>
      </c>
      <c r="AF308" s="121">
        <v>12.03261900246539</v>
      </c>
      <c r="AG308" s="121">
        <v>11.915418168025791</v>
      </c>
      <c r="AH308" s="121">
        <v>8.59472785890385</v>
      </c>
      <c r="AI308" s="121">
        <v>7.8524559074530638</v>
      </c>
      <c r="AJ308" s="121">
        <v>5.3912383842215057</v>
      </c>
      <c r="AK308" s="121">
        <v>4.3364308742651243</v>
      </c>
      <c r="AL308" s="121">
        <v>3.6332258676275364</v>
      </c>
      <c r="AM308" s="121">
        <v>2.1877489095391618</v>
      </c>
      <c r="AN308" s="126">
        <v>1.9142802958467666</v>
      </c>
      <c r="AO308" s="121">
        <v>0.19533472406599661</v>
      </c>
      <c r="AP308" s="121">
        <v>2.7737530817371514</v>
      </c>
      <c r="AQ308" s="126">
        <v>2.7346861369239526</v>
      </c>
      <c r="AR308" s="140">
        <v>5.9381756116062965</v>
      </c>
      <c r="AS308" s="140">
        <v>110.79385549023327</v>
      </c>
      <c r="AT308" s="121">
        <v>11.759150388772994</v>
      </c>
      <c r="AU308" s="121">
        <v>10.587142044377014</v>
      </c>
      <c r="AV308" s="126">
        <v>43.872179025222835</v>
      </c>
      <c r="AW308" s="140">
        <v>11.563815664706999</v>
      </c>
      <c r="AX308" s="78" t="s">
        <v>42</v>
      </c>
      <c r="AY308" s="145" t="s">
        <v>263</v>
      </c>
      <c r="AZ308" s="115"/>
      <c r="BA308" s="115"/>
    </row>
    <row r="309" spans="1:53" s="109" customFormat="1" x14ac:dyDescent="0.2">
      <c r="A309" s="130"/>
      <c r="B309" s="148"/>
      <c r="C309" s="130"/>
      <c r="D309" s="130"/>
      <c r="F309" s="110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  <c r="AN309" s="113"/>
      <c r="AO309" s="111"/>
      <c r="AP309" s="111"/>
      <c r="AQ309" s="113"/>
      <c r="AR309" s="114"/>
      <c r="AS309" s="114"/>
      <c r="AT309" s="111"/>
      <c r="AU309" s="111"/>
      <c r="AV309" s="113"/>
      <c r="AW309" s="114"/>
      <c r="AX309" s="78" t="s">
        <v>955</v>
      </c>
      <c r="AY309" s="145" t="s">
        <v>955</v>
      </c>
      <c r="AZ309" s="115"/>
      <c r="BA309" s="115"/>
    </row>
    <row r="310" spans="1:53" s="109" customFormat="1" x14ac:dyDescent="0.2">
      <c r="A310" s="107" t="s">
        <v>806</v>
      </c>
      <c r="B310" s="149"/>
      <c r="D310" s="109" t="s">
        <v>52</v>
      </c>
      <c r="F310" s="110">
        <v>78720</v>
      </c>
      <c r="G310" s="111">
        <v>1385</v>
      </c>
      <c r="H310" s="111">
        <v>1557</v>
      </c>
      <c r="I310" s="111">
        <v>1490</v>
      </c>
      <c r="J310" s="111">
        <v>1347</v>
      </c>
      <c r="K310" s="111">
        <v>1294</v>
      </c>
      <c r="L310" s="111">
        <v>1126</v>
      </c>
      <c r="M310" s="111">
        <v>1657</v>
      </c>
      <c r="N310" s="111">
        <v>1665</v>
      </c>
      <c r="O310" s="111">
        <v>1664</v>
      </c>
      <c r="P310" s="111">
        <v>1834</v>
      </c>
      <c r="Q310" s="111">
        <v>1724</v>
      </c>
      <c r="R310" s="111">
        <v>1641</v>
      </c>
      <c r="S310" s="111">
        <v>1701</v>
      </c>
      <c r="T310" s="111">
        <v>1660</v>
      </c>
      <c r="U310" s="111">
        <v>1558</v>
      </c>
      <c r="V310" s="111">
        <v>1637</v>
      </c>
      <c r="W310" s="111">
        <v>1676</v>
      </c>
      <c r="X310" s="111">
        <v>1603</v>
      </c>
      <c r="Y310" s="111">
        <v>1418</v>
      </c>
      <c r="Z310" s="111">
        <v>1228</v>
      </c>
      <c r="AA310" s="111">
        <v>5966</v>
      </c>
      <c r="AB310" s="111">
        <v>6195</v>
      </c>
      <c r="AC310" s="111">
        <v>5804</v>
      </c>
      <c r="AD310" s="111">
        <v>5452</v>
      </c>
      <c r="AE310" s="111">
        <v>4884</v>
      </c>
      <c r="AF310" s="111">
        <v>4317</v>
      </c>
      <c r="AG310" s="111">
        <v>3948</v>
      </c>
      <c r="AH310" s="111">
        <v>3489</v>
      </c>
      <c r="AI310" s="111">
        <v>2632</v>
      </c>
      <c r="AJ310" s="111">
        <v>1951</v>
      </c>
      <c r="AK310" s="111">
        <v>1240</v>
      </c>
      <c r="AL310" s="111">
        <v>926</v>
      </c>
      <c r="AM310" s="111">
        <v>571</v>
      </c>
      <c r="AN310" s="113">
        <v>480</v>
      </c>
      <c r="AO310" s="111">
        <v>72</v>
      </c>
      <c r="AP310" s="111">
        <v>688</v>
      </c>
      <c r="AQ310" s="113">
        <v>781</v>
      </c>
      <c r="AR310" s="114">
        <v>1603</v>
      </c>
      <c r="AS310" s="114">
        <v>37570</v>
      </c>
      <c r="AT310" s="111">
        <v>4090</v>
      </c>
      <c r="AU310" s="111">
        <v>3724</v>
      </c>
      <c r="AV310" s="113">
        <v>15689</v>
      </c>
      <c r="AW310" s="114">
        <v>2838</v>
      </c>
      <c r="AX310" s="78" t="s">
        <v>955</v>
      </c>
      <c r="AY310" s="145" t="s">
        <v>955</v>
      </c>
      <c r="AZ310" s="115"/>
      <c r="BA310" s="115"/>
    </row>
    <row r="311" spans="1:53" s="109" customFormat="1" x14ac:dyDescent="0.2">
      <c r="A311" s="107"/>
      <c r="B311" s="149"/>
      <c r="F311" s="110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3"/>
      <c r="AO311" s="111"/>
      <c r="AP311" s="111"/>
      <c r="AQ311" s="113"/>
      <c r="AR311" s="114"/>
      <c r="AS311" s="114"/>
      <c r="AT311" s="111"/>
      <c r="AU311" s="111"/>
      <c r="AV311" s="113"/>
      <c r="AW311" s="114"/>
      <c r="AX311" s="78" t="s">
        <v>955</v>
      </c>
      <c r="AY311" s="145" t="s">
        <v>955</v>
      </c>
      <c r="AZ311" s="115"/>
      <c r="BA311" s="115"/>
    </row>
    <row r="312" spans="1:53" s="109" customFormat="1" x14ac:dyDescent="0.2">
      <c r="A312" s="107" t="s">
        <v>588</v>
      </c>
      <c r="B312" s="149"/>
      <c r="C312" s="109" t="s">
        <v>19</v>
      </c>
      <c r="D312" s="109" t="s">
        <v>53</v>
      </c>
      <c r="E312" s="125">
        <v>100</v>
      </c>
      <c r="F312" s="110">
        <v>36052</v>
      </c>
      <c r="G312" s="111">
        <v>673</v>
      </c>
      <c r="H312" s="111">
        <v>743</v>
      </c>
      <c r="I312" s="111">
        <v>753</v>
      </c>
      <c r="J312" s="111">
        <v>645</v>
      </c>
      <c r="K312" s="111">
        <v>620</v>
      </c>
      <c r="L312" s="111">
        <v>441</v>
      </c>
      <c r="M312" s="111">
        <v>750</v>
      </c>
      <c r="N312" s="111">
        <v>781</v>
      </c>
      <c r="O312" s="111">
        <v>681</v>
      </c>
      <c r="P312" s="111">
        <v>802</v>
      </c>
      <c r="Q312" s="111">
        <v>742</v>
      </c>
      <c r="R312" s="111">
        <v>711</v>
      </c>
      <c r="S312" s="111">
        <v>698</v>
      </c>
      <c r="T312" s="111">
        <v>702</v>
      </c>
      <c r="U312" s="111">
        <v>670</v>
      </c>
      <c r="V312" s="111">
        <v>699</v>
      </c>
      <c r="W312" s="111">
        <v>703</v>
      </c>
      <c r="X312" s="111">
        <v>667</v>
      </c>
      <c r="Y312" s="111">
        <v>653</v>
      </c>
      <c r="Z312" s="111">
        <v>539</v>
      </c>
      <c r="AA312" s="111">
        <v>2664</v>
      </c>
      <c r="AB312" s="111">
        <v>2924</v>
      </c>
      <c r="AC312" s="111">
        <v>2684</v>
      </c>
      <c r="AD312" s="111">
        <v>2387</v>
      </c>
      <c r="AE312" s="111">
        <v>2144</v>
      </c>
      <c r="AF312" s="111">
        <v>1993</v>
      </c>
      <c r="AG312" s="111">
        <v>1917</v>
      </c>
      <c r="AH312" s="111">
        <v>1703</v>
      </c>
      <c r="AI312" s="111">
        <v>1321</v>
      </c>
      <c r="AJ312" s="111">
        <v>950</v>
      </c>
      <c r="AK312" s="111">
        <v>607</v>
      </c>
      <c r="AL312" s="111">
        <v>482</v>
      </c>
      <c r="AM312" s="111">
        <v>314</v>
      </c>
      <c r="AN312" s="113">
        <v>289</v>
      </c>
      <c r="AO312" s="111">
        <v>28</v>
      </c>
      <c r="AP312" s="111">
        <v>322</v>
      </c>
      <c r="AQ312" s="113">
        <v>391</v>
      </c>
      <c r="AR312" s="114">
        <v>777</v>
      </c>
      <c r="AS312" s="114">
        <v>17585</v>
      </c>
      <c r="AT312" s="111">
        <v>1757</v>
      </c>
      <c r="AU312" s="111">
        <v>1590</v>
      </c>
      <c r="AV312" s="113">
        <v>7355</v>
      </c>
      <c r="AW312" s="114">
        <v>1343</v>
      </c>
      <c r="AX312" s="78" t="s">
        <v>955</v>
      </c>
      <c r="AY312" s="145" t="s">
        <v>955</v>
      </c>
      <c r="AZ312" s="115"/>
      <c r="BA312" s="115"/>
    </row>
    <row r="313" spans="1:53" s="109" customFormat="1" x14ac:dyDescent="0.2">
      <c r="A313" s="107"/>
      <c r="B313" s="149"/>
      <c r="F313" s="122">
        <v>99.999999999999986</v>
      </c>
      <c r="G313" s="123">
        <v>1.8667480306224342</v>
      </c>
      <c r="H313" s="123">
        <v>2.0609120159769221</v>
      </c>
      <c r="I313" s="123">
        <v>2.0886497281704206</v>
      </c>
      <c r="J313" s="123">
        <v>1.789082436480639</v>
      </c>
      <c r="K313" s="123">
        <v>1.7197381559968934</v>
      </c>
      <c r="L313" s="123">
        <v>1.2232331077332741</v>
      </c>
      <c r="M313" s="123">
        <v>2.0803284145123708</v>
      </c>
      <c r="N313" s="123">
        <v>2.1663153223122156</v>
      </c>
      <c r="O313" s="123">
        <v>1.8889382003772328</v>
      </c>
      <c r="P313" s="123">
        <v>2.2245645179185622</v>
      </c>
      <c r="Q313" s="123">
        <v>2.0581382447575725</v>
      </c>
      <c r="R313" s="123">
        <v>1.9721513369577277</v>
      </c>
      <c r="S313" s="123">
        <v>1.9360923111061799</v>
      </c>
      <c r="T313" s="123">
        <v>1.9471873959835793</v>
      </c>
      <c r="U313" s="123">
        <v>1.8584267169643849</v>
      </c>
      <c r="V313" s="123">
        <v>1.9388660823255297</v>
      </c>
      <c r="W313" s="123">
        <v>1.9499611672029291</v>
      </c>
      <c r="X313" s="123">
        <v>1.8501054033063353</v>
      </c>
      <c r="Y313" s="123">
        <v>1.8112726062354376</v>
      </c>
      <c r="Z313" s="123">
        <v>1.4950626872295574</v>
      </c>
      <c r="AA313" s="123">
        <v>7.3893265283479419</v>
      </c>
      <c r="AB313" s="123">
        <v>8.1105070453788972</v>
      </c>
      <c r="AC313" s="123">
        <v>7.4448019527349381</v>
      </c>
      <c r="AD313" s="123">
        <v>6.6209919005880398</v>
      </c>
      <c r="AE313" s="123">
        <v>5.9469654942860313</v>
      </c>
      <c r="AF313" s="123">
        <v>5.5281260401642074</v>
      </c>
      <c r="AG313" s="123">
        <v>5.3173194274936204</v>
      </c>
      <c r="AH313" s="123">
        <v>4.723732386552757</v>
      </c>
      <c r="AI313" s="123">
        <v>3.6641517807611228</v>
      </c>
      <c r="AJ313" s="123">
        <v>2.6350826583823368</v>
      </c>
      <c r="AK313" s="123">
        <v>1.6836791301453455</v>
      </c>
      <c r="AL313" s="123">
        <v>1.3369577277266171</v>
      </c>
      <c r="AM313" s="123">
        <v>0.87096416287584599</v>
      </c>
      <c r="AN313" s="137">
        <v>0.80161988239210025</v>
      </c>
      <c r="AO313" s="123">
        <v>7.7665594141795191E-2</v>
      </c>
      <c r="AP313" s="123">
        <v>0.89315433263064459</v>
      </c>
      <c r="AQ313" s="137">
        <v>1.0845445467657828</v>
      </c>
      <c r="AR313" s="139">
        <v>2.1552202374348162</v>
      </c>
      <c r="AS313" s="139">
        <v>48.776766892266728</v>
      </c>
      <c r="AT313" s="123">
        <v>4.8735160323976476</v>
      </c>
      <c r="AU313" s="123">
        <v>4.4102962387662261</v>
      </c>
      <c r="AV313" s="137">
        <v>20.401087318317984</v>
      </c>
      <c r="AW313" s="139">
        <v>3.7251747475868191</v>
      </c>
      <c r="AX313" s="78" t="s">
        <v>955</v>
      </c>
      <c r="AY313" s="145" t="s">
        <v>955</v>
      </c>
      <c r="AZ313" s="115"/>
      <c r="BA313" s="115"/>
    </row>
    <row r="314" spans="1:53" s="109" customFormat="1" x14ac:dyDescent="0.2">
      <c r="A314" s="105" t="s">
        <v>588</v>
      </c>
      <c r="B314" s="147" t="s">
        <v>181</v>
      </c>
      <c r="C314" s="106" t="s">
        <v>330</v>
      </c>
      <c r="D314" s="105" t="s">
        <v>807</v>
      </c>
      <c r="E314" s="124">
        <v>88.236525379382527</v>
      </c>
      <c r="F314" s="81">
        <v>31811.032129774991</v>
      </c>
      <c r="G314" s="121">
        <v>593.83181580324435</v>
      </c>
      <c r="H314" s="121">
        <v>655.59738356881223</v>
      </c>
      <c r="I314" s="121">
        <v>664.42103610675042</v>
      </c>
      <c r="J314" s="121">
        <v>569.12558869701729</v>
      </c>
      <c r="K314" s="121">
        <v>547.0664573521716</v>
      </c>
      <c r="L314" s="121">
        <v>389.12307692307695</v>
      </c>
      <c r="M314" s="121">
        <v>661.77394034536894</v>
      </c>
      <c r="N314" s="121">
        <v>689.1272632129776</v>
      </c>
      <c r="O314" s="121">
        <v>600.89073783359493</v>
      </c>
      <c r="P314" s="121">
        <v>707.65693354264795</v>
      </c>
      <c r="Q314" s="121">
        <v>654.71501831501837</v>
      </c>
      <c r="R314" s="121">
        <v>627.36169544740983</v>
      </c>
      <c r="S314" s="121">
        <v>615.89094714809005</v>
      </c>
      <c r="T314" s="121">
        <v>619.42040816326528</v>
      </c>
      <c r="U314" s="121">
        <v>591.18472004186299</v>
      </c>
      <c r="V314" s="121">
        <v>616.77331240188391</v>
      </c>
      <c r="W314" s="121">
        <v>620.30277341705914</v>
      </c>
      <c r="X314" s="121">
        <v>588.53762428048151</v>
      </c>
      <c r="Y314" s="121">
        <v>576.18451072736787</v>
      </c>
      <c r="Z314" s="121">
        <v>475.59487179487178</v>
      </c>
      <c r="AA314" s="121">
        <v>2350.6210361067506</v>
      </c>
      <c r="AB314" s="121">
        <v>2580.0360020931453</v>
      </c>
      <c r="AC314" s="121">
        <v>2368.268341182627</v>
      </c>
      <c r="AD314" s="121">
        <v>2106.205860805861</v>
      </c>
      <c r="AE314" s="121">
        <v>1891.7911041339614</v>
      </c>
      <c r="AF314" s="121">
        <v>1758.5539508110937</v>
      </c>
      <c r="AG314" s="121">
        <v>1691.494191522763</v>
      </c>
      <c r="AH314" s="121">
        <v>1502.6680272108842</v>
      </c>
      <c r="AI314" s="121">
        <v>1165.6045002616431</v>
      </c>
      <c r="AJ314" s="121">
        <v>838.24699110413405</v>
      </c>
      <c r="AK314" s="121">
        <v>535.59570905285193</v>
      </c>
      <c r="AL314" s="121">
        <v>425.30005232862379</v>
      </c>
      <c r="AM314" s="121">
        <v>277.06268969126114</v>
      </c>
      <c r="AN314" s="126">
        <v>255.00355834641553</v>
      </c>
      <c r="AO314" s="121">
        <v>24.706227106227107</v>
      </c>
      <c r="AP314" s="121">
        <v>284.12161172161171</v>
      </c>
      <c r="AQ314" s="126">
        <v>345.00481423338567</v>
      </c>
      <c r="AR314" s="140">
        <v>685.59780219780225</v>
      </c>
      <c r="AS314" s="140">
        <v>15516.392987964417</v>
      </c>
      <c r="AT314" s="121">
        <v>1550.3157509157509</v>
      </c>
      <c r="AU314" s="121">
        <v>1402.960753532182</v>
      </c>
      <c r="AV314" s="126">
        <v>6489.7964416535851</v>
      </c>
      <c r="AW314" s="140">
        <v>1185.0165358451072</v>
      </c>
      <c r="AX314" s="78" t="s">
        <v>52</v>
      </c>
      <c r="AY314" s="145" t="s">
        <v>961</v>
      </c>
      <c r="AZ314" s="115"/>
      <c r="BA314" s="115"/>
    </row>
    <row r="315" spans="1:53" s="109" customFormat="1" x14ac:dyDescent="0.2">
      <c r="A315" s="105" t="s">
        <v>588</v>
      </c>
      <c r="B315" s="147" t="s">
        <v>138</v>
      </c>
      <c r="C315" s="106" t="s">
        <v>331</v>
      </c>
      <c r="D315" s="105" t="s">
        <v>808</v>
      </c>
      <c r="E315" s="124">
        <v>2.8955171812314671</v>
      </c>
      <c r="F315" s="81">
        <v>1043.8918541775686</v>
      </c>
      <c r="G315" s="121">
        <v>19.486830629687773</v>
      </c>
      <c r="H315" s="121">
        <v>21.5136926565498</v>
      </c>
      <c r="I315" s="121">
        <v>21.803244374672946</v>
      </c>
      <c r="J315" s="121">
        <v>18.676085818942962</v>
      </c>
      <c r="K315" s="121">
        <v>17.952206523635095</v>
      </c>
      <c r="L315" s="121">
        <v>12.769230769230768</v>
      </c>
      <c r="M315" s="121">
        <v>21.716378859236002</v>
      </c>
      <c r="N315" s="121">
        <v>22.613989185417758</v>
      </c>
      <c r="O315" s="121">
        <v>19.718472004186289</v>
      </c>
      <c r="P315" s="121">
        <v>23.222047793476367</v>
      </c>
      <c r="Q315" s="121">
        <v>21.484737484737483</v>
      </c>
      <c r="R315" s="121">
        <v>20.587127158555731</v>
      </c>
      <c r="S315" s="121">
        <v>20.210709924995641</v>
      </c>
      <c r="T315" s="121">
        <v>20.326530612244898</v>
      </c>
      <c r="U315" s="121">
        <v>19.399965114250829</v>
      </c>
      <c r="V315" s="121">
        <v>20.239665096807954</v>
      </c>
      <c r="W315" s="121">
        <v>20.355485784057215</v>
      </c>
      <c r="X315" s="121">
        <v>19.313099598813885</v>
      </c>
      <c r="Y315" s="121">
        <v>18.907727193441481</v>
      </c>
      <c r="Z315" s="121">
        <v>15.606837606837608</v>
      </c>
      <c r="AA315" s="121">
        <v>77.136577708006286</v>
      </c>
      <c r="AB315" s="121">
        <v>84.664922379208093</v>
      </c>
      <c r="AC315" s="121">
        <v>77.715681144252571</v>
      </c>
      <c r="AD315" s="121">
        <v>69.115995115995119</v>
      </c>
      <c r="AE315" s="121">
        <v>62.079888365602656</v>
      </c>
      <c r="AF315" s="121">
        <v>57.707657421943139</v>
      </c>
      <c r="AG315" s="121">
        <v>55.507064364207224</v>
      </c>
      <c r="AH315" s="121">
        <v>49.310657596371883</v>
      </c>
      <c r="AI315" s="121">
        <v>38.249781964067679</v>
      </c>
      <c r="AJ315" s="121">
        <v>27.50741322169894</v>
      </c>
      <c r="AK315" s="121">
        <v>17.575789290075008</v>
      </c>
      <c r="AL315" s="121">
        <v>13.956392813535672</v>
      </c>
      <c r="AM315" s="121">
        <v>9.0919239490668069</v>
      </c>
      <c r="AN315" s="126">
        <v>8.3680446537589397</v>
      </c>
      <c r="AO315" s="121">
        <v>0.81074481074481075</v>
      </c>
      <c r="AP315" s="121">
        <v>9.3235653235653242</v>
      </c>
      <c r="AQ315" s="126">
        <v>11.321472178615036</v>
      </c>
      <c r="AR315" s="140">
        <v>22.498168498168496</v>
      </c>
      <c r="AS315" s="140">
        <v>509.17669631955346</v>
      </c>
      <c r="AT315" s="121">
        <v>50.874236874236878</v>
      </c>
      <c r="AU315" s="121">
        <v>46.038723181580323</v>
      </c>
      <c r="AV315" s="126">
        <v>212.9652886795744</v>
      </c>
      <c r="AW315" s="140">
        <v>38.886795743938599</v>
      </c>
      <c r="AX315" s="78" t="s">
        <v>52</v>
      </c>
      <c r="AY315" s="145" t="s">
        <v>53</v>
      </c>
      <c r="AZ315" s="115"/>
      <c r="BA315" s="115"/>
    </row>
    <row r="316" spans="1:53" s="109" customFormat="1" x14ac:dyDescent="0.2">
      <c r="A316" s="105" t="s">
        <v>588</v>
      </c>
      <c r="B316" s="147" t="s">
        <v>138</v>
      </c>
      <c r="C316" s="106" t="s">
        <v>332</v>
      </c>
      <c r="D316" s="105" t="s">
        <v>809</v>
      </c>
      <c r="E316" s="124">
        <v>1.8035932321646606</v>
      </c>
      <c r="F316" s="81">
        <v>650.23143206000339</v>
      </c>
      <c r="G316" s="121">
        <v>12.138182452468165</v>
      </c>
      <c r="H316" s="121">
        <v>13.400697714983428</v>
      </c>
      <c r="I316" s="121">
        <v>13.581057038199894</v>
      </c>
      <c r="J316" s="121">
        <v>11.633176347462062</v>
      </c>
      <c r="K316" s="121">
        <v>11.182278039420897</v>
      </c>
      <c r="L316" s="121">
        <v>7.953846153846154</v>
      </c>
      <c r="M316" s="121">
        <v>13.526949241234954</v>
      </c>
      <c r="N316" s="121">
        <v>14.086063143205999</v>
      </c>
      <c r="O316" s="121">
        <v>12.282469911041339</v>
      </c>
      <c r="P316" s="121">
        <v>14.464817721960578</v>
      </c>
      <c r="Q316" s="121">
        <v>13.382661782661783</v>
      </c>
      <c r="R316" s="121">
        <v>12.823547880690738</v>
      </c>
      <c r="S316" s="121">
        <v>12.589080760509329</v>
      </c>
      <c r="T316" s="121">
        <v>12.661224489795918</v>
      </c>
      <c r="U316" s="121">
        <v>12.084074655503224</v>
      </c>
      <c r="V316" s="121">
        <v>12.607116692830978</v>
      </c>
      <c r="W316" s="121">
        <v>12.679260422117563</v>
      </c>
      <c r="X316" s="121">
        <v>12.029966858538288</v>
      </c>
      <c r="Y316" s="121">
        <v>11.777463806035234</v>
      </c>
      <c r="Z316" s="121">
        <v>9.7213675213675206</v>
      </c>
      <c r="AA316" s="121">
        <v>48.047723704866556</v>
      </c>
      <c r="AB316" s="121">
        <v>52.737066108494673</v>
      </c>
      <c r="AC316" s="121">
        <v>48.408442351299492</v>
      </c>
      <c r="AD316" s="121">
        <v>43.051770451770444</v>
      </c>
      <c r="AE316" s="121">
        <v>38.669038897610321</v>
      </c>
      <c r="AF316" s="121">
        <v>35.945613117041688</v>
      </c>
      <c r="AG316" s="121">
        <v>34.574882260596546</v>
      </c>
      <c r="AH316" s="121">
        <v>30.71519274376417</v>
      </c>
      <c r="AI316" s="121">
        <v>23.825466596895168</v>
      </c>
      <c r="AJ316" s="121">
        <v>17.134135705564276</v>
      </c>
      <c r="AK316" s="121">
        <v>10.947810919239489</v>
      </c>
      <c r="AL316" s="121">
        <v>8.6933193790336638</v>
      </c>
      <c r="AM316" s="121">
        <v>5.6632827489970339</v>
      </c>
      <c r="AN316" s="126">
        <v>5.2123844409558693</v>
      </c>
      <c r="AO316" s="121">
        <v>0.50500610500610499</v>
      </c>
      <c r="AP316" s="121">
        <v>5.8075702075702074</v>
      </c>
      <c r="AQ316" s="126">
        <v>7.0520495377638239</v>
      </c>
      <c r="AR316" s="140">
        <v>14.013919413919414</v>
      </c>
      <c r="AS316" s="140">
        <v>317.16186987615561</v>
      </c>
      <c r="AT316" s="121">
        <v>31.689133089133087</v>
      </c>
      <c r="AU316" s="121">
        <v>28.677132391418105</v>
      </c>
      <c r="AV316" s="126">
        <v>132.6542822257108</v>
      </c>
      <c r="AW316" s="140">
        <v>24.222257107971391</v>
      </c>
      <c r="AX316" s="78" t="s">
        <v>52</v>
      </c>
      <c r="AY316" s="145" t="s">
        <v>53</v>
      </c>
      <c r="AZ316" s="115"/>
      <c r="BA316" s="115"/>
    </row>
    <row r="317" spans="1:53" s="109" customFormat="1" x14ac:dyDescent="0.2">
      <c r="A317" s="105" t="s">
        <v>588</v>
      </c>
      <c r="B317" s="147" t="s">
        <v>138</v>
      </c>
      <c r="C317" s="106" t="s">
        <v>333</v>
      </c>
      <c r="D317" s="105" t="s">
        <v>810</v>
      </c>
      <c r="E317" s="124">
        <v>1.7512646084074657</v>
      </c>
      <c r="F317" s="81">
        <v>631.36591662305955</v>
      </c>
      <c r="G317" s="121">
        <v>11.786010814582244</v>
      </c>
      <c r="H317" s="121">
        <v>13.01189604046747</v>
      </c>
      <c r="I317" s="121">
        <v>13.187022501308215</v>
      </c>
      <c r="J317" s="121">
        <v>11.295656724228154</v>
      </c>
      <c r="K317" s="121">
        <v>10.857840572126287</v>
      </c>
      <c r="L317" s="121">
        <v>7.7230769230769241</v>
      </c>
      <c r="M317" s="121">
        <v>13.134484563055992</v>
      </c>
      <c r="N317" s="121">
        <v>13.677376591662307</v>
      </c>
      <c r="O317" s="121">
        <v>11.926111983254842</v>
      </c>
      <c r="P317" s="121">
        <v>14.045142159427874</v>
      </c>
      <c r="Q317" s="121">
        <v>12.994383394383394</v>
      </c>
      <c r="R317" s="121">
        <v>12.45149136577708</v>
      </c>
      <c r="S317" s="121">
        <v>12.22382696668411</v>
      </c>
      <c r="T317" s="121">
        <v>12.29387755102041</v>
      </c>
      <c r="U317" s="121">
        <v>11.733472876330019</v>
      </c>
      <c r="V317" s="121">
        <v>12.241339612768186</v>
      </c>
      <c r="W317" s="121">
        <v>12.311390197104483</v>
      </c>
      <c r="X317" s="121">
        <v>11.680934938077796</v>
      </c>
      <c r="Y317" s="121">
        <v>11.435757892900751</v>
      </c>
      <c r="Z317" s="121">
        <v>9.4393162393162395</v>
      </c>
      <c r="AA317" s="121">
        <v>46.653689167974889</v>
      </c>
      <c r="AB317" s="121">
        <v>51.206977149834294</v>
      </c>
      <c r="AC317" s="121">
        <v>47.003942089656377</v>
      </c>
      <c r="AD317" s="121">
        <v>41.80268620268621</v>
      </c>
      <c r="AE317" s="121">
        <v>37.547113204256064</v>
      </c>
      <c r="AF317" s="121">
        <v>34.902703645560791</v>
      </c>
      <c r="AG317" s="121">
        <v>33.571742543171119</v>
      </c>
      <c r="AH317" s="121">
        <v>29.824036281179144</v>
      </c>
      <c r="AI317" s="121">
        <v>23.134205477062622</v>
      </c>
      <c r="AJ317" s="121">
        <v>16.637013779870923</v>
      </c>
      <c r="AK317" s="121">
        <v>10.630176173033316</v>
      </c>
      <c r="AL317" s="121">
        <v>8.4410954125239854</v>
      </c>
      <c r="AM317" s="121">
        <v>5.4989708703994431</v>
      </c>
      <c r="AN317" s="126">
        <v>5.0611547182975754</v>
      </c>
      <c r="AO317" s="121">
        <v>0.49035409035409039</v>
      </c>
      <c r="AP317" s="121">
        <v>5.6390720390720386</v>
      </c>
      <c r="AQ317" s="126">
        <v>6.8474446188731903</v>
      </c>
      <c r="AR317" s="140">
        <v>13.607326007326007</v>
      </c>
      <c r="AS317" s="140">
        <v>307.95988138845286</v>
      </c>
      <c r="AT317" s="121">
        <v>30.769719169719174</v>
      </c>
      <c r="AU317" s="121">
        <v>27.845107273678703</v>
      </c>
      <c r="AV317" s="126">
        <v>128.80551194836909</v>
      </c>
      <c r="AW317" s="140">
        <v>23.519483690912267</v>
      </c>
      <c r="AX317" s="78" t="s">
        <v>52</v>
      </c>
      <c r="AY317" s="145" t="s">
        <v>53</v>
      </c>
      <c r="AZ317" s="115"/>
      <c r="BA317" s="115"/>
    </row>
    <row r="318" spans="1:53" s="109" customFormat="1" x14ac:dyDescent="0.2">
      <c r="A318" s="105" t="s">
        <v>588</v>
      </c>
      <c r="B318" s="147" t="s">
        <v>138</v>
      </c>
      <c r="C318" s="106" t="s">
        <v>334</v>
      </c>
      <c r="D318" s="105" t="s">
        <v>811</v>
      </c>
      <c r="E318" s="124">
        <v>1.2593755450898307</v>
      </c>
      <c r="F318" s="81">
        <v>454.03007151578572</v>
      </c>
      <c r="G318" s="121">
        <v>8.4755974184545604</v>
      </c>
      <c r="H318" s="121">
        <v>9.3571603000174424</v>
      </c>
      <c r="I318" s="121">
        <v>9.4830978545264255</v>
      </c>
      <c r="J318" s="121">
        <v>8.122972265829409</v>
      </c>
      <c r="K318" s="121">
        <v>7.8081283795569503</v>
      </c>
      <c r="L318" s="121">
        <v>5.5538461538461537</v>
      </c>
      <c r="M318" s="121">
        <v>9.4453165881737302</v>
      </c>
      <c r="N318" s="121">
        <v>9.8357230071515787</v>
      </c>
      <c r="O318" s="121">
        <v>8.5763474620617473</v>
      </c>
      <c r="P318" s="121">
        <v>10.100191871620442</v>
      </c>
      <c r="Q318" s="121">
        <v>9.3445665445665433</v>
      </c>
      <c r="R318" s="121">
        <v>8.9541601255886967</v>
      </c>
      <c r="S318" s="121">
        <v>8.7904413047270182</v>
      </c>
      <c r="T318" s="121">
        <v>8.8408163265306126</v>
      </c>
      <c r="U318" s="121">
        <v>8.4378161521018669</v>
      </c>
      <c r="V318" s="121">
        <v>8.8030350601779173</v>
      </c>
      <c r="W318" s="121">
        <v>8.8534100819815098</v>
      </c>
      <c r="X318" s="121">
        <v>8.4000348857491716</v>
      </c>
      <c r="Y318" s="121">
        <v>8.2237223094365941</v>
      </c>
      <c r="Z318" s="121">
        <v>6.7880341880341879</v>
      </c>
      <c r="AA318" s="121">
        <v>33.54976452119309</v>
      </c>
      <c r="AB318" s="121">
        <v>36.824140938426652</v>
      </c>
      <c r="AC318" s="121">
        <v>33.801639630211056</v>
      </c>
      <c r="AD318" s="121">
        <v>30.061294261294261</v>
      </c>
      <c r="AE318" s="121">
        <v>27.00101168672597</v>
      </c>
      <c r="AF318" s="121">
        <v>25.099354613640326</v>
      </c>
      <c r="AG318" s="121">
        <v>24.142229199372053</v>
      </c>
      <c r="AH318" s="121">
        <v>21.447165532879819</v>
      </c>
      <c r="AI318" s="121">
        <v>16.636350950636665</v>
      </c>
      <c r="AJ318" s="121">
        <v>11.964067678353393</v>
      </c>
      <c r="AK318" s="121">
        <v>7.6444095586952718</v>
      </c>
      <c r="AL318" s="121">
        <v>6.0701901273329835</v>
      </c>
      <c r="AM318" s="121">
        <v>3.9544392115820686</v>
      </c>
      <c r="AN318" s="126">
        <v>3.6395953253096112</v>
      </c>
      <c r="AO318" s="121">
        <v>0.35262515262515259</v>
      </c>
      <c r="AP318" s="121">
        <v>4.055189255189255</v>
      </c>
      <c r="AQ318" s="126">
        <v>4.924158381301238</v>
      </c>
      <c r="AR318" s="140">
        <v>9.7853479853479843</v>
      </c>
      <c r="AS318" s="140">
        <v>221.46118960404675</v>
      </c>
      <c r="AT318" s="121">
        <v>22.127228327228327</v>
      </c>
      <c r="AU318" s="121">
        <v>20.024071166928309</v>
      </c>
      <c r="AV318" s="126">
        <v>92.627071341357066</v>
      </c>
      <c r="AW318" s="140">
        <v>16.913413570556425</v>
      </c>
      <c r="AX318" s="78" t="s">
        <v>52</v>
      </c>
      <c r="AY318" s="145" t="s">
        <v>53</v>
      </c>
      <c r="AZ318" s="115"/>
      <c r="BA318" s="115"/>
    </row>
    <row r="319" spans="1:53" s="109" customFormat="1" x14ac:dyDescent="0.2">
      <c r="A319" s="105" t="s">
        <v>588</v>
      </c>
      <c r="B319" s="147" t="s">
        <v>138</v>
      </c>
      <c r="C319" s="106" t="s">
        <v>335</v>
      </c>
      <c r="D319" s="105" t="s">
        <v>812</v>
      </c>
      <c r="E319" s="124">
        <v>1.5210186638758068</v>
      </c>
      <c r="F319" s="81">
        <v>548.35764870050582</v>
      </c>
      <c r="G319" s="121">
        <v>10.23645560788418</v>
      </c>
      <c r="H319" s="121">
        <v>11.301168672597244</v>
      </c>
      <c r="I319" s="121">
        <v>11.453270538984825</v>
      </c>
      <c r="J319" s="121">
        <v>9.8105703819989536</v>
      </c>
      <c r="K319" s="121">
        <v>9.4303157160300017</v>
      </c>
      <c r="L319" s="121">
        <v>6.7076923076923087</v>
      </c>
      <c r="M319" s="121">
        <v>11.407639979068552</v>
      </c>
      <c r="N319" s="121">
        <v>11.879155764870053</v>
      </c>
      <c r="O319" s="121">
        <v>10.358137100994245</v>
      </c>
      <c r="P319" s="121">
        <v>12.198569684283971</v>
      </c>
      <c r="Q319" s="121">
        <v>11.285958485958485</v>
      </c>
      <c r="R319" s="121">
        <v>10.814442700156985</v>
      </c>
      <c r="S319" s="121">
        <v>10.616710273853132</v>
      </c>
      <c r="T319" s="121">
        <v>10.677551020408163</v>
      </c>
      <c r="U319" s="121">
        <v>10.190825047967905</v>
      </c>
      <c r="V319" s="121">
        <v>10.631920460491891</v>
      </c>
      <c r="W319" s="121">
        <v>10.692761207046921</v>
      </c>
      <c r="X319" s="121">
        <v>10.145194488051631</v>
      </c>
      <c r="Y319" s="121">
        <v>9.932251875109019</v>
      </c>
      <c r="Z319" s="121">
        <v>8.1982905982905976</v>
      </c>
      <c r="AA319" s="121">
        <v>40.519937205651487</v>
      </c>
      <c r="AB319" s="121">
        <v>44.474585731728595</v>
      </c>
      <c r="AC319" s="121">
        <v>40.824140938426652</v>
      </c>
      <c r="AD319" s="121">
        <v>36.306715506715506</v>
      </c>
      <c r="AE319" s="121">
        <v>32.6106401534973</v>
      </c>
      <c r="AF319" s="121">
        <v>30.313901971044828</v>
      </c>
      <c r="AG319" s="121">
        <v>29.157927786499219</v>
      </c>
      <c r="AH319" s="121">
        <v>25.902947845804988</v>
      </c>
      <c r="AI319" s="121">
        <v>20.092656549799408</v>
      </c>
      <c r="AJ319" s="121">
        <v>14.449677306820165</v>
      </c>
      <c r="AK319" s="121">
        <v>9.2325832897261471</v>
      </c>
      <c r="AL319" s="121">
        <v>7.3313099598813878</v>
      </c>
      <c r="AM319" s="121">
        <v>4.7759986045700336</v>
      </c>
      <c r="AN319" s="126">
        <v>4.3957439386010817</v>
      </c>
      <c r="AO319" s="121">
        <v>0.42588522588522587</v>
      </c>
      <c r="AP319" s="121">
        <v>4.897680097680098</v>
      </c>
      <c r="AQ319" s="126">
        <v>5.947182975754405</v>
      </c>
      <c r="AR319" s="140">
        <v>11.818315018315017</v>
      </c>
      <c r="AS319" s="140">
        <v>267.47113204256061</v>
      </c>
      <c r="AT319" s="121">
        <v>26.724297924297925</v>
      </c>
      <c r="AU319" s="121">
        <v>24.184196755625326</v>
      </c>
      <c r="AV319" s="126">
        <v>111.87092272806558</v>
      </c>
      <c r="AW319" s="140">
        <v>20.427280655852083</v>
      </c>
      <c r="AX319" s="78" t="s">
        <v>52</v>
      </c>
      <c r="AY319" s="145" t="s">
        <v>53</v>
      </c>
      <c r="AZ319" s="115"/>
      <c r="BA319" s="115"/>
    </row>
    <row r="320" spans="1:53" s="109" customFormat="1" x14ac:dyDescent="0.2">
      <c r="A320" s="105" t="s">
        <v>588</v>
      </c>
      <c r="B320" s="147" t="s">
        <v>138</v>
      </c>
      <c r="C320" s="106" t="s">
        <v>336</v>
      </c>
      <c r="D320" s="105" t="s">
        <v>813</v>
      </c>
      <c r="E320" s="124">
        <v>2.532705389848247</v>
      </c>
      <c r="F320" s="81">
        <v>913.09094714808975</v>
      </c>
      <c r="G320" s="121">
        <v>17.045107273678703</v>
      </c>
      <c r="H320" s="121">
        <v>18.818001046572476</v>
      </c>
      <c r="I320" s="121">
        <v>19.071271585557298</v>
      </c>
      <c r="J320" s="121">
        <v>16.335949764521192</v>
      </c>
      <c r="K320" s="121">
        <v>15.702773417059131</v>
      </c>
      <c r="L320" s="121">
        <v>11.169230769230769</v>
      </c>
      <c r="M320" s="121">
        <v>18.995290423861853</v>
      </c>
      <c r="N320" s="121">
        <v>19.780429094714808</v>
      </c>
      <c r="O320" s="121">
        <v>17.247723704866562</v>
      </c>
      <c r="P320" s="121">
        <v>20.312297226582942</v>
      </c>
      <c r="Q320" s="121">
        <v>18.792673992673993</v>
      </c>
      <c r="R320" s="121">
        <v>18.007535321821035</v>
      </c>
      <c r="S320" s="121">
        <v>17.678283621140764</v>
      </c>
      <c r="T320" s="121">
        <v>17.779591836734696</v>
      </c>
      <c r="U320" s="121">
        <v>16.969126111983254</v>
      </c>
      <c r="V320" s="121">
        <v>17.703610675039247</v>
      </c>
      <c r="W320" s="121">
        <v>17.804918890633175</v>
      </c>
      <c r="X320" s="121">
        <v>16.893144950287809</v>
      </c>
      <c r="Y320" s="121">
        <v>16.538566195709052</v>
      </c>
      <c r="Z320" s="121">
        <v>13.651282051282051</v>
      </c>
      <c r="AA320" s="121">
        <v>67.471271585557304</v>
      </c>
      <c r="AB320" s="121">
        <v>74.056305599162741</v>
      </c>
      <c r="AC320" s="121">
        <v>67.977812663526947</v>
      </c>
      <c r="AD320" s="121">
        <v>60.455677655677654</v>
      </c>
      <c r="AE320" s="121">
        <v>54.301203558346415</v>
      </c>
      <c r="AF320" s="121">
        <v>50.476818419675567</v>
      </c>
      <c r="AG320" s="121">
        <v>48.551962323390896</v>
      </c>
      <c r="AH320" s="121">
        <v>43.131972789115643</v>
      </c>
      <c r="AI320" s="121">
        <v>33.457038199895344</v>
      </c>
      <c r="AJ320" s="121">
        <v>24.060701203558345</v>
      </c>
      <c r="AK320" s="121">
        <v>15.373521716378859</v>
      </c>
      <c r="AL320" s="121">
        <v>12.207639979068551</v>
      </c>
      <c r="AM320" s="121">
        <v>7.9526949241234952</v>
      </c>
      <c r="AN320" s="126">
        <v>7.3195185766614337</v>
      </c>
      <c r="AO320" s="121">
        <v>0.70915750915750919</v>
      </c>
      <c r="AP320" s="121">
        <v>8.1553113553113548</v>
      </c>
      <c r="AQ320" s="126">
        <v>9.9028780743066456</v>
      </c>
      <c r="AR320" s="140">
        <v>19.679120879120877</v>
      </c>
      <c r="AS320" s="140">
        <v>445.37624280481424</v>
      </c>
      <c r="AT320" s="121">
        <v>44.499633699633698</v>
      </c>
      <c r="AU320" s="121">
        <v>40.270015698587123</v>
      </c>
      <c r="AV320" s="126">
        <v>186.28048142333856</v>
      </c>
      <c r="AW320" s="140">
        <v>34.014233385661953</v>
      </c>
      <c r="AX320" s="78" t="s">
        <v>52</v>
      </c>
      <c r="AY320" s="145" t="s">
        <v>53</v>
      </c>
      <c r="AZ320" s="115"/>
      <c r="BA320" s="115"/>
    </row>
    <row r="321" spans="1:53" s="109" customFormat="1" x14ac:dyDescent="0.2">
      <c r="A321" s="107"/>
      <c r="B321" s="149"/>
      <c r="F321" s="110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3"/>
      <c r="AO321" s="111"/>
      <c r="AP321" s="111"/>
      <c r="AQ321" s="113"/>
      <c r="AR321" s="114"/>
      <c r="AS321" s="114"/>
      <c r="AT321" s="111"/>
      <c r="AU321" s="111"/>
      <c r="AV321" s="113"/>
      <c r="AW321" s="114"/>
      <c r="AX321" s="78" t="s">
        <v>955</v>
      </c>
      <c r="AY321" s="145" t="s">
        <v>955</v>
      </c>
      <c r="AZ321" s="115"/>
      <c r="BA321" s="115"/>
    </row>
    <row r="322" spans="1:53" s="109" customFormat="1" x14ac:dyDescent="0.2">
      <c r="A322" s="107" t="s">
        <v>589</v>
      </c>
      <c r="B322" s="149"/>
      <c r="C322" s="109" t="s">
        <v>19</v>
      </c>
      <c r="D322" s="109" t="s">
        <v>54</v>
      </c>
      <c r="E322" s="125">
        <v>100</v>
      </c>
      <c r="F322" s="110">
        <v>19017</v>
      </c>
      <c r="G322" s="111">
        <v>256</v>
      </c>
      <c r="H322" s="111">
        <v>298</v>
      </c>
      <c r="I322" s="111">
        <v>285</v>
      </c>
      <c r="J322" s="111">
        <v>257</v>
      </c>
      <c r="K322" s="111">
        <v>252</v>
      </c>
      <c r="L322" s="111">
        <v>245</v>
      </c>
      <c r="M322" s="111">
        <v>422</v>
      </c>
      <c r="N322" s="111">
        <v>424</v>
      </c>
      <c r="O322" s="111">
        <v>434</v>
      </c>
      <c r="P322" s="111">
        <v>454</v>
      </c>
      <c r="Q322" s="111">
        <v>460</v>
      </c>
      <c r="R322" s="111">
        <v>431</v>
      </c>
      <c r="S322" s="111">
        <v>454</v>
      </c>
      <c r="T322" s="111">
        <v>428</v>
      </c>
      <c r="U322" s="111">
        <v>411</v>
      </c>
      <c r="V322" s="111">
        <v>412</v>
      </c>
      <c r="W322" s="111">
        <v>440</v>
      </c>
      <c r="X322" s="111">
        <v>438</v>
      </c>
      <c r="Y322" s="111">
        <v>341</v>
      </c>
      <c r="Z322" s="111">
        <v>337</v>
      </c>
      <c r="AA322" s="111">
        <v>1557</v>
      </c>
      <c r="AB322" s="111">
        <v>1520</v>
      </c>
      <c r="AC322" s="111">
        <v>1469</v>
      </c>
      <c r="AD322" s="111">
        <v>1399</v>
      </c>
      <c r="AE322" s="111">
        <v>1267</v>
      </c>
      <c r="AF322" s="111">
        <v>1089</v>
      </c>
      <c r="AG322" s="111">
        <v>878</v>
      </c>
      <c r="AH322" s="111">
        <v>775</v>
      </c>
      <c r="AI322" s="111">
        <v>565</v>
      </c>
      <c r="AJ322" s="111">
        <v>429</v>
      </c>
      <c r="AK322" s="111">
        <v>238</v>
      </c>
      <c r="AL322" s="111">
        <v>182</v>
      </c>
      <c r="AM322" s="111">
        <v>99</v>
      </c>
      <c r="AN322" s="113">
        <v>71</v>
      </c>
      <c r="AO322" s="111">
        <v>16</v>
      </c>
      <c r="AP322" s="111">
        <v>136</v>
      </c>
      <c r="AQ322" s="113">
        <v>128</v>
      </c>
      <c r="AR322" s="114">
        <v>290</v>
      </c>
      <c r="AS322" s="114">
        <v>8986</v>
      </c>
      <c r="AT322" s="111">
        <v>1071</v>
      </c>
      <c r="AU322" s="111">
        <v>999</v>
      </c>
      <c r="AV322" s="113">
        <v>3900</v>
      </c>
      <c r="AW322" s="114">
        <v>681</v>
      </c>
      <c r="AX322" s="78" t="s">
        <v>955</v>
      </c>
      <c r="AY322" s="145" t="s">
        <v>955</v>
      </c>
      <c r="AZ322" s="115"/>
      <c r="BA322" s="115"/>
    </row>
    <row r="323" spans="1:53" s="109" customFormat="1" x14ac:dyDescent="0.2">
      <c r="A323" s="107"/>
      <c r="B323" s="149"/>
      <c r="F323" s="122">
        <v>99.999999999999986</v>
      </c>
      <c r="G323" s="123">
        <v>1.3461639585633907</v>
      </c>
      <c r="H323" s="123">
        <v>1.5670189830151968</v>
      </c>
      <c r="I323" s="123">
        <v>1.4986590944943998</v>
      </c>
      <c r="J323" s="123">
        <v>1.351422411526529</v>
      </c>
      <c r="K323" s="123">
        <v>1.3251301467108376</v>
      </c>
      <c r="L323" s="123">
        <v>1.2883209759688699</v>
      </c>
      <c r="M323" s="123">
        <v>2.2190671504443391</v>
      </c>
      <c r="N323" s="123">
        <v>2.2295840563706157</v>
      </c>
      <c r="O323" s="123">
        <v>2.282168586001998</v>
      </c>
      <c r="P323" s="123">
        <v>2.387337645264763</v>
      </c>
      <c r="Q323" s="123">
        <v>2.4188883630435924</v>
      </c>
      <c r="R323" s="123">
        <v>2.2663932271125833</v>
      </c>
      <c r="S323" s="123">
        <v>2.387337645264763</v>
      </c>
      <c r="T323" s="123">
        <v>2.2506178682231686</v>
      </c>
      <c r="U323" s="123">
        <v>2.1612241678498187</v>
      </c>
      <c r="V323" s="123">
        <v>2.1664826208129568</v>
      </c>
      <c r="W323" s="123">
        <v>2.3137193037808275</v>
      </c>
      <c r="X323" s="123">
        <v>2.3032023978545513</v>
      </c>
      <c r="Y323" s="123">
        <v>1.7931324604301415</v>
      </c>
      <c r="Z323" s="123">
        <v>1.7720986485775885</v>
      </c>
      <c r="AA323" s="123">
        <v>8.187411263606247</v>
      </c>
      <c r="AB323" s="123">
        <v>7.9928485039701318</v>
      </c>
      <c r="AC323" s="123">
        <v>7.7246674028500815</v>
      </c>
      <c r="AD323" s="123">
        <v>7.3565756954304042</v>
      </c>
      <c r="AE323" s="123">
        <v>6.6624599042961563</v>
      </c>
      <c r="AF323" s="123">
        <v>5.7264552768575481</v>
      </c>
      <c r="AG323" s="123">
        <v>4.6169217016353787</v>
      </c>
      <c r="AH323" s="123">
        <v>4.0753010464321395</v>
      </c>
      <c r="AI323" s="123">
        <v>2.9710259241731083</v>
      </c>
      <c r="AJ323" s="123">
        <v>2.2558763211863071</v>
      </c>
      <c r="AK323" s="123">
        <v>1.2515118052269023</v>
      </c>
      <c r="AL323" s="123">
        <v>0.9570384392911605</v>
      </c>
      <c r="AM323" s="123">
        <v>0.52058684335068628</v>
      </c>
      <c r="AN323" s="137">
        <v>0.37335016038281538</v>
      </c>
      <c r="AO323" s="123">
        <v>8.4135247410211916E-2</v>
      </c>
      <c r="AP323" s="123">
        <v>0.7151496029868013</v>
      </c>
      <c r="AQ323" s="137">
        <v>0.67308197928169533</v>
      </c>
      <c r="AR323" s="139">
        <v>1.524951359310091</v>
      </c>
      <c r="AS323" s="139">
        <v>47.252458326760269</v>
      </c>
      <c r="AT323" s="123">
        <v>5.6318031235210597</v>
      </c>
      <c r="AU323" s="123">
        <v>5.2531945101751063</v>
      </c>
      <c r="AV323" s="137">
        <v>20.507966556239154</v>
      </c>
      <c r="AW323" s="139">
        <v>3.5810064678971445</v>
      </c>
      <c r="AX323" s="78" t="s">
        <v>955</v>
      </c>
      <c r="AY323" s="145" t="s">
        <v>955</v>
      </c>
      <c r="AZ323" s="115"/>
      <c r="BA323" s="115"/>
    </row>
    <row r="324" spans="1:53" s="109" customFormat="1" x14ac:dyDescent="0.2">
      <c r="A324" s="105" t="s">
        <v>589</v>
      </c>
      <c r="B324" s="147" t="s">
        <v>131</v>
      </c>
      <c r="C324" s="106" t="s">
        <v>337</v>
      </c>
      <c r="D324" s="105" t="s">
        <v>54</v>
      </c>
      <c r="E324" s="124">
        <v>33.391123439667133</v>
      </c>
      <c r="F324" s="81">
        <v>6349.9899445214987</v>
      </c>
      <c r="G324" s="121">
        <v>85.481276005547855</v>
      </c>
      <c r="H324" s="121">
        <v>99.50554785020806</v>
      </c>
      <c r="I324" s="121">
        <v>95.164701803051315</v>
      </c>
      <c r="J324" s="121">
        <v>85.815187239944535</v>
      </c>
      <c r="K324" s="121">
        <v>84.145631067961162</v>
      </c>
      <c r="L324" s="121">
        <v>81.808252427184485</v>
      </c>
      <c r="M324" s="121">
        <v>140.9105409153953</v>
      </c>
      <c r="N324" s="121">
        <v>141.57836338418866</v>
      </c>
      <c r="O324" s="121">
        <v>144.91747572815535</v>
      </c>
      <c r="P324" s="121">
        <v>151.59570041608879</v>
      </c>
      <c r="Q324" s="121">
        <v>153.59916782246881</v>
      </c>
      <c r="R324" s="121">
        <v>143.91574202496534</v>
      </c>
      <c r="S324" s="121">
        <v>151.59570041608879</v>
      </c>
      <c r="T324" s="121">
        <v>142.91400832177533</v>
      </c>
      <c r="U324" s="121">
        <v>137.2375173370319</v>
      </c>
      <c r="V324" s="121">
        <v>137.57142857142858</v>
      </c>
      <c r="W324" s="121">
        <v>146.92094313453538</v>
      </c>
      <c r="X324" s="121">
        <v>146.25312066574205</v>
      </c>
      <c r="Y324" s="121">
        <v>113.86373092926493</v>
      </c>
      <c r="Z324" s="121">
        <v>112.52808599167824</v>
      </c>
      <c r="AA324" s="121">
        <v>519.89979195561727</v>
      </c>
      <c r="AB324" s="121">
        <v>507.54507628294044</v>
      </c>
      <c r="AC324" s="121">
        <v>490.5156033287102</v>
      </c>
      <c r="AD324" s="121">
        <v>467.14181692094314</v>
      </c>
      <c r="AE324" s="121">
        <v>423.06553398058253</v>
      </c>
      <c r="AF324" s="121">
        <v>363.62933425797507</v>
      </c>
      <c r="AG324" s="121">
        <v>293.17406380027745</v>
      </c>
      <c r="AH324" s="121">
        <v>258.78120665742028</v>
      </c>
      <c r="AI324" s="121">
        <v>188.65984743411929</v>
      </c>
      <c r="AJ324" s="121">
        <v>143.24791955617201</v>
      </c>
      <c r="AK324" s="121">
        <v>79.470873786407779</v>
      </c>
      <c r="AL324" s="121">
        <v>60.771844660194184</v>
      </c>
      <c r="AM324" s="121">
        <v>33.05721220527046</v>
      </c>
      <c r="AN324" s="126">
        <v>23.707697642163666</v>
      </c>
      <c r="AO324" s="121">
        <v>5.3425797503467409</v>
      </c>
      <c r="AP324" s="121">
        <v>45.411927877947299</v>
      </c>
      <c r="AQ324" s="126">
        <v>42.740638002773927</v>
      </c>
      <c r="AR324" s="140">
        <v>96.834257975034689</v>
      </c>
      <c r="AS324" s="140">
        <v>3000.5263522884884</v>
      </c>
      <c r="AT324" s="121">
        <v>357.618932038835</v>
      </c>
      <c r="AU324" s="121">
        <v>333.57732316227469</v>
      </c>
      <c r="AV324" s="126">
        <v>1302.2538141470181</v>
      </c>
      <c r="AW324" s="140">
        <v>227.39355062413316</v>
      </c>
      <c r="AX324" s="78" t="s">
        <v>52</v>
      </c>
      <c r="AY324" s="145" t="s">
        <v>54</v>
      </c>
      <c r="AZ324" s="115"/>
      <c r="BA324" s="115"/>
    </row>
    <row r="325" spans="1:53" s="109" customFormat="1" x14ac:dyDescent="0.2">
      <c r="A325" s="105" t="s">
        <v>589</v>
      </c>
      <c r="B325" s="147" t="s">
        <v>138</v>
      </c>
      <c r="C325" s="106" t="s">
        <v>338</v>
      </c>
      <c r="D325" s="105" t="s">
        <v>814</v>
      </c>
      <c r="E325" s="124">
        <v>10.656495607951918</v>
      </c>
      <c r="F325" s="81">
        <v>2026.5457697642162</v>
      </c>
      <c r="G325" s="121">
        <v>27.280628756356908</v>
      </c>
      <c r="H325" s="121">
        <v>31.756356911696717</v>
      </c>
      <c r="I325" s="121">
        <v>30.371012482662962</v>
      </c>
      <c r="J325" s="121">
        <v>27.387193712436428</v>
      </c>
      <c r="K325" s="121">
        <v>26.854368932038835</v>
      </c>
      <c r="L325" s="121">
        <v>26.108414239482201</v>
      </c>
      <c r="M325" s="121">
        <v>44.970411465557092</v>
      </c>
      <c r="N325" s="121">
        <v>45.183541377716125</v>
      </c>
      <c r="O325" s="121">
        <v>46.249190938511319</v>
      </c>
      <c r="P325" s="121">
        <v>48.380490060101714</v>
      </c>
      <c r="Q325" s="121">
        <v>49.019879796578827</v>
      </c>
      <c r="R325" s="121">
        <v>45.929496070272762</v>
      </c>
      <c r="S325" s="121">
        <v>48.380490060101714</v>
      </c>
      <c r="T325" s="121">
        <v>45.609801202034205</v>
      </c>
      <c r="U325" s="121">
        <v>43.798196948682381</v>
      </c>
      <c r="V325" s="121">
        <v>43.904761904761898</v>
      </c>
      <c r="W325" s="121">
        <v>46.888580674988432</v>
      </c>
      <c r="X325" s="121">
        <v>46.675450762829399</v>
      </c>
      <c r="Y325" s="121">
        <v>36.338650023116038</v>
      </c>
      <c r="Z325" s="121">
        <v>35.912390198797965</v>
      </c>
      <c r="AA325" s="121">
        <v>165.92163661581137</v>
      </c>
      <c r="AB325" s="121">
        <v>161.97873324086916</v>
      </c>
      <c r="AC325" s="121">
        <v>156.54392048081365</v>
      </c>
      <c r="AD325" s="121">
        <v>149.08437355524734</v>
      </c>
      <c r="AE325" s="121">
        <v>135.01779935275079</v>
      </c>
      <c r="AF325" s="121">
        <v>116.04923717059638</v>
      </c>
      <c r="AG325" s="121">
        <v>93.564031437817832</v>
      </c>
      <c r="AH325" s="121">
        <v>82.587840961627364</v>
      </c>
      <c r="AI325" s="121">
        <v>60.209200184928335</v>
      </c>
      <c r="AJ325" s="121">
        <v>45.716366158113722</v>
      </c>
      <c r="AK325" s="121">
        <v>25.362459546925564</v>
      </c>
      <c r="AL325" s="121">
        <v>19.394822006472491</v>
      </c>
      <c r="AM325" s="121">
        <v>10.549930651872398</v>
      </c>
      <c r="AN325" s="126">
        <v>7.5661118816458615</v>
      </c>
      <c r="AO325" s="121">
        <v>1.7050392972723067</v>
      </c>
      <c r="AP325" s="121">
        <v>14.492834026814608</v>
      </c>
      <c r="AQ325" s="126">
        <v>13.640314378178454</v>
      </c>
      <c r="AR325" s="140">
        <v>30.903837263060563</v>
      </c>
      <c r="AS325" s="140">
        <v>957.59269533055931</v>
      </c>
      <c r="AT325" s="121">
        <v>114.13106796116504</v>
      </c>
      <c r="AU325" s="121">
        <v>106.45839112343965</v>
      </c>
      <c r="AV325" s="126">
        <v>415.60332871012474</v>
      </c>
      <c r="AW325" s="140">
        <v>72.570735090152553</v>
      </c>
      <c r="AX325" s="78" t="s">
        <v>52</v>
      </c>
      <c r="AY325" s="145" t="s">
        <v>54</v>
      </c>
      <c r="AZ325" s="115"/>
      <c r="BA325" s="115"/>
    </row>
    <row r="326" spans="1:53" s="109" customFormat="1" x14ac:dyDescent="0.2">
      <c r="A326" s="105" t="s">
        <v>589</v>
      </c>
      <c r="B326" s="147" t="s">
        <v>138</v>
      </c>
      <c r="C326" s="106" t="s">
        <v>339</v>
      </c>
      <c r="D326" s="105" t="s">
        <v>815</v>
      </c>
      <c r="E326" s="124">
        <v>8.1368469717984286</v>
      </c>
      <c r="F326" s="81">
        <v>1547.3841886269074</v>
      </c>
      <c r="G326" s="121">
        <v>20.830328247803976</v>
      </c>
      <c r="H326" s="121">
        <v>24.247803975959318</v>
      </c>
      <c r="I326" s="121">
        <v>23.190013869625524</v>
      </c>
      <c r="J326" s="121">
        <v>20.911696717521963</v>
      </c>
      <c r="K326" s="121">
        <v>20.504854368932044</v>
      </c>
      <c r="L326" s="121">
        <v>19.935275080906152</v>
      </c>
      <c r="M326" s="121">
        <v>34.33749422098937</v>
      </c>
      <c r="N326" s="121">
        <v>34.500231160425336</v>
      </c>
      <c r="O326" s="121">
        <v>35.313915857605181</v>
      </c>
      <c r="P326" s="121">
        <v>36.941285251964864</v>
      </c>
      <c r="Q326" s="121">
        <v>37.429496070272769</v>
      </c>
      <c r="R326" s="121">
        <v>35.069810448451229</v>
      </c>
      <c r="S326" s="121">
        <v>36.941285251964864</v>
      </c>
      <c r="T326" s="121">
        <v>34.825705039297276</v>
      </c>
      <c r="U326" s="121">
        <v>33.442441054091539</v>
      </c>
      <c r="V326" s="121">
        <v>33.523809523809526</v>
      </c>
      <c r="W326" s="121">
        <v>35.802126675913087</v>
      </c>
      <c r="X326" s="121">
        <v>35.639389736477121</v>
      </c>
      <c r="Y326" s="121">
        <v>27.746648173832639</v>
      </c>
      <c r="Z326" s="121">
        <v>27.421174294960707</v>
      </c>
      <c r="AA326" s="121">
        <v>126.69070735090153</v>
      </c>
      <c r="AB326" s="121">
        <v>123.68007397133611</v>
      </c>
      <c r="AC326" s="121">
        <v>119.53028201571891</v>
      </c>
      <c r="AD326" s="121">
        <v>113.83448913546</v>
      </c>
      <c r="AE326" s="121">
        <v>103.09385113268608</v>
      </c>
      <c r="AF326" s="121">
        <v>88.610263522884892</v>
      </c>
      <c r="AG326" s="121">
        <v>71.4415164123902</v>
      </c>
      <c r="AH326" s="121">
        <v>63.060564031437828</v>
      </c>
      <c r="AI326" s="121">
        <v>45.973185390661122</v>
      </c>
      <c r="AJ326" s="121">
        <v>34.907073509015255</v>
      </c>
      <c r="AK326" s="121">
        <v>19.36569579288026</v>
      </c>
      <c r="AL326" s="121">
        <v>14.809061488673139</v>
      </c>
      <c r="AM326" s="121">
        <v>8.0554785020804438</v>
      </c>
      <c r="AN326" s="126">
        <v>5.7771613499768844</v>
      </c>
      <c r="AO326" s="121">
        <v>1.3018955154877485</v>
      </c>
      <c r="AP326" s="121">
        <v>11.066111881645863</v>
      </c>
      <c r="AQ326" s="126">
        <v>10.415164123901988</v>
      </c>
      <c r="AR326" s="140">
        <v>23.596856218215443</v>
      </c>
      <c r="AS326" s="140">
        <v>731.17706888580676</v>
      </c>
      <c r="AT326" s="121">
        <v>87.145631067961162</v>
      </c>
      <c r="AU326" s="121">
        <v>81.287101248266296</v>
      </c>
      <c r="AV326" s="126">
        <v>317.3370319001387</v>
      </c>
      <c r="AW326" s="140">
        <v>55.411927877947299</v>
      </c>
      <c r="AX326" s="78" t="s">
        <v>52</v>
      </c>
      <c r="AY326" s="145" t="s">
        <v>54</v>
      </c>
      <c r="AZ326" s="115"/>
      <c r="BA326" s="115"/>
    </row>
    <row r="327" spans="1:53" s="109" customFormat="1" x14ac:dyDescent="0.2">
      <c r="A327" s="105" t="s">
        <v>589</v>
      </c>
      <c r="B327" s="147" t="s">
        <v>138</v>
      </c>
      <c r="C327" s="106" t="s">
        <v>340</v>
      </c>
      <c r="D327" s="105" t="s">
        <v>816</v>
      </c>
      <c r="E327" s="124">
        <v>9.6278317152103554</v>
      </c>
      <c r="F327" s="81">
        <v>1830.9247572815534</v>
      </c>
      <c r="G327" s="121">
        <v>24.64724919093851</v>
      </c>
      <c r="H327" s="121">
        <v>28.690938511326859</v>
      </c>
      <c r="I327" s="121">
        <v>27.439320388349511</v>
      </c>
      <c r="J327" s="121">
        <v>24.743527508090615</v>
      </c>
      <c r="K327" s="121">
        <v>24.262135922330096</v>
      </c>
      <c r="L327" s="121">
        <v>23.588187702265373</v>
      </c>
      <c r="M327" s="121">
        <v>40.629449838187703</v>
      </c>
      <c r="N327" s="121">
        <v>40.822006472491907</v>
      </c>
      <c r="O327" s="121">
        <v>41.784789644012946</v>
      </c>
      <c r="P327" s="121">
        <v>43.710355987055017</v>
      </c>
      <c r="Q327" s="121">
        <v>44.288025889967642</v>
      </c>
      <c r="R327" s="121">
        <v>41.495954692556637</v>
      </c>
      <c r="S327" s="121">
        <v>43.710355987055017</v>
      </c>
      <c r="T327" s="121">
        <v>41.207119741100321</v>
      </c>
      <c r="U327" s="121">
        <v>39.570388349514559</v>
      </c>
      <c r="V327" s="121">
        <v>39.666666666666664</v>
      </c>
      <c r="W327" s="121">
        <v>42.362459546925564</v>
      </c>
      <c r="X327" s="121">
        <v>42.169902912621353</v>
      </c>
      <c r="Y327" s="121">
        <v>32.830906148867314</v>
      </c>
      <c r="Z327" s="121">
        <v>32.445792880258892</v>
      </c>
      <c r="AA327" s="121">
        <v>149.90533980582524</v>
      </c>
      <c r="AB327" s="121">
        <v>146.3430420711974</v>
      </c>
      <c r="AC327" s="121">
        <v>141.43284789644014</v>
      </c>
      <c r="AD327" s="121">
        <v>134.69336569579286</v>
      </c>
      <c r="AE327" s="121">
        <v>121.9846278317152</v>
      </c>
      <c r="AF327" s="121">
        <v>104.84708737864077</v>
      </c>
      <c r="AG327" s="121">
        <v>84.532362459546917</v>
      </c>
      <c r="AH327" s="121">
        <v>74.615695792880246</v>
      </c>
      <c r="AI327" s="121">
        <v>54.39724919093851</v>
      </c>
      <c r="AJ327" s="121">
        <v>41.303398058252426</v>
      </c>
      <c r="AK327" s="121">
        <v>22.914239482200646</v>
      </c>
      <c r="AL327" s="121">
        <v>17.522653721682847</v>
      </c>
      <c r="AM327" s="121">
        <v>9.5315533980582519</v>
      </c>
      <c r="AN327" s="126">
        <v>6.8357605177993523</v>
      </c>
      <c r="AO327" s="121">
        <v>1.5404530744336569</v>
      </c>
      <c r="AP327" s="121">
        <v>13.093851132686083</v>
      </c>
      <c r="AQ327" s="126">
        <v>12.323624595469255</v>
      </c>
      <c r="AR327" s="140">
        <v>27.920711974110031</v>
      </c>
      <c r="AS327" s="140">
        <v>865.15695792880263</v>
      </c>
      <c r="AT327" s="121">
        <v>103.11407766990291</v>
      </c>
      <c r="AU327" s="121">
        <v>96.182038834951456</v>
      </c>
      <c r="AV327" s="126">
        <v>375.48543689320388</v>
      </c>
      <c r="AW327" s="140">
        <v>65.565533980582529</v>
      </c>
      <c r="AX327" s="78" t="s">
        <v>52</v>
      </c>
      <c r="AY327" s="145" t="s">
        <v>54</v>
      </c>
      <c r="AZ327" s="115"/>
      <c r="BA327" s="115"/>
    </row>
    <row r="328" spans="1:53" s="109" customFormat="1" x14ac:dyDescent="0.2">
      <c r="A328" s="105" t="s">
        <v>589</v>
      </c>
      <c r="B328" s="147" t="s">
        <v>138</v>
      </c>
      <c r="C328" s="106" t="s">
        <v>341</v>
      </c>
      <c r="D328" s="105" t="s">
        <v>817</v>
      </c>
      <c r="E328" s="124">
        <v>14.066111881645863</v>
      </c>
      <c r="F328" s="81">
        <v>2674.9524965325945</v>
      </c>
      <c r="G328" s="121">
        <v>36.009246417013408</v>
      </c>
      <c r="H328" s="121">
        <v>41.917013407304673</v>
      </c>
      <c r="I328" s="121">
        <v>40.088418862690709</v>
      </c>
      <c r="J328" s="121">
        <v>36.149907535829868</v>
      </c>
      <c r="K328" s="121">
        <v>35.446601941747574</v>
      </c>
      <c r="L328" s="121">
        <v>34.461974110032365</v>
      </c>
      <c r="M328" s="121">
        <v>59.358992140545546</v>
      </c>
      <c r="N328" s="121">
        <v>59.640314378178466</v>
      </c>
      <c r="O328" s="121">
        <v>61.046925566343042</v>
      </c>
      <c r="P328" s="121">
        <v>63.860147942672221</v>
      </c>
      <c r="Q328" s="121">
        <v>64.704114655570976</v>
      </c>
      <c r="R328" s="121">
        <v>60.624942209893668</v>
      </c>
      <c r="S328" s="121">
        <v>63.860147942672221</v>
      </c>
      <c r="T328" s="121">
        <v>60.202958853444301</v>
      </c>
      <c r="U328" s="121">
        <v>57.811719833564496</v>
      </c>
      <c r="V328" s="121">
        <v>57.952380952380956</v>
      </c>
      <c r="W328" s="121">
        <v>61.890892279241797</v>
      </c>
      <c r="X328" s="121">
        <v>61.609570041608876</v>
      </c>
      <c r="Y328" s="121">
        <v>47.96544151641239</v>
      </c>
      <c r="Z328" s="121">
        <v>47.402797041146556</v>
      </c>
      <c r="AA328" s="121">
        <v>219.00936199722608</v>
      </c>
      <c r="AB328" s="121">
        <v>213.8049006010171</v>
      </c>
      <c r="AC328" s="121">
        <v>206.63118354137771</v>
      </c>
      <c r="AD328" s="121">
        <v>196.78490522422561</v>
      </c>
      <c r="AE328" s="121">
        <v>178.21763754045307</v>
      </c>
      <c r="AF328" s="121">
        <v>153.17995839112345</v>
      </c>
      <c r="AG328" s="121">
        <v>123.50046232085067</v>
      </c>
      <c r="AH328" s="121">
        <v>109.01236708275545</v>
      </c>
      <c r="AI328" s="121">
        <v>79.473532131299123</v>
      </c>
      <c r="AJ328" s="121">
        <v>60.343619972260747</v>
      </c>
      <c r="AK328" s="121">
        <v>33.477346278317157</v>
      </c>
      <c r="AL328" s="121">
        <v>25.600323624595472</v>
      </c>
      <c r="AM328" s="121">
        <v>13.925450762829405</v>
      </c>
      <c r="AN328" s="126">
        <v>9.9869394359685639</v>
      </c>
      <c r="AO328" s="121">
        <v>2.250577901063338</v>
      </c>
      <c r="AP328" s="121">
        <v>19.129912159038373</v>
      </c>
      <c r="AQ328" s="126">
        <v>18.004623208506704</v>
      </c>
      <c r="AR328" s="140">
        <v>40.791724456773004</v>
      </c>
      <c r="AS328" s="140">
        <v>1263.9808136846973</v>
      </c>
      <c r="AT328" s="121">
        <v>150.64805825242721</v>
      </c>
      <c r="AU328" s="121">
        <v>140.52045769764217</v>
      </c>
      <c r="AV328" s="126">
        <v>548.57836338418861</v>
      </c>
      <c r="AW328" s="140">
        <v>95.790221914008328</v>
      </c>
      <c r="AX328" s="78" t="s">
        <v>52</v>
      </c>
      <c r="AY328" s="145" t="s">
        <v>54</v>
      </c>
      <c r="AZ328" s="115"/>
      <c r="BA328" s="115"/>
    </row>
    <row r="329" spans="1:53" s="109" customFormat="1" x14ac:dyDescent="0.2">
      <c r="A329" s="105" t="s">
        <v>589</v>
      </c>
      <c r="B329" s="147" t="s">
        <v>138</v>
      </c>
      <c r="C329" s="106" t="s">
        <v>343</v>
      </c>
      <c r="D329" s="105" t="s">
        <v>818</v>
      </c>
      <c r="E329" s="124">
        <v>6.1719833564493758</v>
      </c>
      <c r="F329" s="81">
        <v>1173.7260748959777</v>
      </c>
      <c r="G329" s="121">
        <v>15.800277392510402</v>
      </c>
      <c r="H329" s="121">
        <v>18.392510402219141</v>
      </c>
      <c r="I329" s="121">
        <v>17.590152565880722</v>
      </c>
      <c r="J329" s="121">
        <v>15.861997226074896</v>
      </c>
      <c r="K329" s="121">
        <v>15.553398058252426</v>
      </c>
      <c r="L329" s="121">
        <v>15.121359223300972</v>
      </c>
      <c r="M329" s="121">
        <v>26.045769764216367</v>
      </c>
      <c r="N329" s="121">
        <v>26.169209431345351</v>
      </c>
      <c r="O329" s="121">
        <v>26.78640776699029</v>
      </c>
      <c r="P329" s="121">
        <v>28.020804438280166</v>
      </c>
      <c r="Q329" s="121">
        <v>28.39112343966713</v>
      </c>
      <c r="R329" s="121">
        <v>26.60124826629681</v>
      </c>
      <c r="S329" s="121">
        <v>28.020804438280166</v>
      </c>
      <c r="T329" s="121">
        <v>26.416088765603327</v>
      </c>
      <c r="U329" s="121">
        <v>25.366851595006935</v>
      </c>
      <c r="V329" s="121">
        <v>25.428571428571427</v>
      </c>
      <c r="W329" s="121">
        <v>27.156726768377254</v>
      </c>
      <c r="X329" s="121">
        <v>27.033287101248266</v>
      </c>
      <c r="Y329" s="121">
        <v>21.046463245492372</v>
      </c>
      <c r="Z329" s="121">
        <v>20.799583911234393</v>
      </c>
      <c r="AA329" s="121">
        <v>96.097780859916782</v>
      </c>
      <c r="AB329" s="121">
        <v>93.814147018030511</v>
      </c>
      <c r="AC329" s="121">
        <v>90.666435506241328</v>
      </c>
      <c r="AD329" s="121">
        <v>86.346047156726769</v>
      </c>
      <c r="AE329" s="121">
        <v>78.199029126213588</v>
      </c>
      <c r="AF329" s="121">
        <v>67.212898751733704</v>
      </c>
      <c r="AG329" s="121">
        <v>54.190013869625517</v>
      </c>
      <c r="AH329" s="121">
        <v>47.832871012482663</v>
      </c>
      <c r="AI329" s="121">
        <v>34.871705963938979</v>
      </c>
      <c r="AJ329" s="121">
        <v>26.477808599167819</v>
      </c>
      <c r="AK329" s="121">
        <v>14.689320388349515</v>
      </c>
      <c r="AL329" s="121">
        <v>11.233009708737864</v>
      </c>
      <c r="AM329" s="121">
        <v>6.1102635228848818</v>
      </c>
      <c r="AN329" s="126">
        <v>4.3821081830790574</v>
      </c>
      <c r="AO329" s="121">
        <v>0.98751733703190014</v>
      </c>
      <c r="AP329" s="121">
        <v>8.393897364771151</v>
      </c>
      <c r="AQ329" s="126">
        <v>7.9001386962552012</v>
      </c>
      <c r="AR329" s="140">
        <v>17.89875173370319</v>
      </c>
      <c r="AS329" s="140">
        <v>554.61442441054089</v>
      </c>
      <c r="AT329" s="121">
        <v>66.101941747572823</v>
      </c>
      <c r="AU329" s="121">
        <v>61.658113730929266</v>
      </c>
      <c r="AV329" s="126">
        <v>240.70735090152564</v>
      </c>
      <c r="AW329" s="140">
        <v>42.031206657420256</v>
      </c>
      <c r="AX329" s="78" t="s">
        <v>52</v>
      </c>
      <c r="AY329" s="145" t="s">
        <v>54</v>
      </c>
      <c r="AZ329" s="115"/>
      <c r="BA329" s="115"/>
    </row>
    <row r="330" spans="1:53" s="109" customFormat="1" x14ac:dyDescent="0.2">
      <c r="A330" s="105" t="s">
        <v>589</v>
      </c>
      <c r="B330" s="147" t="s">
        <v>138</v>
      </c>
      <c r="C330" s="106" t="s">
        <v>342</v>
      </c>
      <c r="D330" s="105" t="s">
        <v>819</v>
      </c>
      <c r="E330" s="124">
        <v>17.949607027276933</v>
      </c>
      <c r="F330" s="81">
        <v>3413.4767683772548</v>
      </c>
      <c r="G330" s="121">
        <v>45.950993989828952</v>
      </c>
      <c r="H330" s="121">
        <v>53.489828941285261</v>
      </c>
      <c r="I330" s="121">
        <v>51.15638002773926</v>
      </c>
      <c r="J330" s="121">
        <v>46.130490060101721</v>
      </c>
      <c r="K330" s="121">
        <v>45.233009708737875</v>
      </c>
      <c r="L330" s="121">
        <v>43.976537216828483</v>
      </c>
      <c r="M330" s="121">
        <v>75.747341655108656</v>
      </c>
      <c r="N330" s="121">
        <v>76.106333795654194</v>
      </c>
      <c r="O330" s="121">
        <v>77.901294498381887</v>
      </c>
      <c r="P330" s="121">
        <v>81.491215903837272</v>
      </c>
      <c r="Q330" s="121">
        <v>82.568192325473888</v>
      </c>
      <c r="R330" s="121">
        <v>77.362806287563586</v>
      </c>
      <c r="S330" s="121">
        <v>81.491215903837272</v>
      </c>
      <c r="T330" s="121">
        <v>76.824318076745271</v>
      </c>
      <c r="U330" s="121">
        <v>73.772884882108187</v>
      </c>
      <c r="V330" s="121">
        <v>73.952380952380963</v>
      </c>
      <c r="W330" s="121">
        <v>78.978270920018502</v>
      </c>
      <c r="X330" s="121">
        <v>78.619278779472964</v>
      </c>
      <c r="Y330" s="121">
        <v>61.208159963014339</v>
      </c>
      <c r="Z330" s="121">
        <v>60.490175681923262</v>
      </c>
      <c r="AA330" s="121">
        <v>279.47538141470181</v>
      </c>
      <c r="AB330" s="121">
        <v>272.83402681460939</v>
      </c>
      <c r="AC330" s="121">
        <v>263.67972723069818</v>
      </c>
      <c r="AD330" s="121">
        <v>251.11500231160429</v>
      </c>
      <c r="AE330" s="121">
        <v>227.42152103559874</v>
      </c>
      <c r="AF330" s="121">
        <v>195.4712205270458</v>
      </c>
      <c r="AG330" s="121">
        <v>157.59754969949145</v>
      </c>
      <c r="AH330" s="121">
        <v>139.10945446139624</v>
      </c>
      <c r="AI330" s="121">
        <v>101.41527970411467</v>
      </c>
      <c r="AJ330" s="121">
        <v>77.003814147018048</v>
      </c>
      <c r="AK330" s="121">
        <v>42.720064724919105</v>
      </c>
      <c r="AL330" s="121">
        <v>32.668284789644019</v>
      </c>
      <c r="AM330" s="121">
        <v>17.770110957004164</v>
      </c>
      <c r="AN330" s="126">
        <v>12.744220989366623</v>
      </c>
      <c r="AO330" s="121">
        <v>2.8719371243643095</v>
      </c>
      <c r="AP330" s="121">
        <v>24.41146555709663</v>
      </c>
      <c r="AQ330" s="126">
        <v>22.975496994914476</v>
      </c>
      <c r="AR330" s="140">
        <v>52.053860379103106</v>
      </c>
      <c r="AS330" s="140">
        <v>1612.9516874711053</v>
      </c>
      <c r="AT330" s="121">
        <v>192.24029126213594</v>
      </c>
      <c r="AU330" s="121">
        <v>179.31657420249655</v>
      </c>
      <c r="AV330" s="126">
        <v>700.03467406380037</v>
      </c>
      <c r="AW330" s="140">
        <v>122.23682385575592</v>
      </c>
      <c r="AX330" s="78" t="s">
        <v>52</v>
      </c>
      <c r="AY330" s="145" t="s">
        <v>195</v>
      </c>
      <c r="AZ330" s="115"/>
      <c r="BA330" s="115"/>
    </row>
    <row r="331" spans="1:53" s="109" customFormat="1" x14ac:dyDescent="0.2">
      <c r="A331" s="107"/>
      <c r="B331" s="149"/>
      <c r="F331" s="110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  <c r="AN331" s="113"/>
      <c r="AO331" s="111"/>
      <c r="AP331" s="111"/>
      <c r="AQ331" s="113"/>
      <c r="AR331" s="114"/>
      <c r="AS331" s="114"/>
      <c r="AT331" s="111"/>
      <c r="AU331" s="111"/>
      <c r="AV331" s="113"/>
      <c r="AW331" s="114"/>
      <c r="AX331" s="78" t="s">
        <v>955</v>
      </c>
      <c r="AY331" s="145" t="s">
        <v>955</v>
      </c>
      <c r="AZ331" s="115"/>
      <c r="BA331" s="115"/>
    </row>
    <row r="332" spans="1:53" s="109" customFormat="1" x14ac:dyDescent="0.2">
      <c r="A332" s="107" t="s">
        <v>590</v>
      </c>
      <c r="B332" s="149"/>
      <c r="C332" s="109" t="s">
        <v>19</v>
      </c>
      <c r="D332" s="109" t="s">
        <v>55</v>
      </c>
      <c r="E332" s="125">
        <v>100.00000000000001</v>
      </c>
      <c r="F332" s="110">
        <v>10188</v>
      </c>
      <c r="G332" s="111">
        <v>209</v>
      </c>
      <c r="H332" s="111">
        <v>209</v>
      </c>
      <c r="I332" s="111">
        <v>194</v>
      </c>
      <c r="J332" s="111">
        <v>184</v>
      </c>
      <c r="K332" s="111">
        <v>168</v>
      </c>
      <c r="L332" s="111">
        <v>177</v>
      </c>
      <c r="M332" s="111">
        <v>219</v>
      </c>
      <c r="N332" s="111">
        <v>200</v>
      </c>
      <c r="O332" s="111">
        <v>235</v>
      </c>
      <c r="P332" s="111">
        <v>283</v>
      </c>
      <c r="Q332" s="111">
        <v>225</v>
      </c>
      <c r="R332" s="111">
        <v>223</v>
      </c>
      <c r="S332" s="111">
        <v>262</v>
      </c>
      <c r="T332" s="111">
        <v>252</v>
      </c>
      <c r="U332" s="111">
        <v>207</v>
      </c>
      <c r="V332" s="111">
        <v>262</v>
      </c>
      <c r="W332" s="111">
        <v>219</v>
      </c>
      <c r="X332" s="111">
        <v>211</v>
      </c>
      <c r="Y332" s="111">
        <v>170</v>
      </c>
      <c r="Z332" s="111">
        <v>145</v>
      </c>
      <c r="AA332" s="111">
        <v>783</v>
      </c>
      <c r="AB332" s="111">
        <v>758</v>
      </c>
      <c r="AC332" s="111">
        <v>710</v>
      </c>
      <c r="AD332" s="111">
        <v>710</v>
      </c>
      <c r="AE332" s="111">
        <v>612</v>
      </c>
      <c r="AF332" s="111">
        <v>506</v>
      </c>
      <c r="AG332" s="111">
        <v>490</v>
      </c>
      <c r="AH332" s="111">
        <v>440</v>
      </c>
      <c r="AI332" s="111">
        <v>309</v>
      </c>
      <c r="AJ332" s="111">
        <v>226</v>
      </c>
      <c r="AK332" s="111">
        <v>173</v>
      </c>
      <c r="AL332" s="111">
        <v>107</v>
      </c>
      <c r="AM332" s="111">
        <v>61</v>
      </c>
      <c r="AN332" s="113">
        <v>49</v>
      </c>
      <c r="AO332" s="111">
        <v>13</v>
      </c>
      <c r="AP332" s="111">
        <v>103</v>
      </c>
      <c r="AQ332" s="113">
        <v>103</v>
      </c>
      <c r="AR332" s="114">
        <v>225</v>
      </c>
      <c r="AS332" s="114">
        <v>4767</v>
      </c>
      <c r="AT332" s="111">
        <v>570</v>
      </c>
      <c r="AU332" s="111">
        <v>494</v>
      </c>
      <c r="AV332" s="113">
        <v>1907</v>
      </c>
      <c r="AW332" s="114">
        <v>332</v>
      </c>
      <c r="AX332" s="78" t="s">
        <v>955</v>
      </c>
      <c r="AY332" s="145" t="s">
        <v>955</v>
      </c>
      <c r="AZ332" s="115"/>
      <c r="BA332" s="115"/>
    </row>
    <row r="333" spans="1:53" s="109" customFormat="1" x14ac:dyDescent="0.2">
      <c r="A333" s="107"/>
      <c r="B333" s="149"/>
      <c r="F333" s="122">
        <v>100.00000000000001</v>
      </c>
      <c r="G333" s="123">
        <v>2.0514330585001965</v>
      </c>
      <c r="H333" s="123">
        <v>2.0514330585001965</v>
      </c>
      <c r="I333" s="123">
        <v>1.9042010208087947</v>
      </c>
      <c r="J333" s="123">
        <v>1.806046329014527</v>
      </c>
      <c r="K333" s="123">
        <v>1.6489988221436984</v>
      </c>
      <c r="L333" s="123">
        <v>1.7373380447585394</v>
      </c>
      <c r="M333" s="123">
        <v>2.1495877502944643</v>
      </c>
      <c r="N333" s="123">
        <v>1.9630938358853554</v>
      </c>
      <c r="O333" s="123">
        <v>2.3066352571652926</v>
      </c>
      <c r="P333" s="123">
        <v>2.7777777777777777</v>
      </c>
      <c r="Q333" s="123">
        <v>2.2084805653710249</v>
      </c>
      <c r="R333" s="123">
        <v>2.1888496270121713</v>
      </c>
      <c r="S333" s="123">
        <v>2.5716529250098157</v>
      </c>
      <c r="T333" s="123">
        <v>2.4734982332155475</v>
      </c>
      <c r="U333" s="123">
        <v>2.0318021201413425</v>
      </c>
      <c r="V333" s="123">
        <v>2.5716529250098157</v>
      </c>
      <c r="W333" s="123">
        <v>2.1495877502944643</v>
      </c>
      <c r="X333" s="123">
        <v>2.0710639968590501</v>
      </c>
      <c r="Y333" s="123">
        <v>1.668629760502552</v>
      </c>
      <c r="Z333" s="123">
        <v>1.4232430310168827</v>
      </c>
      <c r="AA333" s="123">
        <v>7.6855123674911665</v>
      </c>
      <c r="AB333" s="123">
        <v>7.4401256380054965</v>
      </c>
      <c r="AC333" s="123">
        <v>6.9689831173930115</v>
      </c>
      <c r="AD333" s="123">
        <v>6.9689831173930115</v>
      </c>
      <c r="AE333" s="123">
        <v>6.0070671378091873</v>
      </c>
      <c r="AF333" s="123">
        <v>4.966627404789949</v>
      </c>
      <c r="AG333" s="123">
        <v>4.8095798979191207</v>
      </c>
      <c r="AH333" s="123">
        <v>4.3188064389477816</v>
      </c>
      <c r="AI333" s="123">
        <v>3.0329799764428738</v>
      </c>
      <c r="AJ333" s="123">
        <v>2.2182960345504514</v>
      </c>
      <c r="AK333" s="123">
        <v>1.6980761680408323</v>
      </c>
      <c r="AL333" s="123">
        <v>1.0502552021986651</v>
      </c>
      <c r="AM333" s="123">
        <v>0.59874361994503333</v>
      </c>
      <c r="AN333" s="137">
        <v>0.48095798979191207</v>
      </c>
      <c r="AO333" s="123">
        <v>0.1276010993325481</v>
      </c>
      <c r="AP333" s="123">
        <v>1.010993325480958</v>
      </c>
      <c r="AQ333" s="137">
        <v>1.010993325480958</v>
      </c>
      <c r="AR333" s="139">
        <v>2.2084805653710249</v>
      </c>
      <c r="AS333" s="139">
        <v>46.790341578327443</v>
      </c>
      <c r="AT333" s="123">
        <v>5.5948174322732624</v>
      </c>
      <c r="AU333" s="123">
        <v>4.8488417746368278</v>
      </c>
      <c r="AV333" s="137">
        <v>18.718099725166862</v>
      </c>
      <c r="AW333" s="139">
        <v>3.2587357675696897</v>
      </c>
      <c r="AX333" s="78" t="s">
        <v>955</v>
      </c>
      <c r="AY333" s="145" t="s">
        <v>955</v>
      </c>
      <c r="AZ333" s="115"/>
      <c r="BA333" s="115"/>
    </row>
    <row r="334" spans="1:53" s="109" customFormat="1" x14ac:dyDescent="0.2">
      <c r="A334" s="105" t="s">
        <v>590</v>
      </c>
      <c r="B334" s="147" t="s">
        <v>131</v>
      </c>
      <c r="C334" s="106" t="s">
        <v>344</v>
      </c>
      <c r="D334" s="105" t="s">
        <v>55</v>
      </c>
      <c r="E334" s="124">
        <v>39.267817371937639</v>
      </c>
      <c r="F334" s="81">
        <v>4000.6052338530062</v>
      </c>
      <c r="G334" s="121">
        <v>82.069738307349667</v>
      </c>
      <c r="H334" s="121">
        <v>82.069738307349667</v>
      </c>
      <c r="I334" s="121">
        <v>76.179565701559028</v>
      </c>
      <c r="J334" s="121">
        <v>72.25278396436525</v>
      </c>
      <c r="K334" s="121">
        <v>65.969933184855236</v>
      </c>
      <c r="L334" s="121">
        <v>69.504036748329611</v>
      </c>
      <c r="M334" s="121">
        <v>85.996520044543431</v>
      </c>
      <c r="N334" s="121">
        <v>78.535634743875278</v>
      </c>
      <c r="O334" s="121">
        <v>92.279370824053458</v>
      </c>
      <c r="P334" s="121">
        <v>111.12792316258351</v>
      </c>
      <c r="Q334" s="121">
        <v>88.35258908685968</v>
      </c>
      <c r="R334" s="121">
        <v>87.567232739420945</v>
      </c>
      <c r="S334" s="121">
        <v>102.88168151447663</v>
      </c>
      <c r="T334" s="121">
        <v>98.954899777282847</v>
      </c>
      <c r="U334" s="121">
        <v>81.284381959910917</v>
      </c>
      <c r="V334" s="121">
        <v>102.88168151447663</v>
      </c>
      <c r="W334" s="121">
        <v>85.996520044543431</v>
      </c>
      <c r="X334" s="121">
        <v>82.855094654788431</v>
      </c>
      <c r="Y334" s="121">
        <v>66.755289532293986</v>
      </c>
      <c r="Z334" s="121">
        <v>56.938335189309576</v>
      </c>
      <c r="AA334" s="121">
        <v>307.46701002227172</v>
      </c>
      <c r="AB334" s="121">
        <v>297.65005567928728</v>
      </c>
      <c r="AC334" s="121">
        <v>278.80150334075722</v>
      </c>
      <c r="AD334" s="121">
        <v>278.80150334075722</v>
      </c>
      <c r="AE334" s="121">
        <v>240.31904231625833</v>
      </c>
      <c r="AF334" s="121">
        <v>198.69515590200444</v>
      </c>
      <c r="AG334" s="121">
        <v>192.41230512249444</v>
      </c>
      <c r="AH334" s="121">
        <v>172.77839643652561</v>
      </c>
      <c r="AI334" s="121">
        <v>121.33755567928731</v>
      </c>
      <c r="AJ334" s="121">
        <v>88.745267260579055</v>
      </c>
      <c r="AK334" s="121">
        <v>67.933324053452111</v>
      </c>
      <c r="AL334" s="121">
        <v>42.016564587973271</v>
      </c>
      <c r="AM334" s="121">
        <v>23.953368596881958</v>
      </c>
      <c r="AN334" s="126">
        <v>19.241230512249441</v>
      </c>
      <c r="AO334" s="121">
        <v>5.1048162583518932</v>
      </c>
      <c r="AP334" s="121">
        <v>40.445851893095771</v>
      </c>
      <c r="AQ334" s="126">
        <v>40.445851893095771</v>
      </c>
      <c r="AR334" s="140">
        <v>88.35258908685968</v>
      </c>
      <c r="AS334" s="140">
        <v>1871.8968541202673</v>
      </c>
      <c r="AT334" s="121">
        <v>223.82655902004456</v>
      </c>
      <c r="AU334" s="121">
        <v>193.98301781737194</v>
      </c>
      <c r="AV334" s="126">
        <v>748.83727728285089</v>
      </c>
      <c r="AW334" s="140">
        <v>130.36915367483297</v>
      </c>
      <c r="AX334" s="78" t="s">
        <v>52</v>
      </c>
      <c r="AY334" s="145" t="s">
        <v>55</v>
      </c>
      <c r="AZ334" s="115"/>
      <c r="BA334" s="115"/>
    </row>
    <row r="335" spans="1:53" s="109" customFormat="1" x14ac:dyDescent="0.2">
      <c r="A335" s="105" t="s">
        <v>590</v>
      </c>
      <c r="B335" s="147" t="s">
        <v>138</v>
      </c>
      <c r="C335" s="106" t="s">
        <v>345</v>
      </c>
      <c r="D335" s="105" t="s">
        <v>708</v>
      </c>
      <c r="E335" s="124">
        <v>11.205456570155901</v>
      </c>
      <c r="F335" s="81">
        <v>1141.6119153674836</v>
      </c>
      <c r="G335" s="121">
        <v>23.41940423162583</v>
      </c>
      <c r="H335" s="121">
        <v>23.41940423162583</v>
      </c>
      <c r="I335" s="121">
        <v>21.738585746102448</v>
      </c>
      <c r="J335" s="121">
        <v>20.618040089086858</v>
      </c>
      <c r="K335" s="121">
        <v>18.825167037861913</v>
      </c>
      <c r="L335" s="121">
        <v>19.833658129175944</v>
      </c>
      <c r="M335" s="121">
        <v>24.539949888641424</v>
      </c>
      <c r="N335" s="121">
        <v>22.410913140311798</v>
      </c>
      <c r="O335" s="121">
        <v>26.332822939866368</v>
      </c>
      <c r="P335" s="121">
        <v>31.711442093541201</v>
      </c>
      <c r="Q335" s="121">
        <v>25.212277282850778</v>
      </c>
      <c r="R335" s="121">
        <v>24.988168151447656</v>
      </c>
      <c r="S335" s="121">
        <v>29.358296213808462</v>
      </c>
      <c r="T335" s="121">
        <v>28.237750556792871</v>
      </c>
      <c r="U335" s="121">
        <v>23.195295100222715</v>
      </c>
      <c r="V335" s="121">
        <v>29.358296213808462</v>
      </c>
      <c r="W335" s="121">
        <v>24.539949888641424</v>
      </c>
      <c r="X335" s="121">
        <v>23.643513363028951</v>
      </c>
      <c r="Y335" s="121">
        <v>19.049276169265031</v>
      </c>
      <c r="Z335" s="121">
        <v>16.247912026726056</v>
      </c>
      <c r="AA335" s="121">
        <v>87.738724944320708</v>
      </c>
      <c r="AB335" s="121">
        <v>84.937360801781722</v>
      </c>
      <c r="AC335" s="121">
        <v>79.558741648106903</v>
      </c>
      <c r="AD335" s="121">
        <v>79.558741648106903</v>
      </c>
      <c r="AE335" s="121">
        <v>68.577394209354111</v>
      </c>
      <c r="AF335" s="121">
        <v>56.699610244988861</v>
      </c>
      <c r="AG335" s="121">
        <v>54.906737193763909</v>
      </c>
      <c r="AH335" s="121">
        <v>49.304008908685965</v>
      </c>
      <c r="AI335" s="121">
        <v>34.624860801781736</v>
      </c>
      <c r="AJ335" s="121">
        <v>25.324331848552337</v>
      </c>
      <c r="AK335" s="121">
        <v>19.385439866369708</v>
      </c>
      <c r="AL335" s="121">
        <v>11.989838530066812</v>
      </c>
      <c r="AM335" s="121">
        <v>6.8353285077950998</v>
      </c>
      <c r="AN335" s="126">
        <v>5.4906737193763915</v>
      </c>
      <c r="AO335" s="121">
        <v>1.4567093541202671</v>
      </c>
      <c r="AP335" s="121">
        <v>11.541620267260578</v>
      </c>
      <c r="AQ335" s="126">
        <v>11.541620267260578</v>
      </c>
      <c r="AR335" s="140">
        <v>25.212277282850778</v>
      </c>
      <c r="AS335" s="140">
        <v>534.16411469933178</v>
      </c>
      <c r="AT335" s="121">
        <v>63.871102449888639</v>
      </c>
      <c r="AU335" s="121">
        <v>55.354955456570153</v>
      </c>
      <c r="AV335" s="126">
        <v>213.68805679287303</v>
      </c>
      <c r="AW335" s="140">
        <v>37.20211581291759</v>
      </c>
      <c r="AX335" s="78" t="s">
        <v>52</v>
      </c>
      <c r="AY335" s="145" t="s">
        <v>55</v>
      </c>
      <c r="AZ335" s="115"/>
      <c r="BA335" s="115"/>
    </row>
    <row r="336" spans="1:53" s="109" customFormat="1" x14ac:dyDescent="0.2">
      <c r="A336" s="105" t="s">
        <v>590</v>
      </c>
      <c r="B336" s="147" t="s">
        <v>138</v>
      </c>
      <c r="C336" s="106" t="s">
        <v>350</v>
      </c>
      <c r="D336" s="105" t="s">
        <v>820</v>
      </c>
      <c r="E336" s="124">
        <v>14.727171492204899</v>
      </c>
      <c r="F336" s="81">
        <v>1500.4042316258353</v>
      </c>
      <c r="G336" s="121">
        <v>30.77978841870824</v>
      </c>
      <c r="H336" s="121">
        <v>30.77978841870824</v>
      </c>
      <c r="I336" s="121">
        <v>28.570712694877507</v>
      </c>
      <c r="J336" s="121">
        <v>27.097995545657014</v>
      </c>
      <c r="K336" s="121">
        <v>24.741648106904233</v>
      </c>
      <c r="L336" s="121">
        <v>26.06709354120267</v>
      </c>
      <c r="M336" s="121">
        <v>32.252505567928729</v>
      </c>
      <c r="N336" s="121">
        <v>29.454342984409799</v>
      </c>
      <c r="O336" s="121">
        <v>34.608853006681514</v>
      </c>
      <c r="P336" s="121">
        <v>41.677895322939868</v>
      </c>
      <c r="Q336" s="121">
        <v>33.136135857461021</v>
      </c>
      <c r="R336" s="121">
        <v>32.841592427616924</v>
      </c>
      <c r="S336" s="121">
        <v>38.585189309576833</v>
      </c>
      <c r="T336" s="121">
        <v>37.112472160356347</v>
      </c>
      <c r="U336" s="121">
        <v>30.485244988864142</v>
      </c>
      <c r="V336" s="121">
        <v>38.585189309576833</v>
      </c>
      <c r="W336" s="121">
        <v>32.252505567928729</v>
      </c>
      <c r="X336" s="121">
        <v>31.074331848552337</v>
      </c>
      <c r="Y336" s="121">
        <v>25.03619153674833</v>
      </c>
      <c r="Z336" s="121">
        <v>21.354398663697101</v>
      </c>
      <c r="AA336" s="121">
        <v>115.31375278396436</v>
      </c>
      <c r="AB336" s="121">
        <v>111.63195991091314</v>
      </c>
      <c r="AC336" s="121">
        <v>104.56291759465479</v>
      </c>
      <c r="AD336" s="121">
        <v>104.56291759465479</v>
      </c>
      <c r="AE336" s="121">
        <v>90.130289532293986</v>
      </c>
      <c r="AF336" s="121">
        <v>74.519487750556792</v>
      </c>
      <c r="AG336" s="121">
        <v>72.163140311804014</v>
      </c>
      <c r="AH336" s="121">
        <v>64.799554565701555</v>
      </c>
      <c r="AI336" s="121">
        <v>45.506959910913139</v>
      </c>
      <c r="AJ336" s="121">
        <v>33.283407572383069</v>
      </c>
      <c r="AK336" s="121">
        <v>25.478006681514476</v>
      </c>
      <c r="AL336" s="121">
        <v>15.758073496659243</v>
      </c>
      <c r="AM336" s="121">
        <v>8.9835746102449896</v>
      </c>
      <c r="AN336" s="126">
        <v>7.216314031180401</v>
      </c>
      <c r="AO336" s="121">
        <v>1.9145322939866369</v>
      </c>
      <c r="AP336" s="121">
        <v>15.168986636971047</v>
      </c>
      <c r="AQ336" s="126">
        <v>15.168986636971047</v>
      </c>
      <c r="AR336" s="140">
        <v>33.136135857461021</v>
      </c>
      <c r="AS336" s="140">
        <v>702.04426503340756</v>
      </c>
      <c r="AT336" s="121">
        <v>83.944877505567931</v>
      </c>
      <c r="AU336" s="121">
        <v>72.752227171492208</v>
      </c>
      <c r="AV336" s="126">
        <v>280.84716035634739</v>
      </c>
      <c r="AW336" s="140">
        <v>48.894209354120264</v>
      </c>
      <c r="AX336" s="78" t="s">
        <v>52</v>
      </c>
      <c r="AY336" s="145" t="s">
        <v>55</v>
      </c>
      <c r="AZ336" s="115"/>
      <c r="BA336" s="115"/>
    </row>
    <row r="337" spans="1:53" s="109" customFormat="1" x14ac:dyDescent="0.2">
      <c r="A337" s="105" t="s">
        <v>590</v>
      </c>
      <c r="B337" s="147" t="s">
        <v>138</v>
      </c>
      <c r="C337" s="106" t="s">
        <v>346</v>
      </c>
      <c r="D337" s="105" t="s">
        <v>821</v>
      </c>
      <c r="E337" s="124">
        <v>6.69543429844098</v>
      </c>
      <c r="F337" s="81">
        <v>682.13084632516711</v>
      </c>
      <c r="G337" s="121">
        <v>13.993457683741649</v>
      </c>
      <c r="H337" s="121">
        <v>13.993457683741649</v>
      </c>
      <c r="I337" s="121">
        <v>12.989142538975502</v>
      </c>
      <c r="J337" s="121">
        <v>12.319599109131403</v>
      </c>
      <c r="K337" s="121">
        <v>11.248329621380847</v>
      </c>
      <c r="L337" s="121">
        <v>11.850918708240535</v>
      </c>
      <c r="M337" s="121">
        <v>14.663001113585747</v>
      </c>
      <c r="N337" s="121">
        <v>13.39086859688196</v>
      </c>
      <c r="O337" s="121">
        <v>15.734270601336302</v>
      </c>
      <c r="P337" s="121">
        <v>18.948079064587972</v>
      </c>
      <c r="Q337" s="121">
        <v>15.064727171492205</v>
      </c>
      <c r="R337" s="121">
        <v>14.930818485523384</v>
      </c>
      <c r="S337" s="121">
        <v>17.542037861915368</v>
      </c>
      <c r="T337" s="121">
        <v>16.872494432071267</v>
      </c>
      <c r="U337" s="121">
        <v>13.859548997772828</v>
      </c>
      <c r="V337" s="121">
        <v>17.542037861915368</v>
      </c>
      <c r="W337" s="121">
        <v>14.663001113585747</v>
      </c>
      <c r="X337" s="121">
        <v>14.127366369710469</v>
      </c>
      <c r="Y337" s="121">
        <v>11.382238307349667</v>
      </c>
      <c r="Z337" s="121">
        <v>9.7083797327394219</v>
      </c>
      <c r="AA337" s="121">
        <v>52.425250556792868</v>
      </c>
      <c r="AB337" s="121">
        <v>50.751391982182632</v>
      </c>
      <c r="AC337" s="121">
        <v>47.537583518930958</v>
      </c>
      <c r="AD337" s="121">
        <v>47.537583518930958</v>
      </c>
      <c r="AE337" s="121">
        <v>40.976057906458799</v>
      </c>
      <c r="AF337" s="121">
        <v>33.878897550111361</v>
      </c>
      <c r="AG337" s="121">
        <v>32.807628062360799</v>
      </c>
      <c r="AH337" s="121">
        <v>29.459910913140313</v>
      </c>
      <c r="AI337" s="121">
        <v>20.688891982182625</v>
      </c>
      <c r="AJ337" s="121">
        <v>15.131681514476616</v>
      </c>
      <c r="AK337" s="121">
        <v>11.583101336302896</v>
      </c>
      <c r="AL337" s="121">
        <v>7.164114699331849</v>
      </c>
      <c r="AM337" s="121">
        <v>4.0842149220489974</v>
      </c>
      <c r="AN337" s="126">
        <v>3.2807628062360799</v>
      </c>
      <c r="AO337" s="121">
        <v>0.87040645879732736</v>
      </c>
      <c r="AP337" s="121">
        <v>6.8962973273942092</v>
      </c>
      <c r="AQ337" s="126">
        <v>6.8962973273942092</v>
      </c>
      <c r="AR337" s="140">
        <v>15.064727171492205</v>
      </c>
      <c r="AS337" s="140">
        <v>319.17135300668156</v>
      </c>
      <c r="AT337" s="121">
        <v>38.163975501113583</v>
      </c>
      <c r="AU337" s="121">
        <v>33.075445434298437</v>
      </c>
      <c r="AV337" s="126">
        <v>127.6819320712695</v>
      </c>
      <c r="AW337" s="140">
        <v>22.228841870824052</v>
      </c>
      <c r="AX337" s="78" t="s">
        <v>52</v>
      </c>
      <c r="AY337" s="145" t="s">
        <v>55</v>
      </c>
      <c r="AZ337" s="115"/>
      <c r="BA337" s="115"/>
    </row>
    <row r="338" spans="1:53" s="109" customFormat="1" x14ac:dyDescent="0.2">
      <c r="A338" s="105" t="s">
        <v>590</v>
      </c>
      <c r="B338" s="147" t="s">
        <v>138</v>
      </c>
      <c r="C338" s="106" t="s">
        <v>348</v>
      </c>
      <c r="D338" s="105" t="s">
        <v>822</v>
      </c>
      <c r="E338" s="124">
        <v>13.808463251670378</v>
      </c>
      <c r="F338" s="81">
        <v>1406.806236080178</v>
      </c>
      <c r="G338" s="121">
        <v>28.85968819599109</v>
      </c>
      <c r="H338" s="121">
        <v>28.85968819599109</v>
      </c>
      <c r="I338" s="121">
        <v>26.788418708240535</v>
      </c>
      <c r="J338" s="121">
        <v>25.407572383073497</v>
      </c>
      <c r="K338" s="121">
        <v>23.198218262806236</v>
      </c>
      <c r="L338" s="121">
        <v>24.440979955456569</v>
      </c>
      <c r="M338" s="121">
        <v>30.240534521158128</v>
      </c>
      <c r="N338" s="121">
        <v>27.616926503340757</v>
      </c>
      <c r="O338" s="121">
        <v>32.449888641425389</v>
      </c>
      <c r="P338" s="121">
        <v>39.077951002227167</v>
      </c>
      <c r="Q338" s="121">
        <v>31.069042316258351</v>
      </c>
      <c r="R338" s="121">
        <v>30.792873051224941</v>
      </c>
      <c r="S338" s="121">
        <v>36.178173719376389</v>
      </c>
      <c r="T338" s="121">
        <v>34.797327394209354</v>
      </c>
      <c r="U338" s="121">
        <v>28.583518930957684</v>
      </c>
      <c r="V338" s="121">
        <v>36.178173719376389</v>
      </c>
      <c r="W338" s="121">
        <v>30.240534521158128</v>
      </c>
      <c r="X338" s="121">
        <v>29.135857461024496</v>
      </c>
      <c r="Y338" s="121">
        <v>23.474387527839646</v>
      </c>
      <c r="Z338" s="121">
        <v>20.022271714922049</v>
      </c>
      <c r="AA338" s="121">
        <v>108.12026726057906</v>
      </c>
      <c r="AB338" s="121">
        <v>104.66815144766147</v>
      </c>
      <c r="AC338" s="121">
        <v>98.04008908685968</v>
      </c>
      <c r="AD338" s="121">
        <v>98.04008908685968</v>
      </c>
      <c r="AE338" s="121">
        <v>84.507795100222722</v>
      </c>
      <c r="AF338" s="121">
        <v>69.870824053452111</v>
      </c>
      <c r="AG338" s="121">
        <v>67.661469933184847</v>
      </c>
      <c r="AH338" s="121">
        <v>60.75723830734966</v>
      </c>
      <c r="AI338" s="121">
        <v>42.668151447661465</v>
      </c>
      <c r="AJ338" s="121">
        <v>31.207126948775052</v>
      </c>
      <c r="AK338" s="121">
        <v>23.888641425389757</v>
      </c>
      <c r="AL338" s="121">
        <v>14.775055679287304</v>
      </c>
      <c r="AM338" s="121">
        <v>8.4231625835189305</v>
      </c>
      <c r="AN338" s="126">
        <v>6.7661469933184852</v>
      </c>
      <c r="AO338" s="121">
        <v>1.7951002227171491</v>
      </c>
      <c r="AP338" s="121">
        <v>14.22271714922049</v>
      </c>
      <c r="AQ338" s="126">
        <v>14.22271714922049</v>
      </c>
      <c r="AR338" s="140">
        <v>31.069042316258351</v>
      </c>
      <c r="AS338" s="140">
        <v>658.24944320712689</v>
      </c>
      <c r="AT338" s="121">
        <v>78.708240534521153</v>
      </c>
      <c r="AU338" s="121">
        <v>68.213808463251667</v>
      </c>
      <c r="AV338" s="126">
        <v>263.32739420935411</v>
      </c>
      <c r="AW338" s="140">
        <v>45.844097995545653</v>
      </c>
      <c r="AX338" s="78" t="s">
        <v>52</v>
      </c>
      <c r="AY338" s="145" t="s">
        <v>55</v>
      </c>
      <c r="AZ338" s="115"/>
      <c r="BA338" s="115"/>
    </row>
    <row r="339" spans="1:53" s="109" customFormat="1" x14ac:dyDescent="0.2">
      <c r="A339" s="105" t="s">
        <v>590</v>
      </c>
      <c r="B339" s="147" t="s">
        <v>138</v>
      </c>
      <c r="C339" s="106" t="s">
        <v>347</v>
      </c>
      <c r="D339" s="105" t="s">
        <v>823</v>
      </c>
      <c r="E339" s="124">
        <v>5.2060133630289531</v>
      </c>
      <c r="F339" s="81">
        <v>530.38864142538978</v>
      </c>
      <c r="G339" s="121">
        <v>10.88056792873051</v>
      </c>
      <c r="H339" s="121">
        <v>10.88056792873051</v>
      </c>
      <c r="I339" s="121">
        <v>10.099665924276168</v>
      </c>
      <c r="J339" s="121">
        <v>9.5790645879732725</v>
      </c>
      <c r="K339" s="121">
        <v>8.7461024498886406</v>
      </c>
      <c r="L339" s="121">
        <v>9.2146436525612465</v>
      </c>
      <c r="M339" s="121">
        <v>11.401169265033406</v>
      </c>
      <c r="N339" s="121">
        <v>10.412026726057906</v>
      </c>
      <c r="O339" s="121">
        <v>12.23413140311804</v>
      </c>
      <c r="P339" s="121">
        <v>14.733017817371937</v>
      </c>
      <c r="Q339" s="121">
        <v>11.713530066815144</v>
      </c>
      <c r="R339" s="121">
        <v>11.609409799554564</v>
      </c>
      <c r="S339" s="121">
        <v>13.639755011135858</v>
      </c>
      <c r="T339" s="121">
        <v>13.119153674832962</v>
      </c>
      <c r="U339" s="121">
        <v>10.776447661469934</v>
      </c>
      <c r="V339" s="121">
        <v>13.639755011135858</v>
      </c>
      <c r="W339" s="121">
        <v>11.401169265033406</v>
      </c>
      <c r="X339" s="121">
        <v>10.98468819599109</v>
      </c>
      <c r="Y339" s="121">
        <v>8.8502227171492205</v>
      </c>
      <c r="Z339" s="121">
        <v>7.5487193763919826</v>
      </c>
      <c r="AA339" s="121">
        <v>40.763084632516701</v>
      </c>
      <c r="AB339" s="121">
        <v>39.461581291759465</v>
      </c>
      <c r="AC339" s="121">
        <v>36.962694877505569</v>
      </c>
      <c r="AD339" s="121">
        <v>36.962694877505569</v>
      </c>
      <c r="AE339" s="121">
        <v>31.860801781737191</v>
      </c>
      <c r="AF339" s="121">
        <v>26.342427616926503</v>
      </c>
      <c r="AG339" s="121">
        <v>25.509465478841872</v>
      </c>
      <c r="AH339" s="121">
        <v>22.906458797327396</v>
      </c>
      <c r="AI339" s="121">
        <v>16.086581291759465</v>
      </c>
      <c r="AJ339" s="121">
        <v>11.765590200445434</v>
      </c>
      <c r="AK339" s="121">
        <v>9.0064031180400885</v>
      </c>
      <c r="AL339" s="121">
        <v>5.57043429844098</v>
      </c>
      <c r="AM339" s="121">
        <v>3.1756681514476615</v>
      </c>
      <c r="AN339" s="126">
        <v>2.5509465478841871</v>
      </c>
      <c r="AO339" s="121">
        <v>0.67678173719376389</v>
      </c>
      <c r="AP339" s="121">
        <v>5.3621937639198221</v>
      </c>
      <c r="AQ339" s="126">
        <v>5.3621937639198221</v>
      </c>
      <c r="AR339" s="140">
        <v>11.713530066815144</v>
      </c>
      <c r="AS339" s="140">
        <v>248.17065701559019</v>
      </c>
      <c r="AT339" s="121">
        <v>29.674276169265031</v>
      </c>
      <c r="AU339" s="121">
        <v>25.717706013363028</v>
      </c>
      <c r="AV339" s="126">
        <v>99.278674832962139</v>
      </c>
      <c r="AW339" s="140">
        <v>17.283964365256125</v>
      </c>
      <c r="AX339" s="78" t="s">
        <v>52</v>
      </c>
      <c r="AY339" s="145" t="s">
        <v>53</v>
      </c>
      <c r="AZ339" s="115"/>
      <c r="BA339" s="115"/>
    </row>
    <row r="340" spans="1:53" s="109" customFormat="1" x14ac:dyDescent="0.2">
      <c r="A340" s="105" t="s">
        <v>590</v>
      </c>
      <c r="B340" s="147" t="s">
        <v>138</v>
      </c>
      <c r="C340" s="106" t="s">
        <v>349</v>
      </c>
      <c r="D340" s="105" t="s">
        <v>781</v>
      </c>
      <c r="E340" s="124">
        <v>9.0896436525612465</v>
      </c>
      <c r="F340" s="81">
        <v>926.05289532293978</v>
      </c>
      <c r="G340" s="121">
        <v>18.997355233853003</v>
      </c>
      <c r="H340" s="121">
        <v>18.997355233853003</v>
      </c>
      <c r="I340" s="121">
        <v>17.633908685968819</v>
      </c>
      <c r="J340" s="121">
        <v>16.724944320712694</v>
      </c>
      <c r="K340" s="121">
        <v>15.270601336302894</v>
      </c>
      <c r="L340" s="121">
        <v>16.088669265033406</v>
      </c>
      <c r="M340" s="121">
        <v>19.906319599109128</v>
      </c>
      <c r="N340" s="121">
        <v>18.179287305122493</v>
      </c>
      <c r="O340" s="121">
        <v>21.360662583518931</v>
      </c>
      <c r="P340" s="121">
        <v>25.72369153674833</v>
      </c>
      <c r="Q340" s="121">
        <v>20.451698218262806</v>
      </c>
      <c r="R340" s="121">
        <v>20.26990534521158</v>
      </c>
      <c r="S340" s="121">
        <v>23.814866369710465</v>
      </c>
      <c r="T340" s="121">
        <v>22.905902004454344</v>
      </c>
      <c r="U340" s="121">
        <v>18.815562360801781</v>
      </c>
      <c r="V340" s="121">
        <v>23.814866369710465</v>
      </c>
      <c r="W340" s="121">
        <v>19.906319599109128</v>
      </c>
      <c r="X340" s="121">
        <v>19.179148106904233</v>
      </c>
      <c r="Y340" s="121">
        <v>15.45239420935412</v>
      </c>
      <c r="Z340" s="121">
        <v>13.179983296213807</v>
      </c>
      <c r="AA340" s="121">
        <v>71.171909799554555</v>
      </c>
      <c r="AB340" s="121">
        <v>68.89949888641425</v>
      </c>
      <c r="AC340" s="121">
        <v>64.536469933184847</v>
      </c>
      <c r="AD340" s="121">
        <v>64.536469933184847</v>
      </c>
      <c r="AE340" s="121">
        <v>55.628619153674826</v>
      </c>
      <c r="AF340" s="121">
        <v>45.99359688195991</v>
      </c>
      <c r="AG340" s="121">
        <v>44.539253897550104</v>
      </c>
      <c r="AH340" s="121">
        <v>39.994432071269486</v>
      </c>
      <c r="AI340" s="121">
        <v>28.086998886414253</v>
      </c>
      <c r="AJ340" s="121">
        <v>20.542594654788417</v>
      </c>
      <c r="AK340" s="121">
        <v>15.725083518930955</v>
      </c>
      <c r="AL340" s="121">
        <v>9.725918708240533</v>
      </c>
      <c r="AM340" s="121">
        <v>5.5446826280623602</v>
      </c>
      <c r="AN340" s="126">
        <v>4.4539253897550104</v>
      </c>
      <c r="AO340" s="121">
        <v>1.181653674832962</v>
      </c>
      <c r="AP340" s="121">
        <v>9.3623329621380851</v>
      </c>
      <c r="AQ340" s="126">
        <v>9.3623329621380851</v>
      </c>
      <c r="AR340" s="140">
        <v>20.451698218262806</v>
      </c>
      <c r="AS340" s="140">
        <v>433.30331291759461</v>
      </c>
      <c r="AT340" s="121">
        <v>51.810968819599104</v>
      </c>
      <c r="AU340" s="121">
        <v>44.902839643652563</v>
      </c>
      <c r="AV340" s="126">
        <v>173.33950445434297</v>
      </c>
      <c r="AW340" s="140">
        <v>30.177616926503337</v>
      </c>
      <c r="AX340" s="78" t="s">
        <v>52</v>
      </c>
      <c r="AY340" s="145" t="s">
        <v>53</v>
      </c>
      <c r="AZ340" s="115"/>
      <c r="BA340" s="115"/>
    </row>
    <row r="341" spans="1:53" s="109" customFormat="1" x14ac:dyDescent="0.2">
      <c r="A341" s="107"/>
      <c r="B341" s="149"/>
      <c r="E341" s="124"/>
      <c r="F341" s="110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  <c r="AN341" s="113"/>
      <c r="AO341" s="111"/>
      <c r="AP341" s="111"/>
      <c r="AQ341" s="113"/>
      <c r="AR341" s="114"/>
      <c r="AS341" s="114"/>
      <c r="AT341" s="111"/>
      <c r="AU341" s="111"/>
      <c r="AV341" s="113"/>
      <c r="AW341" s="114"/>
      <c r="AX341" s="78" t="s">
        <v>955</v>
      </c>
      <c r="AY341" s="145" t="s">
        <v>955</v>
      </c>
      <c r="AZ341" s="115"/>
      <c r="BA341" s="115"/>
    </row>
    <row r="342" spans="1:53" s="109" customFormat="1" x14ac:dyDescent="0.2">
      <c r="A342" s="107" t="s">
        <v>591</v>
      </c>
      <c r="B342" s="149"/>
      <c r="C342" s="109" t="s">
        <v>19</v>
      </c>
      <c r="D342" s="109" t="s">
        <v>56</v>
      </c>
      <c r="E342" s="125">
        <v>100</v>
      </c>
      <c r="F342" s="110">
        <v>7323</v>
      </c>
      <c r="G342" s="111">
        <v>120</v>
      </c>
      <c r="H342" s="111">
        <v>165</v>
      </c>
      <c r="I342" s="111">
        <v>105</v>
      </c>
      <c r="J342" s="111">
        <v>123</v>
      </c>
      <c r="K342" s="111">
        <v>137</v>
      </c>
      <c r="L342" s="111">
        <v>128</v>
      </c>
      <c r="M342" s="111">
        <v>153</v>
      </c>
      <c r="N342" s="111">
        <v>166</v>
      </c>
      <c r="O342" s="111">
        <v>183</v>
      </c>
      <c r="P342" s="111">
        <v>167</v>
      </c>
      <c r="Q342" s="111">
        <v>156</v>
      </c>
      <c r="R342" s="111">
        <v>169</v>
      </c>
      <c r="S342" s="111">
        <v>165</v>
      </c>
      <c r="T342" s="111">
        <v>164</v>
      </c>
      <c r="U342" s="111">
        <v>146</v>
      </c>
      <c r="V342" s="111">
        <v>150</v>
      </c>
      <c r="W342" s="111">
        <v>180</v>
      </c>
      <c r="X342" s="111">
        <v>161</v>
      </c>
      <c r="Y342" s="111">
        <v>136</v>
      </c>
      <c r="Z342" s="111">
        <v>103</v>
      </c>
      <c r="AA342" s="111">
        <v>509</v>
      </c>
      <c r="AB342" s="111">
        <v>530</v>
      </c>
      <c r="AC342" s="111">
        <v>540</v>
      </c>
      <c r="AD342" s="111">
        <v>530</v>
      </c>
      <c r="AE342" s="111">
        <v>464</v>
      </c>
      <c r="AF342" s="111">
        <v>384</v>
      </c>
      <c r="AG342" s="111">
        <v>354</v>
      </c>
      <c r="AH342" s="111">
        <v>309</v>
      </c>
      <c r="AI342" s="111">
        <v>230</v>
      </c>
      <c r="AJ342" s="111">
        <v>188</v>
      </c>
      <c r="AK342" s="111">
        <v>129</v>
      </c>
      <c r="AL342" s="111">
        <v>82</v>
      </c>
      <c r="AM342" s="111">
        <v>58</v>
      </c>
      <c r="AN342" s="113">
        <v>39</v>
      </c>
      <c r="AO342" s="111">
        <v>6</v>
      </c>
      <c r="AP342" s="111">
        <v>67</v>
      </c>
      <c r="AQ342" s="113">
        <v>81</v>
      </c>
      <c r="AR342" s="114">
        <v>160</v>
      </c>
      <c r="AS342" s="114">
        <v>3380</v>
      </c>
      <c r="AT342" s="111">
        <v>399</v>
      </c>
      <c r="AU342" s="111">
        <v>359</v>
      </c>
      <c r="AV342" s="113">
        <v>1353</v>
      </c>
      <c r="AW342" s="114">
        <v>262</v>
      </c>
      <c r="AX342" s="78" t="s">
        <v>955</v>
      </c>
      <c r="AY342" s="145" t="s">
        <v>955</v>
      </c>
      <c r="AZ342" s="115"/>
      <c r="BA342" s="115"/>
    </row>
    <row r="343" spans="1:53" s="109" customFormat="1" x14ac:dyDescent="0.2">
      <c r="A343" s="107"/>
      <c r="B343" s="149"/>
      <c r="F343" s="122">
        <v>100</v>
      </c>
      <c r="G343" s="123">
        <v>1.6386726751331422</v>
      </c>
      <c r="H343" s="123">
        <v>2.2531749283080704</v>
      </c>
      <c r="I343" s="123">
        <v>1.4338385907414994</v>
      </c>
      <c r="J343" s="123">
        <v>1.6796394920114708</v>
      </c>
      <c r="K343" s="123">
        <v>1.8708179707770041</v>
      </c>
      <c r="L343" s="123">
        <v>1.7479175201420183</v>
      </c>
      <c r="M343" s="123">
        <v>2.089307660794756</v>
      </c>
      <c r="N343" s="123">
        <v>2.2668305339341801</v>
      </c>
      <c r="O343" s="123">
        <v>2.498975829578042</v>
      </c>
      <c r="P343" s="123">
        <v>2.2804861395602893</v>
      </c>
      <c r="Q343" s="123">
        <v>2.1302744776730846</v>
      </c>
      <c r="R343" s="123">
        <v>2.3077973508125087</v>
      </c>
      <c r="S343" s="123">
        <v>2.2531749283080704</v>
      </c>
      <c r="T343" s="123">
        <v>2.2395193226819607</v>
      </c>
      <c r="U343" s="123">
        <v>1.9937184214119896</v>
      </c>
      <c r="V343" s="123">
        <v>2.0483408439164279</v>
      </c>
      <c r="W343" s="123">
        <v>2.4580090126997134</v>
      </c>
      <c r="X343" s="123">
        <v>2.1985525058036326</v>
      </c>
      <c r="Y343" s="123">
        <v>1.8571623651508944</v>
      </c>
      <c r="Z343" s="123">
        <v>1.4065273794892803</v>
      </c>
      <c r="AA343" s="123">
        <v>6.9507032636897446</v>
      </c>
      <c r="AB343" s="123">
        <v>7.2374709818380447</v>
      </c>
      <c r="AC343" s="123">
        <v>7.3740270380991397</v>
      </c>
      <c r="AD343" s="123">
        <v>7.2374709818380447</v>
      </c>
      <c r="AE343" s="123">
        <v>6.3362010105148165</v>
      </c>
      <c r="AF343" s="123">
        <v>5.2437525604260546</v>
      </c>
      <c r="AG343" s="123">
        <v>4.8340843916427696</v>
      </c>
      <c r="AH343" s="123">
        <v>4.2195821384678407</v>
      </c>
      <c r="AI343" s="123">
        <v>3.1407892940051889</v>
      </c>
      <c r="AJ343" s="123">
        <v>2.5672538577085895</v>
      </c>
      <c r="AK343" s="123">
        <v>1.7615731257681277</v>
      </c>
      <c r="AL343" s="123">
        <v>1.1197596613409804</v>
      </c>
      <c r="AM343" s="123">
        <v>0.79202512631435207</v>
      </c>
      <c r="AN343" s="137">
        <v>0.53256861941827116</v>
      </c>
      <c r="AO343" s="123">
        <v>8.1933633756657104E-2</v>
      </c>
      <c r="AP343" s="123">
        <v>0.91492557694933774</v>
      </c>
      <c r="AQ343" s="137">
        <v>1.1061040557148709</v>
      </c>
      <c r="AR343" s="139">
        <v>2.1848969001775229</v>
      </c>
      <c r="AS343" s="139">
        <v>46.155947016250174</v>
      </c>
      <c r="AT343" s="123">
        <v>5.4485866448176976</v>
      </c>
      <c r="AU343" s="123">
        <v>4.9023624197733167</v>
      </c>
      <c r="AV343" s="137">
        <v>18.476034412126179</v>
      </c>
      <c r="AW343" s="139">
        <v>3.5777686740406938</v>
      </c>
      <c r="AX343" s="78" t="s">
        <v>955</v>
      </c>
      <c r="AY343" s="145" t="s">
        <v>955</v>
      </c>
      <c r="AZ343" s="115"/>
      <c r="BA343" s="115"/>
    </row>
    <row r="344" spans="1:53" s="109" customFormat="1" x14ac:dyDescent="0.2">
      <c r="A344" s="105" t="s">
        <v>591</v>
      </c>
      <c r="B344" s="147" t="s">
        <v>138</v>
      </c>
      <c r="C344" s="106" t="s">
        <v>352</v>
      </c>
      <c r="D344" s="105" t="s">
        <v>56</v>
      </c>
      <c r="E344" s="124">
        <v>23.603951890034363</v>
      </c>
      <c r="F344" s="81">
        <v>1728.5173969072166</v>
      </c>
      <c r="G344" s="121">
        <v>28.324742268041238</v>
      </c>
      <c r="H344" s="121">
        <v>38.946520618556697</v>
      </c>
      <c r="I344" s="121">
        <v>24.784149484536083</v>
      </c>
      <c r="J344" s="121">
        <v>29.032860824742265</v>
      </c>
      <c r="K344" s="121">
        <v>32.337414089347078</v>
      </c>
      <c r="L344" s="121">
        <v>30.213058419243985</v>
      </c>
      <c r="M344" s="121">
        <v>36.114046391752574</v>
      </c>
      <c r="N344" s="121">
        <v>39.182560137457045</v>
      </c>
      <c r="O344" s="121">
        <v>43.195231958762889</v>
      </c>
      <c r="P344" s="121">
        <v>39.418599656357387</v>
      </c>
      <c r="Q344" s="121">
        <v>36.822164948453604</v>
      </c>
      <c r="R344" s="121">
        <v>39.890678694158076</v>
      </c>
      <c r="S344" s="121">
        <v>38.946520618556697</v>
      </c>
      <c r="T344" s="121">
        <v>38.710481099656356</v>
      </c>
      <c r="U344" s="121">
        <v>34.461769759450171</v>
      </c>
      <c r="V344" s="121">
        <v>35.405927835051543</v>
      </c>
      <c r="W344" s="121">
        <v>42.487113402061851</v>
      </c>
      <c r="X344" s="121">
        <v>38.002362542955325</v>
      </c>
      <c r="Y344" s="121">
        <v>32.10137457044673</v>
      </c>
      <c r="Z344" s="121">
        <v>24.312070446735394</v>
      </c>
      <c r="AA344" s="121">
        <v>120.1441151202749</v>
      </c>
      <c r="AB344" s="121">
        <v>125.10094501718213</v>
      </c>
      <c r="AC344" s="121">
        <v>127.46134020618555</v>
      </c>
      <c r="AD344" s="121">
        <v>125.10094501718213</v>
      </c>
      <c r="AE344" s="121">
        <v>109.52233676975943</v>
      </c>
      <c r="AF344" s="121">
        <v>90.639175257731949</v>
      </c>
      <c r="AG344" s="121">
        <v>83.557989690721641</v>
      </c>
      <c r="AH344" s="121">
        <v>72.936211340206185</v>
      </c>
      <c r="AI344" s="121">
        <v>54.289089347079035</v>
      </c>
      <c r="AJ344" s="121">
        <v>44.375429553264603</v>
      </c>
      <c r="AK344" s="121">
        <v>30.449097938144327</v>
      </c>
      <c r="AL344" s="121">
        <v>19.355240549828178</v>
      </c>
      <c r="AM344" s="121">
        <v>13.690292096219929</v>
      </c>
      <c r="AN344" s="126">
        <v>9.2055412371134011</v>
      </c>
      <c r="AO344" s="121">
        <v>1.4162371134020617</v>
      </c>
      <c r="AP344" s="121">
        <v>15.814647766323024</v>
      </c>
      <c r="AQ344" s="126">
        <v>19.119201030927833</v>
      </c>
      <c r="AR344" s="140">
        <v>37.766323024054984</v>
      </c>
      <c r="AS344" s="140">
        <v>797.81357388316144</v>
      </c>
      <c r="AT344" s="121">
        <v>94.179768041237111</v>
      </c>
      <c r="AU344" s="121">
        <v>84.738187285223361</v>
      </c>
      <c r="AV344" s="126">
        <v>319.36146907216494</v>
      </c>
      <c r="AW344" s="140">
        <v>61.842353951890026</v>
      </c>
      <c r="AX344" s="78" t="s">
        <v>52</v>
      </c>
      <c r="AY344" s="145" t="s">
        <v>55</v>
      </c>
      <c r="AZ344" s="115"/>
      <c r="BA344" s="115"/>
    </row>
    <row r="345" spans="1:53" s="109" customFormat="1" x14ac:dyDescent="0.2">
      <c r="A345" s="105" t="s">
        <v>591</v>
      </c>
      <c r="B345" s="147" t="s">
        <v>138</v>
      </c>
      <c r="C345" s="106" t="s">
        <v>353</v>
      </c>
      <c r="D345" s="105" t="s">
        <v>824</v>
      </c>
      <c r="E345" s="124">
        <v>20.682989690721648</v>
      </c>
      <c r="F345" s="81">
        <v>1514.615335051546</v>
      </c>
      <c r="G345" s="121">
        <v>24.819587628865978</v>
      </c>
      <c r="H345" s="121">
        <v>34.126932989690715</v>
      </c>
      <c r="I345" s="121">
        <v>21.717139175257731</v>
      </c>
      <c r="J345" s="121">
        <v>25.440077319587626</v>
      </c>
      <c r="K345" s="121">
        <v>28.335695876288661</v>
      </c>
      <c r="L345" s="121">
        <v>26.47422680412371</v>
      </c>
      <c r="M345" s="121">
        <v>31.64497422680412</v>
      </c>
      <c r="N345" s="121">
        <v>34.333762886597938</v>
      </c>
      <c r="O345" s="121">
        <v>37.849871134020617</v>
      </c>
      <c r="P345" s="121">
        <v>34.540592783505154</v>
      </c>
      <c r="Q345" s="121">
        <v>32.265463917525771</v>
      </c>
      <c r="R345" s="121">
        <v>34.954252577319586</v>
      </c>
      <c r="S345" s="121">
        <v>34.126932989690715</v>
      </c>
      <c r="T345" s="121">
        <v>33.920103092783499</v>
      </c>
      <c r="U345" s="121">
        <v>30.197164948453604</v>
      </c>
      <c r="V345" s="121">
        <v>31.024484536082472</v>
      </c>
      <c r="W345" s="121">
        <v>37.229381443298969</v>
      </c>
      <c r="X345" s="121">
        <v>33.299613402061851</v>
      </c>
      <c r="Y345" s="121">
        <v>28.128865979381441</v>
      </c>
      <c r="Z345" s="121">
        <v>21.303479381443299</v>
      </c>
      <c r="AA345" s="121">
        <v>105.2764175257732</v>
      </c>
      <c r="AB345" s="121">
        <v>109.61984536082473</v>
      </c>
      <c r="AC345" s="121">
        <v>111.6881443298969</v>
      </c>
      <c r="AD345" s="121">
        <v>109.61984536082473</v>
      </c>
      <c r="AE345" s="121">
        <v>95.969072164948443</v>
      </c>
      <c r="AF345" s="121">
        <v>79.422680412371122</v>
      </c>
      <c r="AG345" s="121">
        <v>73.217783505154628</v>
      </c>
      <c r="AH345" s="121">
        <v>63.910438144329895</v>
      </c>
      <c r="AI345" s="121">
        <v>47.57087628865979</v>
      </c>
      <c r="AJ345" s="121">
        <v>38.884020618556697</v>
      </c>
      <c r="AK345" s="121">
        <v>26.681056701030926</v>
      </c>
      <c r="AL345" s="121">
        <v>16.96005154639175</v>
      </c>
      <c r="AM345" s="121">
        <v>11.996134020618555</v>
      </c>
      <c r="AN345" s="126">
        <v>8.0663659793814428</v>
      </c>
      <c r="AO345" s="121">
        <v>1.2409793814432988</v>
      </c>
      <c r="AP345" s="121">
        <v>13.857603092783505</v>
      </c>
      <c r="AQ345" s="126">
        <v>16.753221649484534</v>
      </c>
      <c r="AR345" s="140">
        <v>33.092783505154642</v>
      </c>
      <c r="AS345" s="140">
        <v>699.08505154639181</v>
      </c>
      <c r="AT345" s="121">
        <v>82.525128865979369</v>
      </c>
      <c r="AU345" s="121">
        <v>74.251932989690715</v>
      </c>
      <c r="AV345" s="126">
        <v>279.8408505154639</v>
      </c>
      <c r="AW345" s="140">
        <v>54.189432989690722</v>
      </c>
      <c r="AX345" s="78" t="s">
        <v>52</v>
      </c>
      <c r="AY345" s="145" t="s">
        <v>55</v>
      </c>
      <c r="AZ345" s="115"/>
      <c r="BA345" s="115"/>
    </row>
    <row r="346" spans="1:53" s="109" customFormat="1" x14ac:dyDescent="0.2">
      <c r="A346" s="105" t="s">
        <v>591</v>
      </c>
      <c r="B346" s="147" t="s">
        <v>138</v>
      </c>
      <c r="C346" s="106" t="s">
        <v>356</v>
      </c>
      <c r="D346" s="105" t="s">
        <v>825</v>
      </c>
      <c r="E346" s="124">
        <v>12.306701030927837</v>
      </c>
      <c r="F346" s="81">
        <v>901.21971649484556</v>
      </c>
      <c r="G346" s="121">
        <v>14.768041237113405</v>
      </c>
      <c r="H346" s="121">
        <v>20.306056701030929</v>
      </c>
      <c r="I346" s="121">
        <v>12.922036082474229</v>
      </c>
      <c r="J346" s="121">
        <v>15.13724226804124</v>
      </c>
      <c r="K346" s="121">
        <v>16.860180412371136</v>
      </c>
      <c r="L346" s="121">
        <v>15.752577319587632</v>
      </c>
      <c r="M346" s="121">
        <v>18.82925257731959</v>
      </c>
      <c r="N346" s="121">
        <v>20.42912371134021</v>
      </c>
      <c r="O346" s="121">
        <v>22.521262886597942</v>
      </c>
      <c r="P346" s="121">
        <v>20.552190721649485</v>
      </c>
      <c r="Q346" s="121">
        <v>19.198453608247426</v>
      </c>
      <c r="R346" s="121">
        <v>20.798324742268047</v>
      </c>
      <c r="S346" s="121">
        <v>20.306056701030929</v>
      </c>
      <c r="T346" s="121">
        <v>20.182989690721651</v>
      </c>
      <c r="U346" s="121">
        <v>17.967783505154642</v>
      </c>
      <c r="V346" s="121">
        <v>18.460051546391757</v>
      </c>
      <c r="W346" s="121">
        <v>22.152061855670105</v>
      </c>
      <c r="X346" s="121">
        <v>19.813788659793818</v>
      </c>
      <c r="Y346" s="121">
        <v>16.737113402061858</v>
      </c>
      <c r="Z346" s="121">
        <v>12.675902061855673</v>
      </c>
      <c r="AA346" s="121">
        <v>62.641108247422693</v>
      </c>
      <c r="AB346" s="121">
        <v>65.225515463917532</v>
      </c>
      <c r="AC346" s="121">
        <v>66.456185567010323</v>
      </c>
      <c r="AD346" s="121">
        <v>65.225515463917532</v>
      </c>
      <c r="AE346" s="121">
        <v>57.103092783505161</v>
      </c>
      <c r="AF346" s="121">
        <v>47.257731958762889</v>
      </c>
      <c r="AG346" s="121">
        <v>43.565721649484537</v>
      </c>
      <c r="AH346" s="121">
        <v>38.02770618556702</v>
      </c>
      <c r="AI346" s="121">
        <v>28.305412371134025</v>
      </c>
      <c r="AJ346" s="121">
        <v>23.136597938144334</v>
      </c>
      <c r="AK346" s="121">
        <v>15.875644329896909</v>
      </c>
      <c r="AL346" s="121">
        <v>10.091494845360826</v>
      </c>
      <c r="AM346" s="121">
        <v>7.1378865979381452</v>
      </c>
      <c r="AN346" s="126">
        <v>4.7996134020618566</v>
      </c>
      <c r="AO346" s="121">
        <v>0.73840206185567014</v>
      </c>
      <c r="AP346" s="121">
        <v>8.2454896907216497</v>
      </c>
      <c r="AQ346" s="126">
        <v>9.9684278350515481</v>
      </c>
      <c r="AR346" s="140">
        <v>19.690721649484541</v>
      </c>
      <c r="AS346" s="140">
        <v>415.96649484536084</v>
      </c>
      <c r="AT346" s="121">
        <v>49.103737113402069</v>
      </c>
      <c r="AU346" s="121">
        <v>44.181056701030933</v>
      </c>
      <c r="AV346" s="126">
        <v>166.50966494845363</v>
      </c>
      <c r="AW346" s="140">
        <v>32.243556701030933</v>
      </c>
      <c r="AX346" s="78" t="s">
        <v>52</v>
      </c>
      <c r="AY346" s="145" t="s">
        <v>55</v>
      </c>
      <c r="AZ346" s="115"/>
      <c r="BA346" s="115"/>
    </row>
    <row r="347" spans="1:53" s="109" customFormat="1" x14ac:dyDescent="0.2">
      <c r="A347" s="105" t="s">
        <v>591</v>
      </c>
      <c r="B347" s="147" t="s">
        <v>138</v>
      </c>
      <c r="C347" s="106" t="s">
        <v>351</v>
      </c>
      <c r="D347" s="105" t="s">
        <v>802</v>
      </c>
      <c r="E347" s="124">
        <v>23.496563573883162</v>
      </c>
      <c r="F347" s="81">
        <v>1720.6533505154639</v>
      </c>
      <c r="G347" s="121">
        <v>28.195876288659793</v>
      </c>
      <c r="H347" s="121">
        <v>38.769329896907216</v>
      </c>
      <c r="I347" s="121">
        <v>24.671391752577321</v>
      </c>
      <c r="J347" s="121">
        <v>28.90077319587629</v>
      </c>
      <c r="K347" s="121">
        <v>32.190292096219935</v>
      </c>
      <c r="L347" s="121">
        <v>30.075601374570446</v>
      </c>
      <c r="M347" s="121">
        <v>35.949742268041234</v>
      </c>
      <c r="N347" s="121">
        <v>39.004295532646047</v>
      </c>
      <c r="O347" s="121">
        <v>42.998711340206185</v>
      </c>
      <c r="P347" s="121">
        <v>39.239261168384878</v>
      </c>
      <c r="Q347" s="121">
        <v>36.654639175257728</v>
      </c>
      <c r="R347" s="121">
        <v>39.709192439862548</v>
      </c>
      <c r="S347" s="121">
        <v>38.769329896907216</v>
      </c>
      <c r="T347" s="121">
        <v>38.534364261168385</v>
      </c>
      <c r="U347" s="121">
        <v>34.304982817869416</v>
      </c>
      <c r="V347" s="121">
        <v>35.244845360824741</v>
      </c>
      <c r="W347" s="121">
        <v>42.293814432989691</v>
      </c>
      <c r="X347" s="121">
        <v>37.829467353951891</v>
      </c>
      <c r="Y347" s="121">
        <v>31.9553264604811</v>
      </c>
      <c r="Z347" s="121">
        <v>24.201460481099659</v>
      </c>
      <c r="AA347" s="121">
        <v>119.59750859106529</v>
      </c>
      <c r="AB347" s="121">
        <v>124.53178694158076</v>
      </c>
      <c r="AC347" s="121">
        <v>126.88144329896907</v>
      </c>
      <c r="AD347" s="121">
        <v>124.53178694158076</v>
      </c>
      <c r="AE347" s="121">
        <v>109.02405498281787</v>
      </c>
      <c r="AF347" s="121">
        <v>90.226804123711332</v>
      </c>
      <c r="AG347" s="121">
        <v>83.177835051546396</v>
      </c>
      <c r="AH347" s="121">
        <v>72.604381443298976</v>
      </c>
      <c r="AI347" s="121">
        <v>54.042096219931274</v>
      </c>
      <c r="AJ347" s="121">
        <v>44.173539518900341</v>
      </c>
      <c r="AK347" s="121">
        <v>30.310567010309278</v>
      </c>
      <c r="AL347" s="121">
        <v>19.267182130584192</v>
      </c>
      <c r="AM347" s="121">
        <v>13.628006872852234</v>
      </c>
      <c r="AN347" s="126">
        <v>9.163659793814432</v>
      </c>
      <c r="AO347" s="121">
        <v>1.4097938144329896</v>
      </c>
      <c r="AP347" s="121">
        <v>15.742697594501719</v>
      </c>
      <c r="AQ347" s="126">
        <v>19.032216494845361</v>
      </c>
      <c r="AR347" s="140">
        <v>37.59450171821306</v>
      </c>
      <c r="AS347" s="140">
        <v>794.18384879725079</v>
      </c>
      <c r="AT347" s="121">
        <v>93.751288659793815</v>
      </c>
      <c r="AU347" s="121">
        <v>84.352663230240537</v>
      </c>
      <c r="AV347" s="126">
        <v>317.90850515463916</v>
      </c>
      <c r="AW347" s="140">
        <v>61.56099656357388</v>
      </c>
      <c r="AX347" s="78" t="s">
        <v>52</v>
      </c>
      <c r="AY347" s="145" t="s">
        <v>53</v>
      </c>
      <c r="AZ347" s="115"/>
      <c r="BA347" s="115"/>
    </row>
    <row r="348" spans="1:53" s="109" customFormat="1" x14ac:dyDescent="0.2">
      <c r="A348" s="105" t="s">
        <v>591</v>
      </c>
      <c r="B348" s="147" t="s">
        <v>138</v>
      </c>
      <c r="C348" s="106" t="s">
        <v>354</v>
      </c>
      <c r="D348" s="105" t="s">
        <v>826</v>
      </c>
      <c r="E348" s="124">
        <v>7.7534364261168385</v>
      </c>
      <c r="F348" s="81">
        <v>567.7841494845361</v>
      </c>
      <c r="G348" s="121">
        <v>9.3041237113402069</v>
      </c>
      <c r="H348" s="121">
        <v>12.793170103092784</v>
      </c>
      <c r="I348" s="121">
        <v>8.1411082474226806</v>
      </c>
      <c r="J348" s="121">
        <v>9.5367268041237114</v>
      </c>
      <c r="K348" s="121">
        <v>10.622207903780067</v>
      </c>
      <c r="L348" s="121">
        <v>9.9243986254295535</v>
      </c>
      <c r="M348" s="121">
        <v>11.862757731958764</v>
      </c>
      <c r="N348" s="121">
        <v>12.870704467353951</v>
      </c>
      <c r="O348" s="121">
        <v>14.188788659793815</v>
      </c>
      <c r="P348" s="121">
        <v>12.94823883161512</v>
      </c>
      <c r="Q348" s="121">
        <v>12.095360824742267</v>
      </c>
      <c r="R348" s="121">
        <v>13.103307560137457</v>
      </c>
      <c r="S348" s="121">
        <v>12.793170103092784</v>
      </c>
      <c r="T348" s="121">
        <v>12.715635738831615</v>
      </c>
      <c r="U348" s="121">
        <v>11.320017182130584</v>
      </c>
      <c r="V348" s="121">
        <v>11.630154639175258</v>
      </c>
      <c r="W348" s="121">
        <v>13.956185567010309</v>
      </c>
      <c r="X348" s="121">
        <v>12.483032646048109</v>
      </c>
      <c r="Y348" s="121">
        <v>10.544673539518902</v>
      </c>
      <c r="Z348" s="121">
        <v>7.9860395189003439</v>
      </c>
      <c r="AA348" s="121">
        <v>39.464991408934708</v>
      </c>
      <c r="AB348" s="121">
        <v>41.093213058419245</v>
      </c>
      <c r="AC348" s="121">
        <v>41.868556701030933</v>
      </c>
      <c r="AD348" s="121">
        <v>41.093213058419245</v>
      </c>
      <c r="AE348" s="121">
        <v>35.975945017182127</v>
      </c>
      <c r="AF348" s="121">
        <v>29.773195876288661</v>
      </c>
      <c r="AG348" s="121">
        <v>27.447164948453612</v>
      </c>
      <c r="AH348" s="121">
        <v>23.958118556701027</v>
      </c>
      <c r="AI348" s="121">
        <v>17.832903780068726</v>
      </c>
      <c r="AJ348" s="121">
        <v>14.576460481099657</v>
      </c>
      <c r="AK348" s="121">
        <v>10.001932989690722</v>
      </c>
      <c r="AL348" s="121">
        <v>6.3578178694158076</v>
      </c>
      <c r="AM348" s="121">
        <v>4.4969931271477659</v>
      </c>
      <c r="AN348" s="126">
        <v>3.0238402061855667</v>
      </c>
      <c r="AO348" s="121">
        <v>0.46520618556701032</v>
      </c>
      <c r="AP348" s="121">
        <v>5.1948024054982822</v>
      </c>
      <c r="AQ348" s="126">
        <v>6.2802835051546388</v>
      </c>
      <c r="AR348" s="140">
        <v>12.40549828178694</v>
      </c>
      <c r="AS348" s="140">
        <v>262.06615120274915</v>
      </c>
      <c r="AT348" s="121">
        <v>30.936211340206185</v>
      </c>
      <c r="AU348" s="121">
        <v>27.834836769759448</v>
      </c>
      <c r="AV348" s="126">
        <v>104.90399484536083</v>
      </c>
      <c r="AW348" s="140">
        <v>20.314003436426116</v>
      </c>
      <c r="AX348" s="78" t="s">
        <v>52</v>
      </c>
      <c r="AY348" s="145" t="s">
        <v>53</v>
      </c>
      <c r="AZ348" s="115"/>
      <c r="BA348" s="115"/>
    </row>
    <row r="349" spans="1:53" s="109" customFormat="1" x14ac:dyDescent="0.2">
      <c r="A349" s="105" t="s">
        <v>591</v>
      </c>
      <c r="B349" s="147" t="s">
        <v>138</v>
      </c>
      <c r="C349" s="106" t="s">
        <v>355</v>
      </c>
      <c r="D349" s="105" t="s">
        <v>827</v>
      </c>
      <c r="E349" s="124">
        <v>12.156357388316151</v>
      </c>
      <c r="F349" s="81">
        <v>890.2100515463917</v>
      </c>
      <c r="G349" s="121">
        <v>14.587628865979381</v>
      </c>
      <c r="H349" s="121">
        <v>20.057989690721648</v>
      </c>
      <c r="I349" s="121">
        <v>12.764175257731958</v>
      </c>
      <c r="J349" s="121">
        <v>14.952319587628866</v>
      </c>
      <c r="K349" s="121">
        <v>16.654209621993129</v>
      </c>
      <c r="L349" s="121">
        <v>15.560137457044673</v>
      </c>
      <c r="M349" s="121">
        <v>18.59922680412371</v>
      </c>
      <c r="N349" s="121">
        <v>20.179553264604809</v>
      </c>
      <c r="O349" s="121">
        <v>22.246134020618555</v>
      </c>
      <c r="P349" s="121">
        <v>20.301116838487971</v>
      </c>
      <c r="Q349" s="121">
        <v>18.963917525773194</v>
      </c>
      <c r="R349" s="121">
        <v>20.544243986254298</v>
      </c>
      <c r="S349" s="121">
        <v>20.057989690721648</v>
      </c>
      <c r="T349" s="121">
        <v>19.936426116838486</v>
      </c>
      <c r="U349" s="121">
        <v>17.748281786941579</v>
      </c>
      <c r="V349" s="121">
        <v>18.234536082474225</v>
      </c>
      <c r="W349" s="121">
        <v>21.881443298969071</v>
      </c>
      <c r="X349" s="121">
        <v>19.571735395189002</v>
      </c>
      <c r="Y349" s="121">
        <v>16.532646048109964</v>
      </c>
      <c r="Z349" s="121">
        <v>12.521048109965637</v>
      </c>
      <c r="AA349" s="121">
        <v>61.875859106529205</v>
      </c>
      <c r="AB349" s="121">
        <v>64.428694158075601</v>
      </c>
      <c r="AC349" s="121">
        <v>65.644329896907209</v>
      </c>
      <c r="AD349" s="121">
        <v>64.428694158075601</v>
      </c>
      <c r="AE349" s="121">
        <v>56.40549828178694</v>
      </c>
      <c r="AF349" s="121">
        <v>46.680412371134018</v>
      </c>
      <c r="AG349" s="121">
        <v>43.033505154639172</v>
      </c>
      <c r="AH349" s="121">
        <v>37.563144329896907</v>
      </c>
      <c r="AI349" s="121">
        <v>27.959621993127147</v>
      </c>
      <c r="AJ349" s="121">
        <v>22.853951890034363</v>
      </c>
      <c r="AK349" s="121">
        <v>15.681701030927833</v>
      </c>
      <c r="AL349" s="121">
        <v>9.9682130584192432</v>
      </c>
      <c r="AM349" s="121">
        <v>7.0506872852233675</v>
      </c>
      <c r="AN349" s="126">
        <v>4.7409793814432986</v>
      </c>
      <c r="AO349" s="121">
        <v>0.72938144329896903</v>
      </c>
      <c r="AP349" s="121">
        <v>8.1447594501718203</v>
      </c>
      <c r="AQ349" s="126">
        <v>9.8466494845360817</v>
      </c>
      <c r="AR349" s="140">
        <v>19.45017182130584</v>
      </c>
      <c r="AS349" s="140">
        <v>410.88487972508591</v>
      </c>
      <c r="AT349" s="121">
        <v>48.503865979381445</v>
      </c>
      <c r="AU349" s="121">
        <v>43.641323024054984</v>
      </c>
      <c r="AV349" s="126">
        <v>164.4755154639175</v>
      </c>
      <c r="AW349" s="140">
        <v>31.849656357388316</v>
      </c>
      <c r="AX349" s="78" t="s">
        <v>52</v>
      </c>
      <c r="AY349" s="145" t="s">
        <v>53</v>
      </c>
      <c r="AZ349" s="115"/>
      <c r="BA349" s="115"/>
    </row>
    <row r="350" spans="1:53" s="109" customFormat="1" x14ac:dyDescent="0.2">
      <c r="A350" s="107"/>
      <c r="B350" s="149"/>
      <c r="F350" s="110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  <c r="AN350" s="113"/>
      <c r="AO350" s="111"/>
      <c r="AP350" s="111"/>
      <c r="AQ350" s="113"/>
      <c r="AR350" s="114"/>
      <c r="AS350" s="114"/>
      <c r="AT350" s="111"/>
      <c r="AU350" s="111"/>
      <c r="AV350" s="113"/>
      <c r="AW350" s="114"/>
      <c r="AX350" s="78" t="s">
        <v>955</v>
      </c>
      <c r="AY350" s="145" t="s">
        <v>955</v>
      </c>
      <c r="AZ350" s="115"/>
      <c r="BA350" s="115"/>
    </row>
    <row r="351" spans="1:53" s="109" customFormat="1" x14ac:dyDescent="0.2">
      <c r="A351" s="107" t="s">
        <v>592</v>
      </c>
      <c r="B351" s="149"/>
      <c r="C351" s="109" t="s">
        <v>19</v>
      </c>
      <c r="D351" s="109" t="s">
        <v>57</v>
      </c>
      <c r="E351" s="125">
        <v>100</v>
      </c>
      <c r="F351" s="110">
        <v>6140</v>
      </c>
      <c r="G351" s="111">
        <v>127</v>
      </c>
      <c r="H351" s="111">
        <v>142</v>
      </c>
      <c r="I351" s="111">
        <v>153</v>
      </c>
      <c r="J351" s="111">
        <v>138</v>
      </c>
      <c r="K351" s="111">
        <v>117</v>
      </c>
      <c r="L351" s="111">
        <v>135</v>
      </c>
      <c r="M351" s="111">
        <v>113</v>
      </c>
      <c r="N351" s="111">
        <v>94</v>
      </c>
      <c r="O351" s="111">
        <v>131</v>
      </c>
      <c r="P351" s="111">
        <v>128</v>
      </c>
      <c r="Q351" s="111">
        <v>141</v>
      </c>
      <c r="R351" s="111">
        <v>107</v>
      </c>
      <c r="S351" s="111">
        <v>122</v>
      </c>
      <c r="T351" s="111">
        <v>114</v>
      </c>
      <c r="U351" s="111">
        <v>124</v>
      </c>
      <c r="V351" s="111">
        <v>114</v>
      </c>
      <c r="W351" s="111">
        <v>134</v>
      </c>
      <c r="X351" s="111">
        <v>126</v>
      </c>
      <c r="Y351" s="111">
        <v>118</v>
      </c>
      <c r="Z351" s="111">
        <v>104</v>
      </c>
      <c r="AA351" s="111">
        <v>453</v>
      </c>
      <c r="AB351" s="111">
        <v>463</v>
      </c>
      <c r="AC351" s="111">
        <v>401</v>
      </c>
      <c r="AD351" s="111">
        <v>426</v>
      </c>
      <c r="AE351" s="111">
        <v>397</v>
      </c>
      <c r="AF351" s="111">
        <v>345</v>
      </c>
      <c r="AG351" s="111">
        <v>309</v>
      </c>
      <c r="AH351" s="111">
        <v>262</v>
      </c>
      <c r="AI351" s="111">
        <v>207</v>
      </c>
      <c r="AJ351" s="111">
        <v>158</v>
      </c>
      <c r="AK351" s="111">
        <v>93</v>
      </c>
      <c r="AL351" s="111">
        <v>73</v>
      </c>
      <c r="AM351" s="111">
        <v>39</v>
      </c>
      <c r="AN351" s="113">
        <v>32</v>
      </c>
      <c r="AO351" s="111">
        <v>9</v>
      </c>
      <c r="AP351" s="111">
        <v>60</v>
      </c>
      <c r="AQ351" s="113">
        <v>78</v>
      </c>
      <c r="AR351" s="114">
        <v>151</v>
      </c>
      <c r="AS351" s="114">
        <v>2852</v>
      </c>
      <c r="AT351" s="111">
        <v>293</v>
      </c>
      <c r="AU351" s="111">
        <v>282</v>
      </c>
      <c r="AV351" s="113">
        <v>1174</v>
      </c>
      <c r="AW351" s="114">
        <v>220</v>
      </c>
      <c r="AX351" s="78" t="s">
        <v>955</v>
      </c>
      <c r="AY351" s="145" t="s">
        <v>955</v>
      </c>
      <c r="AZ351" s="115"/>
      <c r="BA351" s="115"/>
    </row>
    <row r="352" spans="1:53" s="109" customFormat="1" x14ac:dyDescent="0.2">
      <c r="A352" s="107"/>
      <c r="B352" s="149"/>
      <c r="F352" s="122">
        <v>99.999999999999986</v>
      </c>
      <c r="G352" s="123">
        <v>2.0684039087947883</v>
      </c>
      <c r="H352" s="123">
        <v>2.3127035830618894</v>
      </c>
      <c r="I352" s="123">
        <v>2.4918566775244302</v>
      </c>
      <c r="J352" s="123">
        <v>2.2475570032573291</v>
      </c>
      <c r="K352" s="123">
        <v>1.9055374592833876</v>
      </c>
      <c r="L352" s="123">
        <v>2.1986970684039089</v>
      </c>
      <c r="M352" s="123">
        <v>1.8403908794788273</v>
      </c>
      <c r="N352" s="123">
        <v>1.5309446254071661</v>
      </c>
      <c r="O352" s="123">
        <v>2.1335504885993486</v>
      </c>
      <c r="P352" s="123">
        <v>2.0846905537459284</v>
      </c>
      <c r="Q352" s="123">
        <v>2.2964169381107493</v>
      </c>
      <c r="R352" s="123">
        <v>1.7426710097719871</v>
      </c>
      <c r="S352" s="123">
        <v>1.9869706840390879</v>
      </c>
      <c r="T352" s="123">
        <v>1.8566775244299674</v>
      </c>
      <c r="U352" s="123">
        <v>2.0195439739413681</v>
      </c>
      <c r="V352" s="123">
        <v>1.8566775244299674</v>
      </c>
      <c r="W352" s="123">
        <v>2.1824104234527688</v>
      </c>
      <c r="X352" s="123">
        <v>2.0521172638436482</v>
      </c>
      <c r="Y352" s="123">
        <v>1.9218241042345277</v>
      </c>
      <c r="Z352" s="123">
        <v>1.6938110749185669</v>
      </c>
      <c r="AA352" s="123">
        <v>7.3778501628664497</v>
      </c>
      <c r="AB352" s="123">
        <v>7.5407166123778504</v>
      </c>
      <c r="AC352" s="123">
        <v>6.5309446254071659</v>
      </c>
      <c r="AD352" s="123">
        <v>6.9381107491856682</v>
      </c>
      <c r="AE352" s="123">
        <v>6.4657980456026056</v>
      </c>
      <c r="AF352" s="123">
        <v>5.6188925081433228</v>
      </c>
      <c r="AG352" s="123">
        <v>5.0325732899022801</v>
      </c>
      <c r="AH352" s="123">
        <v>4.2671009771986972</v>
      </c>
      <c r="AI352" s="123">
        <v>3.3713355048859937</v>
      </c>
      <c r="AJ352" s="123">
        <v>2.5732899022801301</v>
      </c>
      <c r="AK352" s="123">
        <v>1.5146579804560261</v>
      </c>
      <c r="AL352" s="123">
        <v>1.1889250814332248</v>
      </c>
      <c r="AM352" s="123">
        <v>0.63517915309446249</v>
      </c>
      <c r="AN352" s="137">
        <v>0.52117263843648209</v>
      </c>
      <c r="AO352" s="123">
        <v>0.1465798045602606</v>
      </c>
      <c r="AP352" s="123">
        <v>0.9771986970684039</v>
      </c>
      <c r="AQ352" s="137">
        <v>1.270358306188925</v>
      </c>
      <c r="AR352" s="139">
        <v>2.45928338762215</v>
      </c>
      <c r="AS352" s="139">
        <v>46.449511400651467</v>
      </c>
      <c r="AT352" s="123">
        <v>4.771986970684039</v>
      </c>
      <c r="AU352" s="123">
        <v>4.5928338762214986</v>
      </c>
      <c r="AV352" s="137">
        <v>19.120521172638437</v>
      </c>
      <c r="AW352" s="139">
        <v>3.5830618892508141</v>
      </c>
      <c r="AX352" s="78" t="s">
        <v>955</v>
      </c>
      <c r="AY352" s="145" t="s">
        <v>955</v>
      </c>
      <c r="AZ352" s="115"/>
      <c r="BA352" s="115"/>
    </row>
    <row r="353" spans="1:53" s="109" customFormat="1" x14ac:dyDescent="0.2">
      <c r="A353" s="105" t="s">
        <v>592</v>
      </c>
      <c r="B353" s="147" t="s">
        <v>138</v>
      </c>
      <c r="C353" s="106" t="s">
        <v>359</v>
      </c>
      <c r="D353" s="105" t="s">
        <v>195</v>
      </c>
      <c r="E353" s="124">
        <v>28.770375059344833</v>
      </c>
      <c r="F353" s="81">
        <v>1766.5010286437732</v>
      </c>
      <c r="G353" s="121">
        <v>36.538376325367935</v>
      </c>
      <c r="H353" s="121">
        <v>40.853932584269664</v>
      </c>
      <c r="I353" s="121">
        <v>44.018673840797589</v>
      </c>
      <c r="J353" s="121">
        <v>39.703117581895867</v>
      </c>
      <c r="K353" s="121">
        <v>33.661338819433453</v>
      </c>
      <c r="L353" s="121">
        <v>38.840006330115528</v>
      </c>
      <c r="M353" s="121">
        <v>32.510523817059664</v>
      </c>
      <c r="N353" s="121">
        <v>27.044152555784144</v>
      </c>
      <c r="O353" s="121">
        <v>37.689191327741732</v>
      </c>
      <c r="P353" s="121">
        <v>36.826080075961386</v>
      </c>
      <c r="Q353" s="121">
        <v>40.566228833676213</v>
      </c>
      <c r="R353" s="121">
        <v>30.784301313498972</v>
      </c>
      <c r="S353" s="121">
        <v>35.099857572400694</v>
      </c>
      <c r="T353" s="121">
        <v>32.798227567653107</v>
      </c>
      <c r="U353" s="121">
        <v>35.675265073587596</v>
      </c>
      <c r="V353" s="121">
        <v>32.798227567653107</v>
      </c>
      <c r="W353" s="121">
        <v>38.552302579522078</v>
      </c>
      <c r="X353" s="121">
        <v>36.250672574774491</v>
      </c>
      <c r="Y353" s="121">
        <v>33.949042570026904</v>
      </c>
      <c r="Z353" s="121">
        <v>29.921190061718626</v>
      </c>
      <c r="AA353" s="121">
        <v>130.32979901883209</v>
      </c>
      <c r="AB353" s="121">
        <v>133.20683652476657</v>
      </c>
      <c r="AC353" s="121">
        <v>115.36920398797278</v>
      </c>
      <c r="AD353" s="121">
        <v>122.56179775280899</v>
      </c>
      <c r="AE353" s="121">
        <v>114.21838898559899</v>
      </c>
      <c r="AF353" s="121">
        <v>99.257793954739668</v>
      </c>
      <c r="AG353" s="121">
        <v>88.900458933375546</v>
      </c>
      <c r="AH353" s="121">
        <v>75.378382655483463</v>
      </c>
      <c r="AI353" s="121">
        <v>59.554676372843808</v>
      </c>
      <c r="AJ353" s="121">
        <v>45.457192593764837</v>
      </c>
      <c r="AK353" s="121">
        <v>26.756448805190693</v>
      </c>
      <c r="AL353" s="121">
        <v>21.002373793321727</v>
      </c>
      <c r="AM353" s="121">
        <v>11.220446273144484</v>
      </c>
      <c r="AN353" s="126">
        <v>9.2065200189903464</v>
      </c>
      <c r="AO353" s="121">
        <v>2.5893337553410349</v>
      </c>
      <c r="AP353" s="121">
        <v>17.2622250356069</v>
      </c>
      <c r="AQ353" s="126">
        <v>22.440892546288968</v>
      </c>
      <c r="AR353" s="140">
        <v>43.443266339610702</v>
      </c>
      <c r="AS353" s="140">
        <v>820.53109669251467</v>
      </c>
      <c r="AT353" s="121">
        <v>84.297198923880345</v>
      </c>
      <c r="AU353" s="121">
        <v>81.132457667352426</v>
      </c>
      <c r="AV353" s="126">
        <v>337.76420319670831</v>
      </c>
      <c r="AW353" s="140">
        <v>63.294825130558628</v>
      </c>
      <c r="AX353" s="78" t="s">
        <v>52</v>
      </c>
      <c r="AY353" s="145" t="s">
        <v>195</v>
      </c>
      <c r="AZ353" s="115"/>
      <c r="BA353" s="115"/>
    </row>
    <row r="354" spans="1:53" s="109" customFormat="1" x14ac:dyDescent="0.2">
      <c r="A354" s="105" t="s">
        <v>592</v>
      </c>
      <c r="B354" s="147" t="s">
        <v>138</v>
      </c>
      <c r="C354" s="106" t="s">
        <v>360</v>
      </c>
      <c r="D354" s="105" t="s">
        <v>695</v>
      </c>
      <c r="E354" s="124">
        <v>14.084507042253522</v>
      </c>
      <c r="F354" s="81">
        <v>864.78873239436609</v>
      </c>
      <c r="G354" s="121">
        <v>17.887323943661972</v>
      </c>
      <c r="H354" s="121">
        <v>20</v>
      </c>
      <c r="I354" s="121">
        <v>21.549295774647888</v>
      </c>
      <c r="J354" s="121">
        <v>19.43661971830986</v>
      </c>
      <c r="K354" s="121">
        <v>16.47887323943662</v>
      </c>
      <c r="L354" s="121">
        <v>19.014084507042256</v>
      </c>
      <c r="M354" s="121">
        <v>15.91549295774648</v>
      </c>
      <c r="N354" s="121">
        <v>13.23943661971831</v>
      </c>
      <c r="O354" s="121">
        <v>18.450704225352112</v>
      </c>
      <c r="P354" s="121">
        <v>18.028169014084508</v>
      </c>
      <c r="Q354" s="121">
        <v>19.859154929577468</v>
      </c>
      <c r="R354" s="121">
        <v>15.07042253521127</v>
      </c>
      <c r="S354" s="121">
        <v>17.183098591549296</v>
      </c>
      <c r="T354" s="121">
        <v>16.056338028169016</v>
      </c>
      <c r="U354" s="121">
        <v>17.464788732394368</v>
      </c>
      <c r="V354" s="121">
        <v>16.056338028169016</v>
      </c>
      <c r="W354" s="121">
        <v>18.87323943661972</v>
      </c>
      <c r="X354" s="121">
        <v>17.746478873239436</v>
      </c>
      <c r="Y354" s="121">
        <v>16.619718309859156</v>
      </c>
      <c r="Z354" s="121">
        <v>14.647887323943662</v>
      </c>
      <c r="AA354" s="121">
        <v>63.802816901408448</v>
      </c>
      <c r="AB354" s="121">
        <v>65.211267605633807</v>
      </c>
      <c r="AC354" s="121">
        <v>56.478873239436624</v>
      </c>
      <c r="AD354" s="121">
        <v>60</v>
      </c>
      <c r="AE354" s="121">
        <v>55.91549295774648</v>
      </c>
      <c r="AF354" s="121">
        <v>48.591549295774648</v>
      </c>
      <c r="AG354" s="121">
        <v>43.521126760563384</v>
      </c>
      <c r="AH354" s="121">
        <v>36.901408450704224</v>
      </c>
      <c r="AI354" s="121">
        <v>29.154929577464792</v>
      </c>
      <c r="AJ354" s="121">
        <v>22.253521126760564</v>
      </c>
      <c r="AK354" s="121">
        <v>13.098591549295774</v>
      </c>
      <c r="AL354" s="121">
        <v>10.281690140845072</v>
      </c>
      <c r="AM354" s="121">
        <v>5.4929577464788739</v>
      </c>
      <c r="AN354" s="126">
        <v>4.507042253521127</v>
      </c>
      <c r="AO354" s="121">
        <v>1.267605633802817</v>
      </c>
      <c r="AP354" s="121">
        <v>8.4507042253521121</v>
      </c>
      <c r="AQ354" s="126">
        <v>10.985915492957748</v>
      </c>
      <c r="AR354" s="140">
        <v>21.26760563380282</v>
      </c>
      <c r="AS354" s="140">
        <v>401.6901408450704</v>
      </c>
      <c r="AT354" s="121">
        <v>41.267605633802823</v>
      </c>
      <c r="AU354" s="121">
        <v>39.718309859154935</v>
      </c>
      <c r="AV354" s="126">
        <v>165.35211267605635</v>
      </c>
      <c r="AW354" s="140">
        <v>30.985915492957748</v>
      </c>
      <c r="AX354" s="78" t="s">
        <v>52</v>
      </c>
      <c r="AY354" s="145" t="s">
        <v>195</v>
      </c>
      <c r="AZ354" s="115"/>
      <c r="BA354" s="115"/>
    </row>
    <row r="355" spans="1:53" s="109" customFormat="1" x14ac:dyDescent="0.2">
      <c r="A355" s="105" t="s">
        <v>592</v>
      </c>
      <c r="B355" s="147" t="s">
        <v>138</v>
      </c>
      <c r="C355" s="106" t="s">
        <v>361</v>
      </c>
      <c r="D355" s="105" t="s">
        <v>828</v>
      </c>
      <c r="E355" s="124">
        <v>14.432663396106978</v>
      </c>
      <c r="F355" s="81">
        <v>886.16553252096844</v>
      </c>
      <c r="G355" s="121">
        <v>18.329482513055861</v>
      </c>
      <c r="H355" s="121">
        <v>20.49438202247191</v>
      </c>
      <c r="I355" s="121">
        <v>22.081974996043677</v>
      </c>
      <c r="J355" s="121">
        <v>19.917075486627631</v>
      </c>
      <c r="K355" s="121">
        <v>16.886216173445163</v>
      </c>
      <c r="L355" s="121">
        <v>19.48409558474442</v>
      </c>
      <c r="M355" s="121">
        <v>16.308909637600884</v>
      </c>
      <c r="N355" s="121">
        <v>13.566703592340559</v>
      </c>
      <c r="O355" s="121">
        <v>18.906789048900141</v>
      </c>
      <c r="P355" s="121">
        <v>18.473809147016933</v>
      </c>
      <c r="Q355" s="121">
        <v>20.350055388510839</v>
      </c>
      <c r="R355" s="121">
        <v>15.442949833834467</v>
      </c>
      <c r="S355" s="121">
        <v>17.607849343250514</v>
      </c>
      <c r="T355" s="121">
        <v>16.453236271561956</v>
      </c>
      <c r="U355" s="121">
        <v>17.896502611172654</v>
      </c>
      <c r="V355" s="121">
        <v>16.453236271561956</v>
      </c>
      <c r="W355" s="121">
        <v>19.339768950783352</v>
      </c>
      <c r="X355" s="121">
        <v>18.185155879094793</v>
      </c>
      <c r="Y355" s="121">
        <v>17.030542807406235</v>
      </c>
      <c r="Z355" s="121">
        <v>15.009969931951257</v>
      </c>
      <c r="AA355" s="121">
        <v>65.379965184364607</v>
      </c>
      <c r="AB355" s="121">
        <v>66.823231523975309</v>
      </c>
      <c r="AC355" s="121">
        <v>57.874980218388984</v>
      </c>
      <c r="AD355" s="121">
        <v>61.483146067415731</v>
      </c>
      <c r="AE355" s="121">
        <v>57.297673682544698</v>
      </c>
      <c r="AF355" s="121">
        <v>49.792688716569074</v>
      </c>
      <c r="AG355" s="121">
        <v>44.596929893970561</v>
      </c>
      <c r="AH355" s="121">
        <v>37.813578097800281</v>
      </c>
      <c r="AI355" s="121">
        <v>29.875613229941447</v>
      </c>
      <c r="AJ355" s="121">
        <v>22.803608165849028</v>
      </c>
      <c r="AK355" s="121">
        <v>13.422376958379489</v>
      </c>
      <c r="AL355" s="121">
        <v>10.535844279158093</v>
      </c>
      <c r="AM355" s="121">
        <v>5.628738724481722</v>
      </c>
      <c r="AN355" s="126">
        <v>4.6184522867542332</v>
      </c>
      <c r="AO355" s="121">
        <v>1.2989397056496281</v>
      </c>
      <c r="AP355" s="121">
        <v>8.6595980376641872</v>
      </c>
      <c r="AQ355" s="126">
        <v>11.257477448963444</v>
      </c>
      <c r="AR355" s="140">
        <v>21.793321728121537</v>
      </c>
      <c r="AS355" s="140">
        <v>411.61956005697101</v>
      </c>
      <c r="AT355" s="121">
        <v>42.287703750593444</v>
      </c>
      <c r="AU355" s="121">
        <v>40.700110777021678</v>
      </c>
      <c r="AV355" s="126">
        <v>169.43946827029592</v>
      </c>
      <c r="AW355" s="140">
        <v>31.751859471435349</v>
      </c>
      <c r="AX355" s="78" t="s">
        <v>52</v>
      </c>
      <c r="AY355" s="145" t="s">
        <v>195</v>
      </c>
      <c r="AZ355" s="115"/>
      <c r="BA355" s="115"/>
    </row>
    <row r="356" spans="1:53" s="109" customFormat="1" x14ac:dyDescent="0.2">
      <c r="A356" s="105" t="s">
        <v>592</v>
      </c>
      <c r="B356" s="147" t="s">
        <v>138</v>
      </c>
      <c r="C356" s="106" t="s">
        <v>358</v>
      </c>
      <c r="D356" s="105" t="s">
        <v>829</v>
      </c>
      <c r="E356" s="124">
        <v>3.0542807406235166</v>
      </c>
      <c r="F356" s="81">
        <v>187.53283747428392</v>
      </c>
      <c r="G356" s="121">
        <v>3.8789365405918659</v>
      </c>
      <c r="H356" s="121">
        <v>4.3370786516853936</v>
      </c>
      <c r="I356" s="121">
        <v>4.6730495331539803</v>
      </c>
      <c r="J356" s="121">
        <v>4.2149074220604525</v>
      </c>
      <c r="K356" s="121">
        <v>3.573508466529514</v>
      </c>
      <c r="L356" s="121">
        <v>4.1232789998417472</v>
      </c>
      <c r="M356" s="121">
        <v>3.4513372369045738</v>
      </c>
      <c r="N356" s="121">
        <v>2.8710238961861059</v>
      </c>
      <c r="O356" s="121">
        <v>4.001107770216807</v>
      </c>
      <c r="P356" s="121">
        <v>3.9094793479981012</v>
      </c>
      <c r="Q356" s="121">
        <v>4.3065358442791588</v>
      </c>
      <c r="R356" s="121">
        <v>3.2680803924671631</v>
      </c>
      <c r="S356" s="121">
        <v>3.72622250356069</v>
      </c>
      <c r="T356" s="121">
        <v>3.4818800443108091</v>
      </c>
      <c r="U356" s="121">
        <v>3.7873081183731609</v>
      </c>
      <c r="V356" s="121">
        <v>3.4818800443108091</v>
      </c>
      <c r="W356" s="121">
        <v>4.0927361924355123</v>
      </c>
      <c r="X356" s="121">
        <v>3.848393733185631</v>
      </c>
      <c r="Y356" s="121">
        <v>3.6040512739357498</v>
      </c>
      <c r="Z356" s="121">
        <v>3.1764519702484573</v>
      </c>
      <c r="AA356" s="121">
        <v>13.835891755024528</v>
      </c>
      <c r="AB356" s="121">
        <v>14.14131982908688</v>
      </c>
      <c r="AC356" s="121">
        <v>12.247665769900301</v>
      </c>
      <c r="AD356" s="121">
        <v>13.011235955056181</v>
      </c>
      <c r="AE356" s="121">
        <v>12.12549454027536</v>
      </c>
      <c r="AF356" s="121">
        <v>10.537268555151131</v>
      </c>
      <c r="AG356" s="121">
        <v>9.4377274885266669</v>
      </c>
      <c r="AH356" s="121">
        <v>8.0022155404336139</v>
      </c>
      <c r="AI356" s="121">
        <v>6.3223611330906797</v>
      </c>
      <c r="AJ356" s="121">
        <v>4.8257635701851562</v>
      </c>
      <c r="AK356" s="121">
        <v>2.8404810887798702</v>
      </c>
      <c r="AL356" s="121">
        <v>2.2296249406551674</v>
      </c>
      <c r="AM356" s="121">
        <v>1.1911694888431716</v>
      </c>
      <c r="AN356" s="126">
        <v>0.97736983699952529</v>
      </c>
      <c r="AO356" s="121">
        <v>0.27488526665611651</v>
      </c>
      <c r="AP356" s="121">
        <v>1.8325684443741099</v>
      </c>
      <c r="AQ356" s="126">
        <v>2.3823389776863433</v>
      </c>
      <c r="AR356" s="140">
        <v>4.6119639183415106</v>
      </c>
      <c r="AS356" s="140">
        <v>87.108086722582698</v>
      </c>
      <c r="AT356" s="121">
        <v>8.9490425700269025</v>
      </c>
      <c r="AU356" s="121">
        <v>8.6130716885583176</v>
      </c>
      <c r="AV356" s="126">
        <v>35.857255894920087</v>
      </c>
      <c r="AW356" s="140">
        <v>6.719417629371736</v>
      </c>
      <c r="AX356" s="78" t="s">
        <v>52</v>
      </c>
      <c r="AY356" s="145" t="s">
        <v>53</v>
      </c>
      <c r="AZ356" s="115"/>
      <c r="BA356" s="115"/>
    </row>
    <row r="357" spans="1:53" s="109" customFormat="1" x14ac:dyDescent="0.2">
      <c r="A357" s="105" t="s">
        <v>592</v>
      </c>
      <c r="B357" s="147" t="s">
        <v>138</v>
      </c>
      <c r="C357" s="106" t="s">
        <v>357</v>
      </c>
      <c r="D357" s="105" t="s">
        <v>57</v>
      </c>
      <c r="E357" s="124">
        <v>39.658173761671151</v>
      </c>
      <c r="F357" s="81">
        <v>2435.0118689666087</v>
      </c>
      <c r="G357" s="121">
        <v>50.365880677322366</v>
      </c>
      <c r="H357" s="121">
        <v>56.314606741573037</v>
      </c>
      <c r="I357" s="121">
        <v>60.677005855356853</v>
      </c>
      <c r="J357" s="121">
        <v>54.728279791106189</v>
      </c>
      <c r="K357" s="121">
        <v>46.400063301155242</v>
      </c>
      <c r="L357" s="121">
        <v>53.538534578256055</v>
      </c>
      <c r="M357" s="121">
        <v>44.813736350688394</v>
      </c>
      <c r="N357" s="121">
        <v>37.278683335970882</v>
      </c>
      <c r="O357" s="121">
        <v>51.952207627789214</v>
      </c>
      <c r="P357" s="121">
        <v>50.762462414939073</v>
      </c>
      <c r="Q357" s="121">
        <v>55.918025003956316</v>
      </c>
      <c r="R357" s="121">
        <v>42.434245924988133</v>
      </c>
      <c r="S357" s="121">
        <v>48.382971989238804</v>
      </c>
      <c r="T357" s="121">
        <v>45.210318088305115</v>
      </c>
      <c r="U357" s="121">
        <v>49.176135464472225</v>
      </c>
      <c r="V357" s="121">
        <v>45.210318088305115</v>
      </c>
      <c r="W357" s="121">
        <v>53.141952840639341</v>
      </c>
      <c r="X357" s="121">
        <v>49.969298939705652</v>
      </c>
      <c r="Y357" s="121">
        <v>46.796645038771956</v>
      </c>
      <c r="Z357" s="121">
        <v>41.244500712137999</v>
      </c>
      <c r="AA357" s="121">
        <v>179.65152714037032</v>
      </c>
      <c r="AB357" s="121">
        <v>183.6173445165374</v>
      </c>
      <c r="AC357" s="121">
        <v>159.02927678430132</v>
      </c>
      <c r="AD357" s="121">
        <v>168.9438202247191</v>
      </c>
      <c r="AE357" s="121">
        <v>157.44294983383446</v>
      </c>
      <c r="AF357" s="121">
        <v>136.82069947776546</v>
      </c>
      <c r="AG357" s="121">
        <v>122.54375692356385</v>
      </c>
      <c r="AH357" s="121">
        <v>103.90441525557843</v>
      </c>
      <c r="AI357" s="121">
        <v>82.092419686659284</v>
      </c>
      <c r="AJ357" s="121">
        <v>62.659914543440415</v>
      </c>
      <c r="AK357" s="121">
        <v>36.882101598354168</v>
      </c>
      <c r="AL357" s="121">
        <v>28.950466846019939</v>
      </c>
      <c r="AM357" s="121">
        <v>15.466687767051749</v>
      </c>
      <c r="AN357" s="126">
        <v>12.690615603734768</v>
      </c>
      <c r="AO357" s="121">
        <v>3.5692356385504036</v>
      </c>
      <c r="AP357" s="121">
        <v>23.794904257002692</v>
      </c>
      <c r="AQ357" s="126">
        <v>30.933375534103497</v>
      </c>
      <c r="AR357" s="140">
        <v>59.88384238012344</v>
      </c>
      <c r="AS357" s="140">
        <v>1131.0511156828613</v>
      </c>
      <c r="AT357" s="121">
        <v>116.19844912169647</v>
      </c>
      <c r="AU357" s="121">
        <v>111.83605000791263</v>
      </c>
      <c r="AV357" s="126">
        <v>465.58695996201931</v>
      </c>
      <c r="AW357" s="140">
        <v>87.247982275676534</v>
      </c>
      <c r="AX357" s="78" t="s">
        <v>52</v>
      </c>
      <c r="AY357" s="145" t="s">
        <v>53</v>
      </c>
      <c r="AZ357" s="115"/>
      <c r="BA357" s="115"/>
    </row>
    <row r="358" spans="1:53" s="109" customFormat="1" x14ac:dyDescent="0.2">
      <c r="A358" s="130"/>
      <c r="B358" s="148"/>
      <c r="C358" s="130"/>
      <c r="D358" s="130"/>
      <c r="E358" s="124"/>
      <c r="F358" s="8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6"/>
      <c r="AO358" s="121"/>
      <c r="AP358" s="121"/>
      <c r="AQ358" s="126"/>
      <c r="AR358" s="140"/>
      <c r="AS358" s="140"/>
      <c r="AT358" s="121"/>
      <c r="AU358" s="121"/>
      <c r="AV358" s="126"/>
      <c r="AW358" s="140"/>
      <c r="AX358" s="78" t="s">
        <v>955</v>
      </c>
      <c r="AY358" s="145" t="s">
        <v>955</v>
      </c>
      <c r="AZ358" s="115"/>
      <c r="BA358" s="115"/>
    </row>
    <row r="359" spans="1:53" s="109" customFormat="1" x14ac:dyDescent="0.2">
      <c r="A359" s="107" t="s">
        <v>830</v>
      </c>
      <c r="B359" s="149"/>
      <c r="D359" s="109" t="s">
        <v>58</v>
      </c>
      <c r="F359" s="110">
        <v>45547</v>
      </c>
      <c r="G359" s="111">
        <v>831</v>
      </c>
      <c r="H359" s="111">
        <v>871</v>
      </c>
      <c r="I359" s="111">
        <v>875</v>
      </c>
      <c r="J359" s="111">
        <v>819</v>
      </c>
      <c r="K359" s="111">
        <v>742</v>
      </c>
      <c r="L359" s="111">
        <v>901</v>
      </c>
      <c r="M359" s="111">
        <v>830</v>
      </c>
      <c r="N359" s="111">
        <v>797</v>
      </c>
      <c r="O359" s="111">
        <v>942</v>
      </c>
      <c r="P359" s="111">
        <v>933</v>
      </c>
      <c r="Q359" s="111">
        <v>919</v>
      </c>
      <c r="R359" s="111">
        <v>1028</v>
      </c>
      <c r="S359" s="111">
        <v>944</v>
      </c>
      <c r="T359" s="111">
        <v>896</v>
      </c>
      <c r="U359" s="111">
        <v>827</v>
      </c>
      <c r="V359" s="111">
        <v>913</v>
      </c>
      <c r="W359" s="111">
        <v>863</v>
      </c>
      <c r="X359" s="111">
        <v>1004</v>
      </c>
      <c r="Y359" s="111">
        <v>759</v>
      </c>
      <c r="Z359" s="111">
        <v>674</v>
      </c>
      <c r="AA359" s="111">
        <v>3438</v>
      </c>
      <c r="AB359" s="111">
        <v>3601</v>
      </c>
      <c r="AC359" s="111">
        <v>3412</v>
      </c>
      <c r="AD359" s="111">
        <v>3056</v>
      </c>
      <c r="AE359" s="111">
        <v>2953</v>
      </c>
      <c r="AF359" s="111">
        <v>2602</v>
      </c>
      <c r="AG359" s="111">
        <v>2363</v>
      </c>
      <c r="AH359" s="111">
        <v>1992</v>
      </c>
      <c r="AI359" s="111">
        <v>1521</v>
      </c>
      <c r="AJ359" s="111">
        <v>1164</v>
      </c>
      <c r="AK359" s="111">
        <v>799</v>
      </c>
      <c r="AL359" s="111">
        <v>577</v>
      </c>
      <c r="AM359" s="111">
        <v>375</v>
      </c>
      <c r="AN359" s="113">
        <v>326</v>
      </c>
      <c r="AO359" s="111">
        <v>64</v>
      </c>
      <c r="AP359" s="111">
        <v>424</v>
      </c>
      <c r="AQ359" s="113">
        <v>469</v>
      </c>
      <c r="AR359" s="114">
        <v>976</v>
      </c>
      <c r="AS359" s="114">
        <v>21404</v>
      </c>
      <c r="AT359" s="111">
        <v>2209</v>
      </c>
      <c r="AU359" s="111">
        <v>2022</v>
      </c>
      <c r="AV359" s="113">
        <v>9017</v>
      </c>
      <c r="AW359" s="114">
        <v>1310</v>
      </c>
      <c r="AX359" s="78" t="s">
        <v>955</v>
      </c>
      <c r="AY359" s="145" t="s">
        <v>955</v>
      </c>
      <c r="AZ359" s="115"/>
      <c r="BA359" s="115"/>
    </row>
    <row r="360" spans="1:53" s="109" customFormat="1" x14ac:dyDescent="0.2">
      <c r="A360" s="107"/>
      <c r="B360" s="149"/>
      <c r="F360" s="110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3"/>
      <c r="AO360" s="111"/>
      <c r="AP360" s="111"/>
      <c r="AQ360" s="113"/>
      <c r="AR360" s="114"/>
      <c r="AS360" s="114"/>
      <c r="AT360" s="111"/>
      <c r="AU360" s="111"/>
      <c r="AV360" s="113"/>
      <c r="AW360" s="114"/>
      <c r="AX360" s="78" t="s">
        <v>955</v>
      </c>
      <c r="AY360" s="145" t="s">
        <v>955</v>
      </c>
      <c r="AZ360" s="115"/>
      <c r="BA360" s="115"/>
    </row>
    <row r="361" spans="1:53" s="109" customFormat="1" x14ac:dyDescent="0.2">
      <c r="A361" s="107" t="s">
        <v>593</v>
      </c>
      <c r="B361" s="149"/>
      <c r="C361" s="109" t="s">
        <v>19</v>
      </c>
      <c r="D361" s="109" t="s">
        <v>58</v>
      </c>
      <c r="E361" s="125">
        <v>100</v>
      </c>
      <c r="F361" s="110">
        <v>12002</v>
      </c>
      <c r="G361" s="111">
        <v>199</v>
      </c>
      <c r="H361" s="111">
        <v>215</v>
      </c>
      <c r="I361" s="111">
        <v>241</v>
      </c>
      <c r="J361" s="111">
        <v>201</v>
      </c>
      <c r="K361" s="111">
        <v>188</v>
      </c>
      <c r="L361" s="111">
        <v>233</v>
      </c>
      <c r="M361" s="111">
        <v>250</v>
      </c>
      <c r="N361" s="111">
        <v>200</v>
      </c>
      <c r="O361" s="111">
        <v>246</v>
      </c>
      <c r="P361" s="111">
        <v>227</v>
      </c>
      <c r="Q361" s="111">
        <v>226</v>
      </c>
      <c r="R361" s="111">
        <v>227</v>
      </c>
      <c r="S361" s="111">
        <v>235</v>
      </c>
      <c r="T361" s="111">
        <v>221</v>
      </c>
      <c r="U361" s="111">
        <v>193</v>
      </c>
      <c r="V361" s="111">
        <v>199</v>
      </c>
      <c r="W361" s="111">
        <v>232</v>
      </c>
      <c r="X361" s="111">
        <v>254</v>
      </c>
      <c r="Y361" s="111">
        <v>218</v>
      </c>
      <c r="Z361" s="111">
        <v>186</v>
      </c>
      <c r="AA361" s="111">
        <v>901</v>
      </c>
      <c r="AB361" s="111">
        <v>942</v>
      </c>
      <c r="AC361" s="111">
        <v>927</v>
      </c>
      <c r="AD361" s="111">
        <v>802</v>
      </c>
      <c r="AE361" s="111">
        <v>769</v>
      </c>
      <c r="AF361" s="111">
        <v>699</v>
      </c>
      <c r="AG361" s="111">
        <v>686</v>
      </c>
      <c r="AH361" s="111">
        <v>550</v>
      </c>
      <c r="AI361" s="111">
        <v>443</v>
      </c>
      <c r="AJ361" s="111">
        <v>314</v>
      </c>
      <c r="AK361" s="111">
        <v>216</v>
      </c>
      <c r="AL361" s="111">
        <v>148</v>
      </c>
      <c r="AM361" s="111">
        <v>104</v>
      </c>
      <c r="AN361" s="113">
        <v>110</v>
      </c>
      <c r="AO361" s="111">
        <v>16</v>
      </c>
      <c r="AP361" s="111">
        <v>104</v>
      </c>
      <c r="AQ361" s="113">
        <v>112</v>
      </c>
      <c r="AR361" s="114">
        <v>237</v>
      </c>
      <c r="AS361" s="114">
        <v>5810</v>
      </c>
      <c r="AT361" s="111">
        <v>540</v>
      </c>
      <c r="AU361" s="111">
        <v>521</v>
      </c>
      <c r="AV361" s="113">
        <v>2466</v>
      </c>
      <c r="AW361" s="114">
        <v>463</v>
      </c>
      <c r="AX361" s="78" t="s">
        <v>955</v>
      </c>
      <c r="AY361" s="145" t="s">
        <v>955</v>
      </c>
      <c r="AZ361" s="115"/>
      <c r="BA361" s="115"/>
    </row>
    <row r="362" spans="1:53" s="109" customFormat="1" x14ac:dyDescent="0.2">
      <c r="A362" s="107"/>
      <c r="B362" s="149"/>
      <c r="F362" s="122">
        <v>100.00000000000001</v>
      </c>
      <c r="G362" s="123">
        <v>1.6580569905015832</v>
      </c>
      <c r="H362" s="123">
        <v>1.7913681053157806</v>
      </c>
      <c r="I362" s="123">
        <v>2.0079986668888519</v>
      </c>
      <c r="J362" s="123">
        <v>1.6747208798533577</v>
      </c>
      <c r="K362" s="123">
        <v>1.5664055990668222</v>
      </c>
      <c r="L362" s="123">
        <v>1.941343109481753</v>
      </c>
      <c r="M362" s="123">
        <v>2.0829861689718379</v>
      </c>
      <c r="N362" s="123">
        <v>1.6663889351774703</v>
      </c>
      <c r="O362" s="123">
        <v>2.0496583902682888</v>
      </c>
      <c r="P362" s="123">
        <v>1.891351441426429</v>
      </c>
      <c r="Q362" s="123">
        <v>1.8830194967505416</v>
      </c>
      <c r="R362" s="123">
        <v>1.891351441426429</v>
      </c>
      <c r="S362" s="123">
        <v>1.9580069988335278</v>
      </c>
      <c r="T362" s="123">
        <v>1.8413597733711049</v>
      </c>
      <c r="U362" s="123">
        <v>1.6080653224462589</v>
      </c>
      <c r="V362" s="123">
        <v>1.6580569905015832</v>
      </c>
      <c r="W362" s="123">
        <v>1.9330111648058657</v>
      </c>
      <c r="X362" s="123">
        <v>2.1163139476753874</v>
      </c>
      <c r="Y362" s="123">
        <v>1.8163639393434428</v>
      </c>
      <c r="Z362" s="123">
        <v>1.5497417097150474</v>
      </c>
      <c r="AA362" s="123">
        <v>7.5070821529745047</v>
      </c>
      <c r="AB362" s="123">
        <v>7.848691884685886</v>
      </c>
      <c r="AC362" s="123">
        <v>7.7237127145475757</v>
      </c>
      <c r="AD362" s="123">
        <v>6.6822196300616561</v>
      </c>
      <c r="AE362" s="123">
        <v>6.4072654557573738</v>
      </c>
      <c r="AF362" s="123">
        <v>5.8240293284452589</v>
      </c>
      <c r="AG362" s="123">
        <v>5.7157140476587234</v>
      </c>
      <c r="AH362" s="123">
        <v>4.5825695717380439</v>
      </c>
      <c r="AI362" s="123">
        <v>3.6910514914180972</v>
      </c>
      <c r="AJ362" s="123">
        <v>2.6162306282286285</v>
      </c>
      <c r="AK362" s="123">
        <v>1.799700049991668</v>
      </c>
      <c r="AL362" s="123">
        <v>1.233127812031328</v>
      </c>
      <c r="AM362" s="123">
        <v>0.86652224629228458</v>
      </c>
      <c r="AN362" s="137">
        <v>0.91651391434760876</v>
      </c>
      <c r="AO362" s="123">
        <v>0.13331111481419763</v>
      </c>
      <c r="AP362" s="123">
        <v>0.86652224629228458</v>
      </c>
      <c r="AQ362" s="137">
        <v>0.93317780369938341</v>
      </c>
      <c r="AR362" s="139">
        <v>1.9746708881853023</v>
      </c>
      <c r="AS362" s="139">
        <v>48.408598566905518</v>
      </c>
      <c r="AT362" s="123">
        <v>4.4992501249791701</v>
      </c>
      <c r="AU362" s="123">
        <v>4.3409431761373103</v>
      </c>
      <c r="AV362" s="137">
        <v>20.546575570738209</v>
      </c>
      <c r="AW362" s="139">
        <v>3.8576903849358439</v>
      </c>
      <c r="AX362" s="78" t="s">
        <v>955</v>
      </c>
      <c r="AY362" s="145" t="s">
        <v>955</v>
      </c>
      <c r="AZ362" s="115"/>
      <c r="BA362" s="115"/>
    </row>
    <row r="363" spans="1:53" s="109" customFormat="1" x14ac:dyDescent="0.2">
      <c r="A363" s="105" t="s">
        <v>593</v>
      </c>
      <c r="B363" s="147" t="s">
        <v>163</v>
      </c>
      <c r="C363" s="106" t="s">
        <v>362</v>
      </c>
      <c r="D363" s="105" t="s">
        <v>831</v>
      </c>
      <c r="E363" s="124">
        <v>88.632564359745899</v>
      </c>
      <c r="F363" s="81">
        <v>10637.680374456704</v>
      </c>
      <c r="G363" s="121">
        <v>176.37880307589435</v>
      </c>
      <c r="H363" s="121">
        <v>190.5600133734537</v>
      </c>
      <c r="I363" s="121">
        <v>213.60448010698761</v>
      </c>
      <c r="J363" s="121">
        <v>178.15145436308924</v>
      </c>
      <c r="K363" s="121">
        <v>166.62922099632229</v>
      </c>
      <c r="L363" s="121">
        <v>206.51387495820796</v>
      </c>
      <c r="M363" s="121">
        <v>221.58141089936476</v>
      </c>
      <c r="N363" s="121">
        <v>177.2651287194918</v>
      </c>
      <c r="O363" s="121">
        <v>218.03610832497492</v>
      </c>
      <c r="P363" s="121">
        <v>201.19592109662321</v>
      </c>
      <c r="Q363" s="121">
        <v>200.30959545302574</v>
      </c>
      <c r="R363" s="121">
        <v>201.19592109662321</v>
      </c>
      <c r="S363" s="121">
        <v>208.28652624540285</v>
      </c>
      <c r="T363" s="121">
        <v>195.87796723503845</v>
      </c>
      <c r="U363" s="121">
        <v>171.0608492143096</v>
      </c>
      <c r="V363" s="121">
        <v>176.37880307589435</v>
      </c>
      <c r="W363" s="121">
        <v>205.62754931461049</v>
      </c>
      <c r="X363" s="121">
        <v>225.12671347375456</v>
      </c>
      <c r="Y363" s="121">
        <v>193.21899030424606</v>
      </c>
      <c r="Z363" s="121">
        <v>164.85656970912737</v>
      </c>
      <c r="AA363" s="121">
        <v>798.57940488131067</v>
      </c>
      <c r="AB363" s="121">
        <v>834.91875626880631</v>
      </c>
      <c r="AC363" s="121">
        <v>821.62387161484457</v>
      </c>
      <c r="AD363" s="121">
        <v>710.83316616516208</v>
      </c>
      <c r="AE363" s="121">
        <v>681.584419926446</v>
      </c>
      <c r="AF363" s="121">
        <v>619.54162487462384</v>
      </c>
      <c r="AG363" s="121">
        <v>608.01939150785688</v>
      </c>
      <c r="AH363" s="121">
        <v>487.47910397860244</v>
      </c>
      <c r="AI363" s="121">
        <v>392.64226011367435</v>
      </c>
      <c r="AJ363" s="121">
        <v>278.30625208960214</v>
      </c>
      <c r="AK363" s="121">
        <v>191.44633901705114</v>
      </c>
      <c r="AL363" s="121">
        <v>131.17619525242392</v>
      </c>
      <c r="AM363" s="121">
        <v>92.177866934135722</v>
      </c>
      <c r="AN363" s="126">
        <v>97.495820795720476</v>
      </c>
      <c r="AO363" s="121">
        <v>14.181210297559344</v>
      </c>
      <c r="AP363" s="121">
        <v>92.177866934135722</v>
      </c>
      <c r="AQ363" s="126">
        <v>99.268472082915409</v>
      </c>
      <c r="AR363" s="140">
        <v>210.0591775325978</v>
      </c>
      <c r="AS363" s="140">
        <v>5149.5519893012361</v>
      </c>
      <c r="AT363" s="121">
        <v>478.61584754262788</v>
      </c>
      <c r="AU363" s="121">
        <v>461.77566031427608</v>
      </c>
      <c r="AV363" s="126">
        <v>2185.6790371113339</v>
      </c>
      <c r="AW363" s="140">
        <v>410.36877298562354</v>
      </c>
      <c r="AX363" s="78" t="s">
        <v>58</v>
      </c>
      <c r="AY363" s="145" t="s">
        <v>58</v>
      </c>
      <c r="AZ363" s="115"/>
      <c r="BA363" s="115"/>
    </row>
    <row r="364" spans="1:53" s="109" customFormat="1" x14ac:dyDescent="0.2">
      <c r="A364" s="105" t="s">
        <v>593</v>
      </c>
      <c r="B364" s="147" t="s">
        <v>138</v>
      </c>
      <c r="C364" s="106" t="s">
        <v>363</v>
      </c>
      <c r="D364" s="105" t="s">
        <v>832</v>
      </c>
      <c r="E364" s="124">
        <v>3.7668561239273375</v>
      </c>
      <c r="F364" s="81">
        <v>452.09807199375899</v>
      </c>
      <c r="G364" s="121">
        <v>7.4960436866154021</v>
      </c>
      <c r="H364" s="121">
        <v>8.098740666443776</v>
      </c>
      <c r="I364" s="121">
        <v>9.078123258664883</v>
      </c>
      <c r="J364" s="121">
        <v>7.5713808090939487</v>
      </c>
      <c r="K364" s="121">
        <v>7.0816895129833952</v>
      </c>
      <c r="L364" s="121">
        <v>8.7767747687506965</v>
      </c>
      <c r="M364" s="121">
        <v>9.4171403098183433</v>
      </c>
      <c r="N364" s="121">
        <v>7.533712247854675</v>
      </c>
      <c r="O364" s="121">
        <v>9.26646606486125</v>
      </c>
      <c r="P364" s="121">
        <v>8.5507634013150557</v>
      </c>
      <c r="Q364" s="121">
        <v>8.513094840075782</v>
      </c>
      <c r="R364" s="121">
        <v>8.5507634013150557</v>
      </c>
      <c r="S364" s="121">
        <v>8.852111891229244</v>
      </c>
      <c r="T364" s="121">
        <v>8.3247520338794168</v>
      </c>
      <c r="U364" s="121">
        <v>7.2700323191797613</v>
      </c>
      <c r="V364" s="121">
        <v>7.4960436866154021</v>
      </c>
      <c r="W364" s="121">
        <v>8.7391062075114228</v>
      </c>
      <c r="X364" s="121">
        <v>9.5678145547754383</v>
      </c>
      <c r="Y364" s="121">
        <v>8.2117463501615955</v>
      </c>
      <c r="Z364" s="121">
        <v>7.0063523905048477</v>
      </c>
      <c r="AA364" s="121">
        <v>33.939373676585312</v>
      </c>
      <c r="AB364" s="121">
        <v>35.48378468739552</v>
      </c>
      <c r="AC364" s="121">
        <v>34.918756268806419</v>
      </c>
      <c r="AD364" s="121">
        <v>30.210186113897247</v>
      </c>
      <c r="AE364" s="121">
        <v>28.967123593001226</v>
      </c>
      <c r="AF364" s="121">
        <v>26.330324306252088</v>
      </c>
      <c r="AG364" s="121">
        <v>25.840633010141538</v>
      </c>
      <c r="AH364" s="121">
        <v>20.717708681600357</v>
      </c>
      <c r="AI364" s="121">
        <v>16.687172628998105</v>
      </c>
      <c r="AJ364" s="121">
        <v>11.827928229131839</v>
      </c>
      <c r="AK364" s="121">
        <v>8.1364092276830497</v>
      </c>
      <c r="AL364" s="121">
        <v>5.57494706341246</v>
      </c>
      <c r="AM364" s="121">
        <v>3.9175303688844307</v>
      </c>
      <c r="AN364" s="126">
        <v>4.1435417363200715</v>
      </c>
      <c r="AO364" s="121">
        <v>0.602696979828374</v>
      </c>
      <c r="AP364" s="121">
        <v>3.9175303688844307</v>
      </c>
      <c r="AQ364" s="126">
        <v>4.2188788587986181</v>
      </c>
      <c r="AR364" s="140">
        <v>8.9274490137077898</v>
      </c>
      <c r="AS364" s="140">
        <v>218.85434080017833</v>
      </c>
      <c r="AT364" s="121">
        <v>20.341023069207623</v>
      </c>
      <c r="AU364" s="121">
        <v>19.625320405661427</v>
      </c>
      <c r="AV364" s="126">
        <v>92.890672016048143</v>
      </c>
      <c r="AW364" s="140">
        <v>17.440543853783574</v>
      </c>
      <c r="AX364" s="78" t="s">
        <v>58</v>
      </c>
      <c r="AY364" s="145" t="s">
        <v>58</v>
      </c>
      <c r="AZ364" s="115"/>
      <c r="BA364" s="115"/>
    </row>
    <row r="365" spans="1:53" s="109" customFormat="1" x14ac:dyDescent="0.2">
      <c r="A365" s="105" t="s">
        <v>593</v>
      </c>
      <c r="B365" s="147" t="s">
        <v>138</v>
      </c>
      <c r="C365" s="106" t="s">
        <v>364</v>
      </c>
      <c r="D365" s="105" t="s">
        <v>833</v>
      </c>
      <c r="E365" s="124">
        <v>2.8641479995542181</v>
      </c>
      <c r="F365" s="81">
        <v>343.75504290649729</v>
      </c>
      <c r="G365" s="121">
        <v>5.6996545191128938</v>
      </c>
      <c r="H365" s="121">
        <v>6.1579181990415695</v>
      </c>
      <c r="I365" s="121">
        <v>6.902596678925665</v>
      </c>
      <c r="J365" s="121">
        <v>5.7569374791039785</v>
      </c>
      <c r="K365" s="121">
        <v>5.3845982391619307</v>
      </c>
      <c r="L365" s="121">
        <v>6.673464838961328</v>
      </c>
      <c r="M365" s="121">
        <v>7.1603699988855452</v>
      </c>
      <c r="N365" s="121">
        <v>5.7282959991084361</v>
      </c>
      <c r="O365" s="121">
        <v>7.0458040789033758</v>
      </c>
      <c r="P365" s="121">
        <v>6.5016159589880749</v>
      </c>
      <c r="Q365" s="121">
        <v>6.4729744789925325</v>
      </c>
      <c r="R365" s="121">
        <v>6.5016159589880749</v>
      </c>
      <c r="S365" s="121">
        <v>6.7307477989524127</v>
      </c>
      <c r="T365" s="121">
        <v>6.3297670790148217</v>
      </c>
      <c r="U365" s="121">
        <v>5.5278056391396406</v>
      </c>
      <c r="V365" s="121">
        <v>5.6996545191128938</v>
      </c>
      <c r="W365" s="121">
        <v>6.6448233589657857</v>
      </c>
      <c r="X365" s="121">
        <v>7.2749359188677136</v>
      </c>
      <c r="Y365" s="121">
        <v>6.2438426390281947</v>
      </c>
      <c r="Z365" s="121">
        <v>5.327315279170846</v>
      </c>
      <c r="AA365" s="121">
        <v>25.805973475983507</v>
      </c>
      <c r="AB365" s="121">
        <v>26.980274155800736</v>
      </c>
      <c r="AC365" s="121">
        <v>26.5506519558676</v>
      </c>
      <c r="AD365" s="121">
        <v>22.970466956424829</v>
      </c>
      <c r="AE365" s="121">
        <v>22.025298116571935</v>
      </c>
      <c r="AF365" s="121">
        <v>20.020394516883986</v>
      </c>
      <c r="AG365" s="121">
        <v>19.648055276941935</v>
      </c>
      <c r="AH365" s="121">
        <v>15.752813997548198</v>
      </c>
      <c r="AI365" s="121">
        <v>12.688175638025186</v>
      </c>
      <c r="AJ365" s="121">
        <v>8.9934247186002452</v>
      </c>
      <c r="AK365" s="121">
        <v>6.1865596790371118</v>
      </c>
      <c r="AL365" s="121">
        <v>4.2389390393402424</v>
      </c>
      <c r="AM365" s="121">
        <v>2.978713919536387</v>
      </c>
      <c r="AN365" s="126">
        <v>3.1505627995096397</v>
      </c>
      <c r="AO365" s="121">
        <v>0.45826367992867489</v>
      </c>
      <c r="AP365" s="121">
        <v>2.978713919536387</v>
      </c>
      <c r="AQ365" s="126">
        <v>3.2078457595007239</v>
      </c>
      <c r="AR365" s="140">
        <v>6.7880307589434974</v>
      </c>
      <c r="AS365" s="140">
        <v>166.40699877410006</v>
      </c>
      <c r="AT365" s="121">
        <v>15.466399197592777</v>
      </c>
      <c r="AU365" s="121">
        <v>14.922211077677476</v>
      </c>
      <c r="AV365" s="126">
        <v>70.629889669007014</v>
      </c>
      <c r="AW365" s="140">
        <v>13.261005237936029</v>
      </c>
      <c r="AX365" s="78" t="s">
        <v>58</v>
      </c>
      <c r="AY365" s="145" t="s">
        <v>58</v>
      </c>
      <c r="AZ365" s="115"/>
      <c r="BA365" s="115"/>
    </row>
    <row r="366" spans="1:53" s="109" customFormat="1" x14ac:dyDescent="0.2">
      <c r="A366" s="105" t="s">
        <v>593</v>
      </c>
      <c r="B366" s="147" t="s">
        <v>138</v>
      </c>
      <c r="C366" s="106" t="s">
        <v>365</v>
      </c>
      <c r="D366" s="105" t="s">
        <v>834</v>
      </c>
      <c r="E366" s="124">
        <v>4.7364315167725399</v>
      </c>
      <c r="F366" s="81">
        <v>568.46651064304035</v>
      </c>
      <c r="G366" s="121">
        <v>9.4254987183773533</v>
      </c>
      <c r="H366" s="121">
        <v>10.18332776106096</v>
      </c>
      <c r="I366" s="121">
        <v>11.414799955421822</v>
      </c>
      <c r="J366" s="121">
        <v>9.5202273487128046</v>
      </c>
      <c r="K366" s="121">
        <v>8.9044912515323755</v>
      </c>
      <c r="L366" s="121">
        <v>11.035885434080019</v>
      </c>
      <c r="M366" s="121">
        <v>11.84107879193135</v>
      </c>
      <c r="N366" s="121">
        <v>9.4728630335450799</v>
      </c>
      <c r="O366" s="121">
        <v>11.651621531260448</v>
      </c>
      <c r="P366" s="121">
        <v>10.751699543073666</v>
      </c>
      <c r="Q366" s="121">
        <v>10.70433522790594</v>
      </c>
      <c r="R366" s="121">
        <v>10.751699543073666</v>
      </c>
      <c r="S366" s="121">
        <v>11.13061406441547</v>
      </c>
      <c r="T366" s="121">
        <v>10.467513652067314</v>
      </c>
      <c r="U366" s="121">
        <v>9.1413128273710011</v>
      </c>
      <c r="V366" s="121">
        <v>9.4254987183773533</v>
      </c>
      <c r="W366" s="121">
        <v>10.988521118912292</v>
      </c>
      <c r="X366" s="121">
        <v>12.030536052602251</v>
      </c>
      <c r="Y366" s="121">
        <v>10.325420706564136</v>
      </c>
      <c r="Z366" s="121">
        <v>8.8097626211969242</v>
      </c>
      <c r="AA366" s="121">
        <v>42.675247966120587</v>
      </c>
      <c r="AB366" s="121">
        <v>44.617184887997325</v>
      </c>
      <c r="AC366" s="121">
        <v>43.906720160481449</v>
      </c>
      <c r="AD366" s="121">
        <v>37.986180764515773</v>
      </c>
      <c r="AE366" s="121">
        <v>36.423158363980832</v>
      </c>
      <c r="AF366" s="121">
        <v>33.107656302240052</v>
      </c>
      <c r="AG366" s="121">
        <v>32.491920205059621</v>
      </c>
      <c r="AH366" s="121">
        <v>26.050373342248967</v>
      </c>
      <c r="AI366" s="121">
        <v>20.982391619302351</v>
      </c>
      <c r="AJ366" s="121">
        <v>14.872394962665776</v>
      </c>
      <c r="AK366" s="121">
        <v>10.230692076228685</v>
      </c>
      <c r="AL366" s="121">
        <v>7.009918644823359</v>
      </c>
      <c r="AM366" s="121">
        <v>4.9258887774434417</v>
      </c>
      <c r="AN366" s="126">
        <v>5.2100746684497938</v>
      </c>
      <c r="AO366" s="121">
        <v>0.7578290426836064</v>
      </c>
      <c r="AP366" s="121">
        <v>4.9258887774434417</v>
      </c>
      <c r="AQ366" s="126">
        <v>5.3048032987852443</v>
      </c>
      <c r="AR366" s="140">
        <v>11.225342694750921</v>
      </c>
      <c r="AS366" s="140">
        <v>275.18667112448458</v>
      </c>
      <c r="AT366" s="121">
        <v>25.576730190571716</v>
      </c>
      <c r="AU366" s="121">
        <v>24.676808202384933</v>
      </c>
      <c r="AV366" s="126">
        <v>116.80040120361083</v>
      </c>
      <c r="AW366" s="140">
        <v>21.929677922656861</v>
      </c>
      <c r="AX366" s="78" t="s">
        <v>58</v>
      </c>
      <c r="AY366" s="145" t="s">
        <v>58</v>
      </c>
      <c r="AZ366" s="115"/>
      <c r="BA366" s="115"/>
    </row>
    <row r="367" spans="1:53" s="109" customFormat="1" x14ac:dyDescent="0.2">
      <c r="A367" s="107"/>
      <c r="B367" s="149"/>
      <c r="F367" s="110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  <c r="AN367" s="113"/>
      <c r="AO367" s="111"/>
      <c r="AP367" s="111"/>
      <c r="AQ367" s="113"/>
      <c r="AR367" s="114"/>
      <c r="AS367" s="114"/>
      <c r="AT367" s="111"/>
      <c r="AU367" s="111"/>
      <c r="AV367" s="113"/>
      <c r="AW367" s="114"/>
      <c r="AX367" s="78" t="s">
        <v>955</v>
      </c>
      <c r="AY367" s="145" t="s">
        <v>955</v>
      </c>
      <c r="AZ367" s="115"/>
      <c r="BA367" s="115"/>
    </row>
    <row r="368" spans="1:53" s="109" customFormat="1" x14ac:dyDescent="0.2">
      <c r="A368" s="107" t="s">
        <v>594</v>
      </c>
      <c r="B368" s="149"/>
      <c r="C368" s="109" t="s">
        <v>19</v>
      </c>
      <c r="D368" s="109" t="s">
        <v>59</v>
      </c>
      <c r="E368" s="125">
        <v>100</v>
      </c>
      <c r="F368" s="110">
        <v>3109</v>
      </c>
      <c r="G368" s="111">
        <v>75</v>
      </c>
      <c r="H368" s="111">
        <v>63</v>
      </c>
      <c r="I368" s="111">
        <v>55</v>
      </c>
      <c r="J368" s="111">
        <v>66</v>
      </c>
      <c r="K368" s="111">
        <v>43</v>
      </c>
      <c r="L368" s="111">
        <v>64</v>
      </c>
      <c r="M368" s="111">
        <v>47</v>
      </c>
      <c r="N368" s="111">
        <v>52</v>
      </c>
      <c r="O368" s="111">
        <v>54</v>
      </c>
      <c r="P368" s="111">
        <v>51</v>
      </c>
      <c r="Q368" s="111">
        <v>65</v>
      </c>
      <c r="R368" s="111">
        <v>61</v>
      </c>
      <c r="S368" s="111">
        <v>52</v>
      </c>
      <c r="T368" s="111">
        <v>42</v>
      </c>
      <c r="U368" s="111">
        <v>44</v>
      </c>
      <c r="V368" s="111">
        <v>59</v>
      </c>
      <c r="W368" s="111">
        <v>55</v>
      </c>
      <c r="X368" s="111">
        <v>51</v>
      </c>
      <c r="Y368" s="111">
        <v>56</v>
      </c>
      <c r="Z368" s="111">
        <v>43</v>
      </c>
      <c r="AA368" s="111">
        <v>243</v>
      </c>
      <c r="AB368" s="111">
        <v>293</v>
      </c>
      <c r="AC368" s="111">
        <v>242</v>
      </c>
      <c r="AD368" s="111">
        <v>218</v>
      </c>
      <c r="AE368" s="111">
        <v>218</v>
      </c>
      <c r="AF368" s="111">
        <v>173</v>
      </c>
      <c r="AG368" s="111">
        <v>163</v>
      </c>
      <c r="AH368" s="111">
        <v>124</v>
      </c>
      <c r="AI368" s="111">
        <v>101</v>
      </c>
      <c r="AJ368" s="111">
        <v>77</v>
      </c>
      <c r="AK368" s="111">
        <v>64</v>
      </c>
      <c r="AL368" s="111">
        <v>47</v>
      </c>
      <c r="AM368" s="111">
        <v>28</v>
      </c>
      <c r="AN368" s="113">
        <v>20</v>
      </c>
      <c r="AO368" s="111">
        <v>16</v>
      </c>
      <c r="AP368" s="111">
        <v>43</v>
      </c>
      <c r="AQ368" s="113">
        <v>41</v>
      </c>
      <c r="AR368" s="114">
        <v>91</v>
      </c>
      <c r="AS368" s="114">
        <v>1423</v>
      </c>
      <c r="AT368" s="111">
        <v>136</v>
      </c>
      <c r="AU368" s="111">
        <v>118</v>
      </c>
      <c r="AV368" s="113">
        <v>620</v>
      </c>
      <c r="AW368" s="114">
        <v>100</v>
      </c>
      <c r="AX368" s="78" t="s">
        <v>955</v>
      </c>
      <c r="AY368" s="145" t="s">
        <v>955</v>
      </c>
      <c r="AZ368" s="115"/>
      <c r="BA368" s="115"/>
    </row>
    <row r="369" spans="1:53" s="109" customFormat="1" x14ac:dyDescent="0.2">
      <c r="A369" s="107"/>
      <c r="B369" s="149"/>
      <c r="F369" s="122">
        <v>100</v>
      </c>
      <c r="G369" s="123">
        <v>2.4123512383403023</v>
      </c>
      <c r="H369" s="123">
        <v>2.026375040205854</v>
      </c>
      <c r="I369" s="123">
        <v>1.7690575747828885</v>
      </c>
      <c r="J369" s="123">
        <v>2.1228690897394662</v>
      </c>
      <c r="K369" s="123">
        <v>1.38308137664844</v>
      </c>
      <c r="L369" s="123">
        <v>2.0585397233837246</v>
      </c>
      <c r="M369" s="123">
        <v>1.5117401093599228</v>
      </c>
      <c r="N369" s="123">
        <v>1.6725635252492763</v>
      </c>
      <c r="O369" s="123">
        <v>1.7368928916050177</v>
      </c>
      <c r="P369" s="123">
        <v>1.6403988420714055</v>
      </c>
      <c r="Q369" s="123">
        <v>2.0907044065615952</v>
      </c>
      <c r="R369" s="123">
        <v>1.9620456738501126</v>
      </c>
      <c r="S369" s="123">
        <v>1.6725635252492763</v>
      </c>
      <c r="T369" s="123">
        <v>1.3509166934705694</v>
      </c>
      <c r="U369" s="123">
        <v>1.4152460598263108</v>
      </c>
      <c r="V369" s="123">
        <v>1.8977163074943713</v>
      </c>
      <c r="W369" s="123">
        <v>1.7690575747828885</v>
      </c>
      <c r="X369" s="123">
        <v>1.6403988420714055</v>
      </c>
      <c r="Y369" s="123">
        <v>1.8012222579607591</v>
      </c>
      <c r="Z369" s="123">
        <v>1.38308137664844</v>
      </c>
      <c r="AA369" s="123">
        <v>7.81601801222258</v>
      </c>
      <c r="AB369" s="123">
        <v>9.4242521711161142</v>
      </c>
      <c r="AC369" s="123">
        <v>7.7838533290447085</v>
      </c>
      <c r="AD369" s="123">
        <v>7.0119009327758119</v>
      </c>
      <c r="AE369" s="123">
        <v>7.0119009327758119</v>
      </c>
      <c r="AF369" s="123">
        <v>5.5644901897716306</v>
      </c>
      <c r="AG369" s="123">
        <v>5.2428433579929239</v>
      </c>
      <c r="AH369" s="123">
        <v>3.9884207140559664</v>
      </c>
      <c r="AI369" s="123">
        <v>3.2486330009649405</v>
      </c>
      <c r="AJ369" s="123">
        <v>2.4766806046960439</v>
      </c>
      <c r="AK369" s="123">
        <v>2.0585397233837246</v>
      </c>
      <c r="AL369" s="123">
        <v>1.5117401093599228</v>
      </c>
      <c r="AM369" s="123">
        <v>0.90061112898037954</v>
      </c>
      <c r="AN369" s="137">
        <v>0.64329366355741391</v>
      </c>
      <c r="AO369" s="123">
        <v>0.51463493084593115</v>
      </c>
      <c r="AP369" s="123">
        <v>1.38308137664844</v>
      </c>
      <c r="AQ369" s="137">
        <v>1.3187520102926986</v>
      </c>
      <c r="AR369" s="139">
        <v>2.9269861691862333</v>
      </c>
      <c r="AS369" s="139">
        <v>45.77034416211</v>
      </c>
      <c r="AT369" s="123">
        <v>4.3743969121904147</v>
      </c>
      <c r="AU369" s="123">
        <v>3.7954326149887425</v>
      </c>
      <c r="AV369" s="137">
        <v>19.942103570279833</v>
      </c>
      <c r="AW369" s="139">
        <v>3.2164683177870699</v>
      </c>
      <c r="AX369" s="78" t="s">
        <v>955</v>
      </c>
      <c r="AY369" s="145" t="s">
        <v>955</v>
      </c>
      <c r="AZ369" s="115"/>
      <c r="BA369" s="115"/>
    </row>
    <row r="370" spans="1:53" s="109" customFormat="1" x14ac:dyDescent="0.2">
      <c r="A370" s="105" t="s">
        <v>594</v>
      </c>
      <c r="B370" s="147" t="s">
        <v>136</v>
      </c>
      <c r="C370" s="106" t="s">
        <v>366</v>
      </c>
      <c r="D370" s="105" t="s">
        <v>59</v>
      </c>
      <c r="E370" s="124">
        <v>28.17328082399273</v>
      </c>
      <c r="F370" s="81">
        <v>875.9073008179339</v>
      </c>
      <c r="G370" s="121">
        <v>21.129960617994548</v>
      </c>
      <c r="H370" s="121">
        <v>17.749166919115421</v>
      </c>
      <c r="I370" s="121">
        <v>15.495304453196002</v>
      </c>
      <c r="J370" s="121">
        <v>18.594365343835204</v>
      </c>
      <c r="K370" s="121">
        <v>12.114510754316873</v>
      </c>
      <c r="L370" s="121">
        <v>18.030899727355347</v>
      </c>
      <c r="M370" s="121">
        <v>13.241441987276582</v>
      </c>
      <c r="N370" s="121">
        <v>14.650106028476221</v>
      </c>
      <c r="O370" s="121">
        <v>15.213571644956073</v>
      </c>
      <c r="P370" s="121">
        <v>14.368373220236291</v>
      </c>
      <c r="Q370" s="121">
        <v>18.312632535595274</v>
      </c>
      <c r="R370" s="121">
        <v>17.185701302635565</v>
      </c>
      <c r="S370" s="121">
        <v>14.650106028476221</v>
      </c>
      <c r="T370" s="121">
        <v>11.832777946076947</v>
      </c>
      <c r="U370" s="121">
        <v>12.396243562556801</v>
      </c>
      <c r="V370" s="121">
        <v>16.622235686155712</v>
      </c>
      <c r="W370" s="121">
        <v>15.495304453196002</v>
      </c>
      <c r="X370" s="121">
        <v>14.368373220236291</v>
      </c>
      <c r="Y370" s="121">
        <v>15.777037261435929</v>
      </c>
      <c r="Z370" s="121">
        <v>12.114510754316873</v>
      </c>
      <c r="AA370" s="121">
        <v>68.461072402302335</v>
      </c>
      <c r="AB370" s="121">
        <v>82.547712814298706</v>
      </c>
      <c r="AC370" s="121">
        <v>68.179339594062398</v>
      </c>
      <c r="AD370" s="121">
        <v>61.417752196304157</v>
      </c>
      <c r="AE370" s="121">
        <v>61.417752196304157</v>
      </c>
      <c r="AF370" s="121">
        <v>48.739775825507422</v>
      </c>
      <c r="AG370" s="121">
        <v>45.922447743108151</v>
      </c>
      <c r="AH370" s="121">
        <v>34.934868221750982</v>
      </c>
      <c r="AI370" s="121">
        <v>28.455013632232657</v>
      </c>
      <c r="AJ370" s="121">
        <v>21.693426234474401</v>
      </c>
      <c r="AK370" s="121">
        <v>18.030899727355347</v>
      </c>
      <c r="AL370" s="121">
        <v>13.241441987276582</v>
      </c>
      <c r="AM370" s="121">
        <v>7.8885186307179644</v>
      </c>
      <c r="AN370" s="126">
        <v>5.634656164798546</v>
      </c>
      <c r="AO370" s="121">
        <v>4.5077249318388368</v>
      </c>
      <c r="AP370" s="121">
        <v>12.114510754316873</v>
      </c>
      <c r="AQ370" s="126">
        <v>11.55104513783702</v>
      </c>
      <c r="AR370" s="140">
        <v>25.637685549833385</v>
      </c>
      <c r="AS370" s="140">
        <v>400.90578612541657</v>
      </c>
      <c r="AT370" s="121">
        <v>38.315661920630113</v>
      </c>
      <c r="AU370" s="121">
        <v>33.244471372311423</v>
      </c>
      <c r="AV370" s="126">
        <v>174.67434110875493</v>
      </c>
      <c r="AW370" s="140">
        <v>28.17328082399273</v>
      </c>
      <c r="AX370" s="78" t="s">
        <v>58</v>
      </c>
      <c r="AY370" s="145" t="s">
        <v>62</v>
      </c>
      <c r="AZ370" s="115"/>
      <c r="BA370" s="115"/>
    </row>
    <row r="371" spans="1:53" s="109" customFormat="1" x14ac:dyDescent="0.2">
      <c r="A371" s="105" t="s">
        <v>594</v>
      </c>
      <c r="B371" s="147" t="s">
        <v>138</v>
      </c>
      <c r="C371" s="106" t="s">
        <v>369</v>
      </c>
      <c r="D371" s="105" t="s">
        <v>835</v>
      </c>
      <c r="E371" s="124">
        <v>15.51045137837019</v>
      </c>
      <c r="F371" s="81">
        <v>482.2199333535292</v>
      </c>
      <c r="G371" s="121">
        <v>11.632838533777642</v>
      </c>
      <c r="H371" s="121">
        <v>9.7715843683732206</v>
      </c>
      <c r="I371" s="121">
        <v>8.5307482581036052</v>
      </c>
      <c r="J371" s="121">
        <v>10.236897909724325</v>
      </c>
      <c r="K371" s="121">
        <v>6.6694940926991819</v>
      </c>
      <c r="L371" s="121">
        <v>9.9266888821569221</v>
      </c>
      <c r="M371" s="121">
        <v>7.2899121478339897</v>
      </c>
      <c r="N371" s="121">
        <v>8.0654347167524989</v>
      </c>
      <c r="O371" s="121">
        <v>8.3756437443199019</v>
      </c>
      <c r="P371" s="121">
        <v>7.9103302029687974</v>
      </c>
      <c r="Q371" s="121">
        <v>10.081793395940624</v>
      </c>
      <c r="R371" s="121">
        <v>9.4613753408058159</v>
      </c>
      <c r="S371" s="121">
        <v>8.0654347167524989</v>
      </c>
      <c r="T371" s="121">
        <v>6.5143895789154795</v>
      </c>
      <c r="U371" s="121">
        <v>6.8245986064828834</v>
      </c>
      <c r="V371" s="121">
        <v>9.1511663132384129</v>
      </c>
      <c r="W371" s="121">
        <v>8.5307482581036052</v>
      </c>
      <c r="X371" s="121">
        <v>7.9103302029687974</v>
      </c>
      <c r="Y371" s="121">
        <v>8.6858527718873066</v>
      </c>
      <c r="Z371" s="121">
        <v>6.6694940926991819</v>
      </c>
      <c r="AA371" s="121">
        <v>37.690396849439566</v>
      </c>
      <c r="AB371" s="121">
        <v>45.445622538624654</v>
      </c>
      <c r="AC371" s="121">
        <v>37.535292335655861</v>
      </c>
      <c r="AD371" s="121">
        <v>33.812784004847011</v>
      </c>
      <c r="AE371" s="121">
        <v>33.812784004847011</v>
      </c>
      <c r="AF371" s="121">
        <v>26.833080884580426</v>
      </c>
      <c r="AG371" s="121">
        <v>25.282035746743407</v>
      </c>
      <c r="AH371" s="121">
        <v>19.232959709179035</v>
      </c>
      <c r="AI371" s="121">
        <v>15.665555892153892</v>
      </c>
      <c r="AJ371" s="121">
        <v>11.943047561345047</v>
      </c>
      <c r="AK371" s="121">
        <v>9.9266888821569221</v>
      </c>
      <c r="AL371" s="121">
        <v>7.2899121478339897</v>
      </c>
      <c r="AM371" s="121">
        <v>4.3429263859436533</v>
      </c>
      <c r="AN371" s="126">
        <v>3.1020902756740378</v>
      </c>
      <c r="AO371" s="121">
        <v>2.4816722205392305</v>
      </c>
      <c r="AP371" s="121">
        <v>6.6694940926991819</v>
      </c>
      <c r="AQ371" s="126">
        <v>6.359285065131778</v>
      </c>
      <c r="AR371" s="140">
        <v>14.114510754316873</v>
      </c>
      <c r="AS371" s="140">
        <v>220.7137231142078</v>
      </c>
      <c r="AT371" s="121">
        <v>21.094213874583456</v>
      </c>
      <c r="AU371" s="121">
        <v>18.302332626476826</v>
      </c>
      <c r="AV371" s="126">
        <v>96.164798545895167</v>
      </c>
      <c r="AW371" s="140">
        <v>15.51045137837019</v>
      </c>
      <c r="AX371" s="78" t="s">
        <v>58</v>
      </c>
      <c r="AY371" s="145" t="s">
        <v>62</v>
      </c>
      <c r="AZ371" s="115"/>
      <c r="BA371" s="115"/>
    </row>
    <row r="372" spans="1:53" s="109" customFormat="1" x14ac:dyDescent="0.2">
      <c r="A372" s="105" t="s">
        <v>594</v>
      </c>
      <c r="B372" s="147" t="s">
        <v>138</v>
      </c>
      <c r="C372" s="106" t="s">
        <v>367</v>
      </c>
      <c r="D372" s="105" t="s">
        <v>836</v>
      </c>
      <c r="E372" s="124">
        <v>30.324144198727659</v>
      </c>
      <c r="F372" s="81">
        <v>942.77764313844307</v>
      </c>
      <c r="G372" s="121">
        <v>22.743108149045742</v>
      </c>
      <c r="H372" s="121">
        <v>19.104210845198423</v>
      </c>
      <c r="I372" s="121">
        <v>16.678279309300212</v>
      </c>
      <c r="J372" s="121">
        <v>20.013935171160256</v>
      </c>
      <c r="K372" s="121">
        <v>13.039382005452895</v>
      </c>
      <c r="L372" s="121">
        <v>19.407452287185702</v>
      </c>
      <c r="M372" s="121">
        <v>14.252347773402001</v>
      </c>
      <c r="N372" s="121">
        <v>15.768554983338383</v>
      </c>
      <c r="O372" s="121">
        <v>16.375037867312937</v>
      </c>
      <c r="P372" s="121">
        <v>15.465313541351106</v>
      </c>
      <c r="Q372" s="121">
        <v>19.710693729172977</v>
      </c>
      <c r="R372" s="121">
        <v>18.497727961223873</v>
      </c>
      <c r="S372" s="121">
        <v>15.768554983338383</v>
      </c>
      <c r="T372" s="121">
        <v>12.736140563465618</v>
      </c>
      <c r="U372" s="121">
        <v>13.342623447440168</v>
      </c>
      <c r="V372" s="121">
        <v>17.891245077249319</v>
      </c>
      <c r="W372" s="121">
        <v>16.678279309300212</v>
      </c>
      <c r="X372" s="121">
        <v>15.465313541351106</v>
      </c>
      <c r="Y372" s="121">
        <v>16.981520751287491</v>
      </c>
      <c r="Z372" s="121">
        <v>13.039382005452895</v>
      </c>
      <c r="AA372" s="121">
        <v>73.687670402908211</v>
      </c>
      <c r="AB372" s="121">
        <v>88.849742502272036</v>
      </c>
      <c r="AC372" s="121">
        <v>73.384428960920928</v>
      </c>
      <c r="AD372" s="121">
        <v>66.106634353226298</v>
      </c>
      <c r="AE372" s="121">
        <v>66.106634353226298</v>
      </c>
      <c r="AF372" s="121">
        <v>52.460769463798854</v>
      </c>
      <c r="AG372" s="121">
        <v>49.428355043926082</v>
      </c>
      <c r="AH372" s="121">
        <v>37.601938806422297</v>
      </c>
      <c r="AI372" s="121">
        <v>30.627385640714934</v>
      </c>
      <c r="AJ372" s="121">
        <v>23.349591033020296</v>
      </c>
      <c r="AK372" s="121">
        <v>19.407452287185702</v>
      </c>
      <c r="AL372" s="121">
        <v>14.252347773402001</v>
      </c>
      <c r="AM372" s="121">
        <v>8.4907603756437453</v>
      </c>
      <c r="AN372" s="126">
        <v>6.0648288397455312</v>
      </c>
      <c r="AO372" s="121">
        <v>4.8518630717964255</v>
      </c>
      <c r="AP372" s="121">
        <v>13.039382005452895</v>
      </c>
      <c r="AQ372" s="126">
        <v>12.432899121478339</v>
      </c>
      <c r="AR372" s="140">
        <v>27.594971220842172</v>
      </c>
      <c r="AS372" s="140">
        <v>431.51257194789463</v>
      </c>
      <c r="AT372" s="121">
        <v>41.240836110269619</v>
      </c>
      <c r="AU372" s="121">
        <v>35.782490154498639</v>
      </c>
      <c r="AV372" s="126">
        <v>188.00969403211147</v>
      </c>
      <c r="AW372" s="140">
        <v>30.324144198727659</v>
      </c>
      <c r="AX372" s="78" t="s">
        <v>58</v>
      </c>
      <c r="AY372" s="145" t="s">
        <v>62</v>
      </c>
      <c r="AZ372" s="115"/>
      <c r="BA372" s="115"/>
    </row>
    <row r="373" spans="1:53" s="109" customFormat="1" x14ac:dyDescent="0.2">
      <c r="A373" s="105" t="s">
        <v>594</v>
      </c>
      <c r="B373" s="147" t="s">
        <v>138</v>
      </c>
      <c r="C373" s="106" t="s">
        <v>368</v>
      </c>
      <c r="D373" s="105" t="s">
        <v>837</v>
      </c>
      <c r="E373" s="124">
        <v>25.992123598909423</v>
      </c>
      <c r="F373" s="81">
        <v>808.09512269009383</v>
      </c>
      <c r="G373" s="121">
        <v>19.494092699182069</v>
      </c>
      <c r="H373" s="121">
        <v>16.375037867312937</v>
      </c>
      <c r="I373" s="121">
        <v>14.295667979400182</v>
      </c>
      <c r="J373" s="121">
        <v>17.154801575280217</v>
      </c>
      <c r="K373" s="121">
        <v>11.176613147531052</v>
      </c>
      <c r="L373" s="121">
        <v>16.63495910330203</v>
      </c>
      <c r="M373" s="121">
        <v>12.216298091487429</v>
      </c>
      <c r="N373" s="121">
        <v>13.5159042714329</v>
      </c>
      <c r="O373" s="121">
        <v>14.035746743411089</v>
      </c>
      <c r="P373" s="121">
        <v>13.255983035443805</v>
      </c>
      <c r="Q373" s="121">
        <v>16.894880339291127</v>
      </c>
      <c r="R373" s="121">
        <v>15.855195395334746</v>
      </c>
      <c r="S373" s="121">
        <v>13.5159042714329</v>
      </c>
      <c r="T373" s="121">
        <v>10.916691911541957</v>
      </c>
      <c r="U373" s="121">
        <v>11.436534383520145</v>
      </c>
      <c r="V373" s="121">
        <v>15.33535292335656</v>
      </c>
      <c r="W373" s="121">
        <v>14.295667979400182</v>
      </c>
      <c r="X373" s="121">
        <v>13.255983035443805</v>
      </c>
      <c r="Y373" s="121">
        <v>14.555589215389277</v>
      </c>
      <c r="Z373" s="121">
        <v>11.176613147531052</v>
      </c>
      <c r="AA373" s="121">
        <v>63.160860345349903</v>
      </c>
      <c r="AB373" s="121">
        <v>76.156922144804611</v>
      </c>
      <c r="AC373" s="121">
        <v>62.900939109360806</v>
      </c>
      <c r="AD373" s="121">
        <v>56.662829445622535</v>
      </c>
      <c r="AE373" s="121">
        <v>56.662829445622535</v>
      </c>
      <c r="AF373" s="121">
        <v>44.966373826113305</v>
      </c>
      <c r="AG373" s="121">
        <v>42.367161466222363</v>
      </c>
      <c r="AH373" s="121">
        <v>32.230233262647687</v>
      </c>
      <c r="AI373" s="121">
        <v>26.252044834898516</v>
      </c>
      <c r="AJ373" s="121">
        <v>20.013935171160256</v>
      </c>
      <c r="AK373" s="121">
        <v>16.63495910330203</v>
      </c>
      <c r="AL373" s="121">
        <v>12.216298091487429</v>
      </c>
      <c r="AM373" s="121">
        <v>7.2777946076946387</v>
      </c>
      <c r="AN373" s="126">
        <v>5.198424719781884</v>
      </c>
      <c r="AO373" s="121">
        <v>4.1587397758255076</v>
      </c>
      <c r="AP373" s="121">
        <v>11.176613147531052</v>
      </c>
      <c r="AQ373" s="126">
        <v>10.656770675552863</v>
      </c>
      <c r="AR373" s="140">
        <v>23.652832475007575</v>
      </c>
      <c r="AS373" s="140">
        <v>369.86791881248109</v>
      </c>
      <c r="AT373" s="121">
        <v>35.349288094516815</v>
      </c>
      <c r="AU373" s="121">
        <v>30.670705846713119</v>
      </c>
      <c r="AV373" s="126">
        <v>161.15116631323843</v>
      </c>
      <c r="AW373" s="140">
        <v>25.992123598909426</v>
      </c>
      <c r="AX373" s="78" t="s">
        <v>58</v>
      </c>
      <c r="AY373" s="145" t="s">
        <v>62</v>
      </c>
      <c r="AZ373" s="115"/>
      <c r="BA373" s="115"/>
    </row>
    <row r="374" spans="1:53" s="109" customFormat="1" x14ac:dyDescent="0.2">
      <c r="A374" s="107"/>
      <c r="B374" s="149"/>
      <c r="F374" s="110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1"/>
      <c r="AE374" s="111"/>
      <c r="AF374" s="111"/>
      <c r="AG374" s="111"/>
      <c r="AH374" s="111"/>
      <c r="AI374" s="111"/>
      <c r="AJ374" s="111"/>
      <c r="AK374" s="111"/>
      <c r="AL374" s="111"/>
      <c r="AM374" s="111"/>
      <c r="AN374" s="113"/>
      <c r="AO374" s="111"/>
      <c r="AP374" s="111"/>
      <c r="AQ374" s="113"/>
      <c r="AR374" s="114"/>
      <c r="AS374" s="114"/>
      <c r="AT374" s="111"/>
      <c r="AU374" s="111"/>
      <c r="AV374" s="113"/>
      <c r="AW374" s="114"/>
      <c r="AX374" s="78" t="s">
        <v>955</v>
      </c>
      <c r="AY374" s="145" t="s">
        <v>955</v>
      </c>
      <c r="AZ374" s="115"/>
      <c r="BA374" s="115"/>
    </row>
    <row r="375" spans="1:53" s="109" customFormat="1" x14ac:dyDescent="0.2">
      <c r="A375" s="107" t="s">
        <v>595</v>
      </c>
      <c r="B375" s="149"/>
      <c r="C375" s="109" t="s">
        <v>19</v>
      </c>
      <c r="D375" s="109" t="s">
        <v>60</v>
      </c>
      <c r="E375" s="125">
        <v>100</v>
      </c>
      <c r="F375" s="110">
        <v>2253</v>
      </c>
      <c r="G375" s="111">
        <v>35</v>
      </c>
      <c r="H375" s="111">
        <v>31</v>
      </c>
      <c r="I375" s="111">
        <v>46</v>
      </c>
      <c r="J375" s="111">
        <v>27</v>
      </c>
      <c r="K375" s="111">
        <v>18</v>
      </c>
      <c r="L375" s="111">
        <v>39</v>
      </c>
      <c r="M375" s="111">
        <v>28</v>
      </c>
      <c r="N375" s="111">
        <v>27</v>
      </c>
      <c r="O375" s="111">
        <v>36</v>
      </c>
      <c r="P375" s="111">
        <v>39</v>
      </c>
      <c r="Q375" s="111">
        <v>34</v>
      </c>
      <c r="R375" s="111">
        <v>42</v>
      </c>
      <c r="S375" s="111">
        <v>38</v>
      </c>
      <c r="T375" s="111">
        <v>43</v>
      </c>
      <c r="U375" s="111">
        <v>34</v>
      </c>
      <c r="V375" s="111">
        <v>44</v>
      </c>
      <c r="W375" s="111">
        <v>43</v>
      </c>
      <c r="X375" s="111">
        <v>46</v>
      </c>
      <c r="Y375" s="111">
        <v>38</v>
      </c>
      <c r="Z375" s="111">
        <v>30</v>
      </c>
      <c r="AA375" s="111">
        <v>164</v>
      </c>
      <c r="AB375" s="111">
        <v>168</v>
      </c>
      <c r="AC375" s="111">
        <v>176</v>
      </c>
      <c r="AD375" s="111">
        <v>171</v>
      </c>
      <c r="AE375" s="111">
        <v>168</v>
      </c>
      <c r="AF375" s="111">
        <v>169</v>
      </c>
      <c r="AG375" s="111">
        <v>128</v>
      </c>
      <c r="AH375" s="111">
        <v>112</v>
      </c>
      <c r="AI375" s="111">
        <v>80</v>
      </c>
      <c r="AJ375" s="111">
        <v>80</v>
      </c>
      <c r="AK375" s="111">
        <v>43</v>
      </c>
      <c r="AL375" s="111">
        <v>37</v>
      </c>
      <c r="AM375" s="111">
        <v>24</v>
      </c>
      <c r="AN375" s="113">
        <v>15</v>
      </c>
      <c r="AO375" s="111">
        <v>2</v>
      </c>
      <c r="AP375" s="111">
        <v>28</v>
      </c>
      <c r="AQ375" s="113">
        <v>16</v>
      </c>
      <c r="AR375" s="114">
        <v>46</v>
      </c>
      <c r="AS375" s="114">
        <v>1083</v>
      </c>
      <c r="AT375" s="111">
        <v>89</v>
      </c>
      <c r="AU375" s="111">
        <v>105</v>
      </c>
      <c r="AV375" s="113">
        <v>513</v>
      </c>
      <c r="AW375" s="114">
        <v>46</v>
      </c>
      <c r="AX375" s="78" t="s">
        <v>955</v>
      </c>
      <c r="AY375" s="145" t="s">
        <v>955</v>
      </c>
      <c r="AZ375" s="115"/>
      <c r="BA375" s="115"/>
    </row>
    <row r="376" spans="1:53" s="109" customFormat="1" x14ac:dyDescent="0.2">
      <c r="A376" s="107"/>
      <c r="B376" s="149"/>
      <c r="F376" s="122">
        <v>100</v>
      </c>
      <c r="G376" s="123">
        <v>1.5534842432312472</v>
      </c>
      <c r="H376" s="123">
        <v>1.3759431868619618</v>
      </c>
      <c r="I376" s="123">
        <v>2.041722148246782</v>
      </c>
      <c r="J376" s="123">
        <v>1.1984021304926764</v>
      </c>
      <c r="K376" s="123">
        <v>0.79893475366178424</v>
      </c>
      <c r="L376" s="123">
        <v>1.7310252996005326</v>
      </c>
      <c r="M376" s="123">
        <v>1.2427873945849979</v>
      </c>
      <c r="N376" s="123">
        <v>1.1984021304926764</v>
      </c>
      <c r="O376" s="123">
        <v>1.5978695073235685</v>
      </c>
      <c r="P376" s="123">
        <v>1.7310252996005326</v>
      </c>
      <c r="Q376" s="123">
        <v>1.5090989791389258</v>
      </c>
      <c r="R376" s="123">
        <v>1.8641810918774966</v>
      </c>
      <c r="S376" s="123">
        <v>1.6866400355082112</v>
      </c>
      <c r="T376" s="123">
        <v>1.9085663559698181</v>
      </c>
      <c r="U376" s="123">
        <v>1.5090989791389258</v>
      </c>
      <c r="V376" s="123">
        <v>1.9529516200621393</v>
      </c>
      <c r="W376" s="123">
        <v>1.9085663559698181</v>
      </c>
      <c r="X376" s="123">
        <v>2.041722148246782</v>
      </c>
      <c r="Y376" s="123">
        <v>1.6866400355082112</v>
      </c>
      <c r="Z376" s="123">
        <v>1.3315579227696406</v>
      </c>
      <c r="AA376" s="123">
        <v>7.2791833111407014</v>
      </c>
      <c r="AB376" s="123">
        <v>7.4567243675099864</v>
      </c>
      <c r="AC376" s="123">
        <v>7.8118064802485572</v>
      </c>
      <c r="AD376" s="123">
        <v>7.5898801597869507</v>
      </c>
      <c r="AE376" s="123">
        <v>7.4567243675099864</v>
      </c>
      <c r="AF376" s="123">
        <v>7.5011096316023078</v>
      </c>
      <c r="AG376" s="123">
        <v>5.6813138038171331</v>
      </c>
      <c r="AH376" s="123">
        <v>4.9711495783399915</v>
      </c>
      <c r="AI376" s="123">
        <v>3.5508211273857078</v>
      </c>
      <c r="AJ376" s="123">
        <v>3.5508211273857078</v>
      </c>
      <c r="AK376" s="123">
        <v>1.9085663559698181</v>
      </c>
      <c r="AL376" s="123">
        <v>1.6422547714158899</v>
      </c>
      <c r="AM376" s="123">
        <v>1.0652463382157125</v>
      </c>
      <c r="AN376" s="137">
        <v>0.66577896138482029</v>
      </c>
      <c r="AO376" s="123">
        <v>8.8770528184642705E-2</v>
      </c>
      <c r="AP376" s="123">
        <v>1.2427873945849979</v>
      </c>
      <c r="AQ376" s="137">
        <v>0.71016422547714164</v>
      </c>
      <c r="AR376" s="139">
        <v>2.041722148246782</v>
      </c>
      <c r="AS376" s="139">
        <v>48.069241011984019</v>
      </c>
      <c r="AT376" s="123">
        <v>3.9502885042166</v>
      </c>
      <c r="AU376" s="123">
        <v>4.6604527296937412</v>
      </c>
      <c r="AV376" s="137">
        <v>22.769640479360852</v>
      </c>
      <c r="AW376" s="139">
        <v>2.041722148246782</v>
      </c>
      <c r="AX376" s="78" t="s">
        <v>955</v>
      </c>
      <c r="AY376" s="145" t="s">
        <v>955</v>
      </c>
      <c r="AZ376" s="115"/>
      <c r="BA376" s="115"/>
    </row>
    <row r="377" spans="1:53" s="109" customFormat="1" x14ac:dyDescent="0.2">
      <c r="A377" s="105" t="s">
        <v>595</v>
      </c>
      <c r="B377" s="147" t="s">
        <v>131</v>
      </c>
      <c r="C377" s="106" t="s">
        <v>371</v>
      </c>
      <c r="D377" s="105" t="s">
        <v>370</v>
      </c>
      <c r="E377" s="124">
        <v>100</v>
      </c>
      <c r="F377" s="81">
        <v>2253</v>
      </c>
      <c r="G377" s="121">
        <v>35</v>
      </c>
      <c r="H377" s="121">
        <v>31</v>
      </c>
      <c r="I377" s="121">
        <v>46</v>
      </c>
      <c r="J377" s="121">
        <v>27</v>
      </c>
      <c r="K377" s="121">
        <v>18</v>
      </c>
      <c r="L377" s="121">
        <v>39</v>
      </c>
      <c r="M377" s="121">
        <v>28</v>
      </c>
      <c r="N377" s="121">
        <v>27</v>
      </c>
      <c r="O377" s="121">
        <v>36</v>
      </c>
      <c r="P377" s="121">
        <v>39</v>
      </c>
      <c r="Q377" s="121">
        <v>34</v>
      </c>
      <c r="R377" s="121">
        <v>42</v>
      </c>
      <c r="S377" s="121">
        <v>38</v>
      </c>
      <c r="T377" s="121">
        <v>43</v>
      </c>
      <c r="U377" s="121">
        <v>34</v>
      </c>
      <c r="V377" s="121">
        <v>44</v>
      </c>
      <c r="W377" s="121">
        <v>43</v>
      </c>
      <c r="X377" s="121">
        <v>46</v>
      </c>
      <c r="Y377" s="121">
        <v>38</v>
      </c>
      <c r="Z377" s="121">
        <v>30</v>
      </c>
      <c r="AA377" s="121">
        <v>164</v>
      </c>
      <c r="AB377" s="121">
        <v>168</v>
      </c>
      <c r="AC377" s="121">
        <v>176</v>
      </c>
      <c r="AD377" s="121">
        <v>171</v>
      </c>
      <c r="AE377" s="121">
        <v>168</v>
      </c>
      <c r="AF377" s="121">
        <v>169</v>
      </c>
      <c r="AG377" s="121">
        <v>128</v>
      </c>
      <c r="AH377" s="121">
        <v>112</v>
      </c>
      <c r="AI377" s="121">
        <v>80</v>
      </c>
      <c r="AJ377" s="121">
        <v>80</v>
      </c>
      <c r="AK377" s="121">
        <v>43</v>
      </c>
      <c r="AL377" s="121">
        <v>37</v>
      </c>
      <c r="AM377" s="121">
        <v>24</v>
      </c>
      <c r="AN377" s="126">
        <v>15</v>
      </c>
      <c r="AO377" s="121">
        <v>2</v>
      </c>
      <c r="AP377" s="121">
        <v>28</v>
      </c>
      <c r="AQ377" s="126">
        <v>16</v>
      </c>
      <c r="AR377" s="140">
        <v>46</v>
      </c>
      <c r="AS377" s="140">
        <v>1083</v>
      </c>
      <c r="AT377" s="121">
        <v>89</v>
      </c>
      <c r="AU377" s="121">
        <v>105</v>
      </c>
      <c r="AV377" s="126">
        <v>513</v>
      </c>
      <c r="AW377" s="140">
        <v>46</v>
      </c>
      <c r="AX377" s="78" t="s">
        <v>58</v>
      </c>
      <c r="AY377" s="145" t="s">
        <v>58</v>
      </c>
      <c r="AZ377" s="115"/>
      <c r="BA377" s="115"/>
    </row>
    <row r="378" spans="1:53" s="109" customFormat="1" x14ac:dyDescent="0.2">
      <c r="A378" s="107"/>
      <c r="B378" s="149"/>
      <c r="F378" s="110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1"/>
      <c r="AE378" s="111"/>
      <c r="AF378" s="111"/>
      <c r="AG378" s="111"/>
      <c r="AH378" s="111"/>
      <c r="AI378" s="111"/>
      <c r="AJ378" s="111"/>
      <c r="AK378" s="111"/>
      <c r="AL378" s="111"/>
      <c r="AM378" s="111"/>
      <c r="AN378" s="113"/>
      <c r="AO378" s="111"/>
      <c r="AP378" s="111"/>
      <c r="AQ378" s="113"/>
      <c r="AR378" s="114"/>
      <c r="AS378" s="114"/>
      <c r="AT378" s="111"/>
      <c r="AU378" s="111"/>
      <c r="AV378" s="113"/>
      <c r="AW378" s="114"/>
      <c r="AX378" s="78" t="s">
        <v>955</v>
      </c>
      <c r="AY378" s="145" t="s">
        <v>955</v>
      </c>
      <c r="AZ378" s="115"/>
      <c r="BA378" s="115"/>
    </row>
    <row r="379" spans="1:53" s="109" customFormat="1" x14ac:dyDescent="0.2">
      <c r="A379" s="107" t="s">
        <v>596</v>
      </c>
      <c r="B379" s="149"/>
      <c r="C379" s="109" t="s">
        <v>19</v>
      </c>
      <c r="D379" s="109" t="s">
        <v>61</v>
      </c>
      <c r="E379" s="125">
        <v>100</v>
      </c>
      <c r="F379" s="110">
        <v>895</v>
      </c>
      <c r="G379" s="111">
        <v>17</v>
      </c>
      <c r="H379" s="111">
        <v>15</v>
      </c>
      <c r="I379" s="111">
        <v>20</v>
      </c>
      <c r="J379" s="111">
        <v>15</v>
      </c>
      <c r="K379" s="111">
        <v>14</v>
      </c>
      <c r="L379" s="111">
        <v>15</v>
      </c>
      <c r="M379" s="111">
        <v>8</v>
      </c>
      <c r="N379" s="111">
        <v>9</v>
      </c>
      <c r="O379" s="111">
        <v>16</v>
      </c>
      <c r="P379" s="111">
        <v>7</v>
      </c>
      <c r="Q379" s="111">
        <v>13</v>
      </c>
      <c r="R379" s="111">
        <v>15</v>
      </c>
      <c r="S379" s="111">
        <v>16</v>
      </c>
      <c r="T379" s="111">
        <v>15</v>
      </c>
      <c r="U379" s="111">
        <v>12</v>
      </c>
      <c r="V379" s="111">
        <v>13</v>
      </c>
      <c r="W379" s="111">
        <v>8</v>
      </c>
      <c r="X379" s="111">
        <v>17</v>
      </c>
      <c r="Y379" s="111">
        <v>6</v>
      </c>
      <c r="Z379" s="111">
        <v>6</v>
      </c>
      <c r="AA379" s="111">
        <v>52</v>
      </c>
      <c r="AB379" s="111">
        <v>58</v>
      </c>
      <c r="AC379" s="111">
        <v>67</v>
      </c>
      <c r="AD379" s="111">
        <v>67</v>
      </c>
      <c r="AE379" s="111">
        <v>63</v>
      </c>
      <c r="AF379" s="111">
        <v>49</v>
      </c>
      <c r="AG379" s="111">
        <v>63</v>
      </c>
      <c r="AH379" s="111">
        <v>52</v>
      </c>
      <c r="AI379" s="111">
        <v>47</v>
      </c>
      <c r="AJ379" s="111">
        <v>33</v>
      </c>
      <c r="AK379" s="111">
        <v>32</v>
      </c>
      <c r="AL379" s="111">
        <v>19</v>
      </c>
      <c r="AM379" s="111">
        <v>21</v>
      </c>
      <c r="AN379" s="113">
        <v>15</v>
      </c>
      <c r="AO379" s="111">
        <v>4</v>
      </c>
      <c r="AP379" s="111">
        <v>11</v>
      </c>
      <c r="AQ379" s="113">
        <v>7</v>
      </c>
      <c r="AR379" s="114">
        <v>20</v>
      </c>
      <c r="AS379" s="114">
        <v>412</v>
      </c>
      <c r="AT379" s="111">
        <v>39</v>
      </c>
      <c r="AU379" s="111">
        <v>23</v>
      </c>
      <c r="AV379" s="113">
        <v>164</v>
      </c>
      <c r="AW379" s="114">
        <v>31</v>
      </c>
      <c r="AX379" s="78" t="s">
        <v>955</v>
      </c>
      <c r="AY379" s="145" t="s">
        <v>955</v>
      </c>
      <c r="AZ379" s="115"/>
      <c r="BA379" s="115"/>
    </row>
    <row r="380" spans="1:53" s="109" customFormat="1" x14ac:dyDescent="0.2">
      <c r="A380" s="107"/>
      <c r="B380" s="149"/>
      <c r="F380" s="122">
        <v>99.999999999999986</v>
      </c>
      <c r="G380" s="123">
        <v>1.8994413407821229</v>
      </c>
      <c r="H380" s="123">
        <v>1.6759776536312849</v>
      </c>
      <c r="I380" s="123">
        <v>2.2346368715083798</v>
      </c>
      <c r="J380" s="123">
        <v>1.6759776536312849</v>
      </c>
      <c r="K380" s="123">
        <v>1.5642458100558658</v>
      </c>
      <c r="L380" s="123">
        <v>1.6759776536312849</v>
      </c>
      <c r="M380" s="123">
        <v>0.8938547486033519</v>
      </c>
      <c r="N380" s="123">
        <v>1.005586592178771</v>
      </c>
      <c r="O380" s="123">
        <v>1.7877094972067038</v>
      </c>
      <c r="P380" s="123">
        <v>0.78212290502793291</v>
      </c>
      <c r="Q380" s="123">
        <v>1.4525139664804469</v>
      </c>
      <c r="R380" s="123">
        <v>1.6759776536312849</v>
      </c>
      <c r="S380" s="123">
        <v>1.7877094972067038</v>
      </c>
      <c r="T380" s="123">
        <v>1.6759776536312849</v>
      </c>
      <c r="U380" s="123">
        <v>1.3407821229050279</v>
      </c>
      <c r="V380" s="123">
        <v>1.4525139664804469</v>
      </c>
      <c r="W380" s="123">
        <v>0.8938547486033519</v>
      </c>
      <c r="X380" s="123">
        <v>1.8994413407821229</v>
      </c>
      <c r="Y380" s="123">
        <v>0.67039106145251393</v>
      </c>
      <c r="Z380" s="123">
        <v>0.67039106145251393</v>
      </c>
      <c r="AA380" s="123">
        <v>5.8100558659217878</v>
      </c>
      <c r="AB380" s="123">
        <v>6.4804469273743015</v>
      </c>
      <c r="AC380" s="123">
        <v>7.4860335195530725</v>
      </c>
      <c r="AD380" s="123">
        <v>7.4860335195530725</v>
      </c>
      <c r="AE380" s="123">
        <v>7.039106145251397</v>
      </c>
      <c r="AF380" s="123">
        <v>5.4748603351955305</v>
      </c>
      <c r="AG380" s="123">
        <v>7.039106145251397</v>
      </c>
      <c r="AH380" s="123">
        <v>5.8100558659217878</v>
      </c>
      <c r="AI380" s="123">
        <v>5.2513966480446923</v>
      </c>
      <c r="AJ380" s="123">
        <v>3.6871508379888267</v>
      </c>
      <c r="AK380" s="123">
        <v>3.5754189944134076</v>
      </c>
      <c r="AL380" s="123">
        <v>2.1229050279329611</v>
      </c>
      <c r="AM380" s="123">
        <v>2.3463687150837989</v>
      </c>
      <c r="AN380" s="137">
        <v>1.6759776536312849</v>
      </c>
      <c r="AO380" s="123">
        <v>0.44692737430167595</v>
      </c>
      <c r="AP380" s="123">
        <v>1.229050279329609</v>
      </c>
      <c r="AQ380" s="137">
        <v>0.78212290502793291</v>
      </c>
      <c r="AR380" s="139">
        <v>2.2346368715083798</v>
      </c>
      <c r="AS380" s="139">
        <v>46.033519553072622</v>
      </c>
      <c r="AT380" s="123">
        <v>4.3575418994413404</v>
      </c>
      <c r="AU380" s="123">
        <v>2.569832402234637</v>
      </c>
      <c r="AV380" s="137">
        <v>18.324022346368714</v>
      </c>
      <c r="AW380" s="139">
        <v>3.4636871508379889</v>
      </c>
      <c r="AX380" s="78" t="s">
        <v>955</v>
      </c>
      <c r="AY380" s="145" t="s">
        <v>955</v>
      </c>
      <c r="AZ380" s="115"/>
      <c r="BA380" s="115"/>
    </row>
    <row r="381" spans="1:53" s="109" customFormat="1" x14ac:dyDescent="0.2">
      <c r="A381" s="105" t="s">
        <v>596</v>
      </c>
      <c r="B381" s="147" t="s">
        <v>138</v>
      </c>
      <c r="C381" s="106" t="s">
        <v>372</v>
      </c>
      <c r="D381" s="105" t="s">
        <v>61</v>
      </c>
      <c r="E381" s="124">
        <v>48.578811369509047</v>
      </c>
      <c r="F381" s="81">
        <v>434.78036175710594</v>
      </c>
      <c r="G381" s="121">
        <v>8.2583979328165373</v>
      </c>
      <c r="H381" s="121">
        <v>7.2868217054263571</v>
      </c>
      <c r="I381" s="121">
        <v>9.7157622739018095</v>
      </c>
      <c r="J381" s="121">
        <v>7.2868217054263571</v>
      </c>
      <c r="K381" s="121">
        <v>6.801033591731267</v>
      </c>
      <c r="L381" s="121">
        <v>7.2868217054263571</v>
      </c>
      <c r="M381" s="121">
        <v>3.8863049095607236</v>
      </c>
      <c r="N381" s="121">
        <v>4.3720930232558137</v>
      </c>
      <c r="O381" s="121">
        <v>7.7726098191214472</v>
      </c>
      <c r="P381" s="121">
        <v>3.4005167958656335</v>
      </c>
      <c r="Q381" s="121">
        <v>6.315245478036176</v>
      </c>
      <c r="R381" s="121">
        <v>7.2868217054263571</v>
      </c>
      <c r="S381" s="121">
        <v>7.7726098191214472</v>
      </c>
      <c r="T381" s="121">
        <v>7.2868217054263571</v>
      </c>
      <c r="U381" s="121">
        <v>5.829457364341085</v>
      </c>
      <c r="V381" s="121">
        <v>6.315245478036176</v>
      </c>
      <c r="W381" s="121">
        <v>3.8863049095607236</v>
      </c>
      <c r="X381" s="121">
        <v>8.2583979328165373</v>
      </c>
      <c r="Y381" s="121">
        <v>2.9147286821705425</v>
      </c>
      <c r="Z381" s="121">
        <v>2.9147286821705425</v>
      </c>
      <c r="AA381" s="121">
        <v>25.260981912144704</v>
      </c>
      <c r="AB381" s="121">
        <v>28.175710594315248</v>
      </c>
      <c r="AC381" s="121">
        <v>32.547803617571063</v>
      </c>
      <c r="AD381" s="121">
        <v>32.547803617571063</v>
      </c>
      <c r="AE381" s="121">
        <v>30.604651162790702</v>
      </c>
      <c r="AF381" s="121">
        <v>23.803617571059434</v>
      </c>
      <c r="AG381" s="121">
        <v>30.604651162790702</v>
      </c>
      <c r="AH381" s="121">
        <v>25.260981912144704</v>
      </c>
      <c r="AI381" s="121">
        <v>22.832041343669253</v>
      </c>
      <c r="AJ381" s="121">
        <v>16.031007751937988</v>
      </c>
      <c r="AK381" s="121">
        <v>15.545219638242894</v>
      </c>
      <c r="AL381" s="121">
        <v>9.2299741602067193</v>
      </c>
      <c r="AM381" s="121">
        <v>10.2015503875969</v>
      </c>
      <c r="AN381" s="126">
        <v>7.2868217054263571</v>
      </c>
      <c r="AO381" s="121">
        <v>1.9431524547803618</v>
      </c>
      <c r="AP381" s="121">
        <v>5.3436692506459949</v>
      </c>
      <c r="AQ381" s="126">
        <v>3.4005167958656335</v>
      </c>
      <c r="AR381" s="140">
        <v>9.7157622739018095</v>
      </c>
      <c r="AS381" s="140">
        <v>200.14470284237726</v>
      </c>
      <c r="AT381" s="121">
        <v>18.945736434108529</v>
      </c>
      <c r="AU381" s="121">
        <v>11.173126614987082</v>
      </c>
      <c r="AV381" s="126">
        <v>79.669250645994836</v>
      </c>
      <c r="AW381" s="140">
        <v>15.059431524547804</v>
      </c>
      <c r="AX381" s="78" t="s">
        <v>58</v>
      </c>
      <c r="AY381" s="145" t="s">
        <v>62</v>
      </c>
      <c r="AZ381" s="115"/>
      <c r="BA381" s="115"/>
    </row>
    <row r="382" spans="1:53" s="109" customFormat="1" x14ac:dyDescent="0.2">
      <c r="A382" s="105" t="s">
        <v>596</v>
      </c>
      <c r="B382" s="147" t="s">
        <v>138</v>
      </c>
      <c r="C382" s="106" t="s">
        <v>373</v>
      </c>
      <c r="D382" s="105" t="s">
        <v>838</v>
      </c>
      <c r="E382" s="124">
        <v>51.421188630490953</v>
      </c>
      <c r="F382" s="81">
        <v>460.21963824289406</v>
      </c>
      <c r="G382" s="121">
        <v>8.7416020671834627</v>
      </c>
      <c r="H382" s="121">
        <v>7.7131782945736429</v>
      </c>
      <c r="I382" s="121">
        <v>10.284237726098191</v>
      </c>
      <c r="J382" s="121">
        <v>7.7131782945736429</v>
      </c>
      <c r="K382" s="121">
        <v>7.198966408268733</v>
      </c>
      <c r="L382" s="121">
        <v>7.7131782945736429</v>
      </c>
      <c r="M382" s="121">
        <v>4.1136950904392764</v>
      </c>
      <c r="N382" s="121">
        <v>4.6279069767441863</v>
      </c>
      <c r="O382" s="121">
        <v>8.2273901808785528</v>
      </c>
      <c r="P382" s="121">
        <v>3.5994832041343665</v>
      </c>
      <c r="Q382" s="121">
        <v>6.684754521963824</v>
      </c>
      <c r="R382" s="121">
        <v>7.7131782945736429</v>
      </c>
      <c r="S382" s="121">
        <v>8.2273901808785528</v>
      </c>
      <c r="T382" s="121">
        <v>7.7131782945736429</v>
      </c>
      <c r="U382" s="121">
        <v>6.170542635658915</v>
      </c>
      <c r="V382" s="121">
        <v>6.684754521963824</v>
      </c>
      <c r="W382" s="121">
        <v>4.1136950904392764</v>
      </c>
      <c r="X382" s="121">
        <v>8.7416020671834627</v>
      </c>
      <c r="Y382" s="121">
        <v>3.0852713178294575</v>
      </c>
      <c r="Z382" s="121">
        <v>3.0852713178294575</v>
      </c>
      <c r="AA382" s="121">
        <v>26.739018087855296</v>
      </c>
      <c r="AB382" s="121">
        <v>29.824289405684752</v>
      </c>
      <c r="AC382" s="121">
        <v>34.452196382428937</v>
      </c>
      <c r="AD382" s="121">
        <v>34.452196382428937</v>
      </c>
      <c r="AE382" s="121">
        <v>32.395348837209298</v>
      </c>
      <c r="AF382" s="121">
        <v>25.196382428940566</v>
      </c>
      <c r="AG382" s="121">
        <v>32.395348837209298</v>
      </c>
      <c r="AH382" s="121">
        <v>26.739018087855296</v>
      </c>
      <c r="AI382" s="121">
        <v>24.167958656330747</v>
      </c>
      <c r="AJ382" s="121">
        <v>16.968992248062012</v>
      </c>
      <c r="AK382" s="121">
        <v>16.454780361757106</v>
      </c>
      <c r="AL382" s="121">
        <v>9.7700258397932807</v>
      </c>
      <c r="AM382" s="121">
        <v>10.7984496124031</v>
      </c>
      <c r="AN382" s="126">
        <v>7.7131782945736429</v>
      </c>
      <c r="AO382" s="121">
        <v>2.0568475452196382</v>
      </c>
      <c r="AP382" s="121">
        <v>5.6563307493540051</v>
      </c>
      <c r="AQ382" s="126">
        <v>3.5994832041343665</v>
      </c>
      <c r="AR382" s="140">
        <v>10.284237726098191</v>
      </c>
      <c r="AS382" s="140">
        <v>211.85529715762274</v>
      </c>
      <c r="AT382" s="121">
        <v>20.054263565891471</v>
      </c>
      <c r="AU382" s="121">
        <v>11.826873385012918</v>
      </c>
      <c r="AV382" s="126">
        <v>84.330749354005164</v>
      </c>
      <c r="AW382" s="140">
        <v>15.940568475452196</v>
      </c>
      <c r="AX382" s="78" t="s">
        <v>58</v>
      </c>
      <c r="AY382" s="145" t="s">
        <v>62</v>
      </c>
      <c r="AZ382" s="115"/>
      <c r="BA382" s="115"/>
    </row>
    <row r="383" spans="1:53" s="109" customFormat="1" x14ac:dyDescent="0.2">
      <c r="A383" s="107"/>
      <c r="B383" s="149"/>
      <c r="F383" s="110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  <c r="AN383" s="113"/>
      <c r="AO383" s="111"/>
      <c r="AP383" s="111"/>
      <c r="AQ383" s="113"/>
      <c r="AR383" s="114"/>
      <c r="AS383" s="114"/>
      <c r="AT383" s="111"/>
      <c r="AU383" s="111"/>
      <c r="AV383" s="113"/>
      <c r="AW383" s="114"/>
      <c r="AX383" s="78" t="s">
        <v>955</v>
      </c>
      <c r="AY383" s="145" t="s">
        <v>955</v>
      </c>
      <c r="AZ383" s="115"/>
      <c r="BA383" s="115"/>
    </row>
    <row r="384" spans="1:53" s="109" customFormat="1" x14ac:dyDescent="0.2">
      <c r="A384" s="107" t="s">
        <v>597</v>
      </c>
      <c r="B384" s="149"/>
      <c r="C384" s="109" t="s">
        <v>19</v>
      </c>
      <c r="D384" s="109" t="s">
        <v>62</v>
      </c>
      <c r="E384" s="125">
        <v>100</v>
      </c>
      <c r="F384" s="110">
        <v>3086</v>
      </c>
      <c r="G384" s="111">
        <v>53</v>
      </c>
      <c r="H384" s="111">
        <v>52</v>
      </c>
      <c r="I384" s="111">
        <v>62</v>
      </c>
      <c r="J384" s="111">
        <v>63</v>
      </c>
      <c r="K384" s="111">
        <v>47</v>
      </c>
      <c r="L384" s="111">
        <v>59</v>
      </c>
      <c r="M384" s="111">
        <v>46</v>
      </c>
      <c r="N384" s="111">
        <v>35</v>
      </c>
      <c r="O384" s="111">
        <v>53</v>
      </c>
      <c r="P384" s="111">
        <v>42</v>
      </c>
      <c r="Q384" s="111">
        <v>48</v>
      </c>
      <c r="R384" s="111">
        <v>53</v>
      </c>
      <c r="S384" s="111">
        <v>40</v>
      </c>
      <c r="T384" s="111">
        <v>48</v>
      </c>
      <c r="U384" s="111">
        <v>39</v>
      </c>
      <c r="V384" s="111">
        <v>38</v>
      </c>
      <c r="W384" s="111">
        <v>44</v>
      </c>
      <c r="X384" s="111">
        <v>54</v>
      </c>
      <c r="Y384" s="111">
        <v>25</v>
      </c>
      <c r="Z384" s="111">
        <v>40</v>
      </c>
      <c r="AA384" s="111">
        <v>161</v>
      </c>
      <c r="AB384" s="111">
        <v>230</v>
      </c>
      <c r="AC384" s="111">
        <v>233</v>
      </c>
      <c r="AD384" s="111">
        <v>215</v>
      </c>
      <c r="AE384" s="111">
        <v>182</v>
      </c>
      <c r="AF384" s="111">
        <v>174</v>
      </c>
      <c r="AG384" s="111">
        <v>193</v>
      </c>
      <c r="AH384" s="111">
        <v>194</v>
      </c>
      <c r="AI384" s="111">
        <v>162</v>
      </c>
      <c r="AJ384" s="111">
        <v>142</v>
      </c>
      <c r="AK384" s="111">
        <v>85</v>
      </c>
      <c r="AL384" s="111">
        <v>70</v>
      </c>
      <c r="AM384" s="111">
        <v>56</v>
      </c>
      <c r="AN384" s="113">
        <v>48</v>
      </c>
      <c r="AO384" s="111">
        <v>5</v>
      </c>
      <c r="AP384" s="111">
        <v>20</v>
      </c>
      <c r="AQ384" s="113">
        <v>30</v>
      </c>
      <c r="AR384" s="114">
        <v>55</v>
      </c>
      <c r="AS384" s="114">
        <v>1426</v>
      </c>
      <c r="AT384" s="111">
        <v>92</v>
      </c>
      <c r="AU384" s="111">
        <v>87</v>
      </c>
      <c r="AV384" s="113">
        <v>571</v>
      </c>
      <c r="AW384" s="114">
        <v>85</v>
      </c>
      <c r="AX384" s="78" t="s">
        <v>955</v>
      </c>
      <c r="AY384" s="145" t="s">
        <v>955</v>
      </c>
      <c r="AZ384" s="115"/>
      <c r="BA384" s="115"/>
    </row>
    <row r="385" spans="1:53" s="109" customFormat="1" x14ac:dyDescent="0.2">
      <c r="A385" s="107"/>
      <c r="B385" s="149"/>
      <c r="F385" s="122">
        <v>99.999999999999986</v>
      </c>
      <c r="G385" s="123">
        <v>1.7174335709656514</v>
      </c>
      <c r="H385" s="123">
        <v>1.6850291639662993</v>
      </c>
      <c r="I385" s="123">
        <v>2.0090732339598185</v>
      </c>
      <c r="J385" s="123">
        <v>2.0414776409591706</v>
      </c>
      <c r="K385" s="123">
        <v>1.5230071289695399</v>
      </c>
      <c r="L385" s="123">
        <v>1.9118600129617629</v>
      </c>
      <c r="M385" s="123">
        <v>1.4906027219701878</v>
      </c>
      <c r="N385" s="123">
        <v>1.134154244977317</v>
      </c>
      <c r="O385" s="123">
        <v>1.7174335709656514</v>
      </c>
      <c r="P385" s="123">
        <v>1.3609850939727803</v>
      </c>
      <c r="Q385" s="123">
        <v>1.5554115359688918</v>
      </c>
      <c r="R385" s="123">
        <v>1.7174335709656514</v>
      </c>
      <c r="S385" s="123">
        <v>1.2961762799740766</v>
      </c>
      <c r="T385" s="123">
        <v>1.5554115359688918</v>
      </c>
      <c r="U385" s="123">
        <v>1.2637718729747245</v>
      </c>
      <c r="V385" s="123">
        <v>1.2313674659753726</v>
      </c>
      <c r="W385" s="123">
        <v>1.4257939079714841</v>
      </c>
      <c r="X385" s="123">
        <v>1.7498379779650033</v>
      </c>
      <c r="Y385" s="123">
        <v>0.81011017498379778</v>
      </c>
      <c r="Z385" s="123">
        <v>1.2961762799740766</v>
      </c>
      <c r="AA385" s="123">
        <v>5.2171095268956575</v>
      </c>
      <c r="AB385" s="123">
        <v>7.4530136098509399</v>
      </c>
      <c r="AC385" s="123">
        <v>7.5502268308489953</v>
      </c>
      <c r="AD385" s="123">
        <v>6.9669475048606611</v>
      </c>
      <c r="AE385" s="123">
        <v>5.897602073882048</v>
      </c>
      <c r="AF385" s="123">
        <v>5.638366817887233</v>
      </c>
      <c r="AG385" s="123">
        <v>6.2540505508749193</v>
      </c>
      <c r="AH385" s="123">
        <v>6.2864549578742706</v>
      </c>
      <c r="AI385" s="123">
        <v>5.2495139338950096</v>
      </c>
      <c r="AJ385" s="123">
        <v>4.6014257939079712</v>
      </c>
      <c r="AK385" s="123">
        <v>2.7543745949449123</v>
      </c>
      <c r="AL385" s="123">
        <v>2.268308489954634</v>
      </c>
      <c r="AM385" s="123">
        <v>1.814646791963707</v>
      </c>
      <c r="AN385" s="137">
        <v>1.5554115359688918</v>
      </c>
      <c r="AO385" s="123">
        <v>0.16202203499675957</v>
      </c>
      <c r="AP385" s="123">
        <v>0.64808813998703829</v>
      </c>
      <c r="AQ385" s="137">
        <v>0.97213220998055738</v>
      </c>
      <c r="AR385" s="139">
        <v>1.7822423849643552</v>
      </c>
      <c r="AS385" s="139">
        <v>46.208684381075827</v>
      </c>
      <c r="AT385" s="123">
        <v>2.9812054439403757</v>
      </c>
      <c r="AU385" s="123">
        <v>2.8191834089436165</v>
      </c>
      <c r="AV385" s="137">
        <v>18.502916396629942</v>
      </c>
      <c r="AW385" s="139">
        <v>2.7543745949449123</v>
      </c>
      <c r="AX385" s="78" t="s">
        <v>955</v>
      </c>
      <c r="AY385" s="145" t="s">
        <v>955</v>
      </c>
      <c r="AZ385" s="115"/>
      <c r="BA385" s="115"/>
    </row>
    <row r="386" spans="1:53" s="109" customFormat="1" x14ac:dyDescent="0.2">
      <c r="A386" s="105" t="s">
        <v>597</v>
      </c>
      <c r="B386" s="147" t="s">
        <v>131</v>
      </c>
      <c r="C386" s="106" t="s">
        <v>374</v>
      </c>
      <c r="D386" s="105" t="s">
        <v>62</v>
      </c>
      <c r="E386" s="124">
        <v>81.226626776364995</v>
      </c>
      <c r="F386" s="81">
        <v>2506.6537023186238</v>
      </c>
      <c r="G386" s="121">
        <v>43.050112191473445</v>
      </c>
      <c r="H386" s="121">
        <v>42.237845923709799</v>
      </c>
      <c r="I386" s="121">
        <v>50.360508601346304</v>
      </c>
      <c r="J386" s="121">
        <v>51.172774869109944</v>
      </c>
      <c r="K386" s="121">
        <v>38.176514584891549</v>
      </c>
      <c r="L386" s="121">
        <v>47.923709798055341</v>
      </c>
      <c r="M386" s="121">
        <v>37.364248317127903</v>
      </c>
      <c r="N386" s="121">
        <v>28.429319371727747</v>
      </c>
      <c r="O386" s="121">
        <v>43.050112191473445</v>
      </c>
      <c r="P386" s="121">
        <v>34.1151832460733</v>
      </c>
      <c r="Q386" s="121">
        <v>38.988780852655196</v>
      </c>
      <c r="R386" s="121">
        <v>43.050112191473445</v>
      </c>
      <c r="S386" s="121">
        <v>32.490650710545999</v>
      </c>
      <c r="T386" s="121">
        <v>38.988780852655196</v>
      </c>
      <c r="U386" s="121">
        <v>31.678384442782349</v>
      </c>
      <c r="V386" s="121">
        <v>30.866118175018695</v>
      </c>
      <c r="W386" s="121">
        <v>35.739715781600601</v>
      </c>
      <c r="X386" s="121">
        <v>43.8623784592371</v>
      </c>
      <c r="Y386" s="121">
        <v>20.306656694091249</v>
      </c>
      <c r="Z386" s="121">
        <v>32.490650710545999</v>
      </c>
      <c r="AA386" s="121">
        <v>130.77486910994764</v>
      </c>
      <c r="AB386" s="121">
        <v>186.82124158563948</v>
      </c>
      <c r="AC386" s="121">
        <v>189.25804038893043</v>
      </c>
      <c r="AD386" s="121">
        <v>174.63724756918472</v>
      </c>
      <c r="AE386" s="121">
        <v>147.83246073298429</v>
      </c>
      <c r="AF386" s="121">
        <v>141.33433059087508</v>
      </c>
      <c r="AG386" s="121">
        <v>156.76738967838443</v>
      </c>
      <c r="AH386" s="121">
        <v>157.57965594614808</v>
      </c>
      <c r="AI386" s="121">
        <v>131.58713537771129</v>
      </c>
      <c r="AJ386" s="121">
        <v>115.3418100224383</v>
      </c>
      <c r="AK386" s="121">
        <v>69.042632759910248</v>
      </c>
      <c r="AL386" s="121">
        <v>56.858638743455494</v>
      </c>
      <c r="AM386" s="121">
        <v>45.486910994764393</v>
      </c>
      <c r="AN386" s="126">
        <v>38.988780852655196</v>
      </c>
      <c r="AO386" s="121">
        <v>4.0613313388182499</v>
      </c>
      <c r="AP386" s="121">
        <v>16.245325355273</v>
      </c>
      <c r="AQ386" s="126">
        <v>24.367988032909498</v>
      </c>
      <c r="AR386" s="140">
        <v>44.674644727000754</v>
      </c>
      <c r="AS386" s="140">
        <v>1158.2916978309649</v>
      </c>
      <c r="AT386" s="121">
        <v>74.728496634255805</v>
      </c>
      <c r="AU386" s="121">
        <v>70.667165295437542</v>
      </c>
      <c r="AV386" s="126">
        <v>463.80403889304415</v>
      </c>
      <c r="AW386" s="140">
        <v>69.042632759910248</v>
      </c>
      <c r="AX386" s="78" t="s">
        <v>58</v>
      </c>
      <c r="AY386" s="145" t="s">
        <v>62</v>
      </c>
      <c r="AZ386" s="115"/>
      <c r="BA386" s="115"/>
    </row>
    <row r="387" spans="1:53" s="109" customFormat="1" x14ac:dyDescent="0.2">
      <c r="A387" s="105" t="s">
        <v>597</v>
      </c>
      <c r="B387" s="147" t="s">
        <v>138</v>
      </c>
      <c r="C387" s="106" t="s">
        <v>375</v>
      </c>
      <c r="D387" s="105" t="s">
        <v>839</v>
      </c>
      <c r="E387" s="124">
        <v>18.773373223635005</v>
      </c>
      <c r="F387" s="81">
        <v>579.34629768137643</v>
      </c>
      <c r="G387" s="121">
        <v>9.9498878085265527</v>
      </c>
      <c r="H387" s="121">
        <v>9.7621540762902033</v>
      </c>
      <c r="I387" s="121">
        <v>11.639491398653703</v>
      </c>
      <c r="J387" s="121">
        <v>11.827225130890053</v>
      </c>
      <c r="K387" s="121">
        <v>8.8234854151084523</v>
      </c>
      <c r="L387" s="121">
        <v>11.076290201944653</v>
      </c>
      <c r="M387" s="121">
        <v>8.6357516828721028</v>
      </c>
      <c r="N387" s="121">
        <v>6.5706806282722514</v>
      </c>
      <c r="O387" s="121">
        <v>9.9498878085265527</v>
      </c>
      <c r="P387" s="121">
        <v>7.8848167539267022</v>
      </c>
      <c r="Q387" s="121">
        <v>9.0112191473448018</v>
      </c>
      <c r="R387" s="121">
        <v>9.9498878085265527</v>
      </c>
      <c r="S387" s="121">
        <v>7.5093492894540024</v>
      </c>
      <c r="T387" s="121">
        <v>9.0112191473448018</v>
      </c>
      <c r="U387" s="121">
        <v>7.321615557217652</v>
      </c>
      <c r="V387" s="121">
        <v>7.1338818249813016</v>
      </c>
      <c r="W387" s="121">
        <v>8.2602842183994021</v>
      </c>
      <c r="X387" s="121">
        <v>10.137621540762902</v>
      </c>
      <c r="Y387" s="121">
        <v>4.6933433059087513</v>
      </c>
      <c r="Z387" s="121">
        <v>7.5093492894540024</v>
      </c>
      <c r="AA387" s="121">
        <v>30.225130890052359</v>
      </c>
      <c r="AB387" s="121">
        <v>43.178758414360509</v>
      </c>
      <c r="AC387" s="121">
        <v>43.741959611069561</v>
      </c>
      <c r="AD387" s="121">
        <v>40.362752430815263</v>
      </c>
      <c r="AE387" s="121">
        <v>34.167539267015712</v>
      </c>
      <c r="AF387" s="121">
        <v>32.665669409124909</v>
      </c>
      <c r="AG387" s="121">
        <v>36.23261032161556</v>
      </c>
      <c r="AH387" s="121">
        <v>36.420344053851906</v>
      </c>
      <c r="AI387" s="121">
        <v>30.412864622288708</v>
      </c>
      <c r="AJ387" s="121">
        <v>26.658189977561705</v>
      </c>
      <c r="AK387" s="121">
        <v>15.957367240089754</v>
      </c>
      <c r="AL387" s="121">
        <v>13.141361256544503</v>
      </c>
      <c r="AM387" s="121">
        <v>10.513089005235601</v>
      </c>
      <c r="AN387" s="126">
        <v>9.0112191473448018</v>
      </c>
      <c r="AO387" s="121">
        <v>0.9386686611817503</v>
      </c>
      <c r="AP387" s="121">
        <v>3.7546746447270012</v>
      </c>
      <c r="AQ387" s="126">
        <v>5.6320119670905013</v>
      </c>
      <c r="AR387" s="140">
        <v>10.325355272999252</v>
      </c>
      <c r="AS387" s="140">
        <v>267.70830216903516</v>
      </c>
      <c r="AT387" s="121">
        <v>17.271503365744206</v>
      </c>
      <c r="AU387" s="121">
        <v>16.332834704562455</v>
      </c>
      <c r="AV387" s="126">
        <v>107.19596110695588</v>
      </c>
      <c r="AW387" s="140">
        <v>15.957367240089754</v>
      </c>
      <c r="AX387" s="78" t="s">
        <v>58</v>
      </c>
      <c r="AY387" s="145" t="s">
        <v>62</v>
      </c>
      <c r="AZ387" s="115"/>
      <c r="BA387" s="115"/>
    </row>
    <row r="388" spans="1:53" s="109" customFormat="1" x14ac:dyDescent="0.2">
      <c r="A388" s="107"/>
      <c r="B388" s="149"/>
      <c r="F388" s="110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3"/>
      <c r="AO388" s="111"/>
      <c r="AP388" s="111"/>
      <c r="AQ388" s="113"/>
      <c r="AR388" s="114"/>
      <c r="AS388" s="114"/>
      <c r="AT388" s="111"/>
      <c r="AU388" s="111"/>
      <c r="AV388" s="113"/>
      <c r="AW388" s="114"/>
      <c r="AX388" s="78" t="s">
        <v>955</v>
      </c>
      <c r="AY388" s="145" t="s">
        <v>955</v>
      </c>
      <c r="AZ388" s="115"/>
      <c r="BA388" s="115"/>
    </row>
    <row r="389" spans="1:53" s="109" customFormat="1" x14ac:dyDescent="0.2">
      <c r="A389" s="107" t="s">
        <v>598</v>
      </c>
      <c r="B389" s="149"/>
      <c r="C389" s="109" t="s">
        <v>19</v>
      </c>
      <c r="D389" s="109" t="s">
        <v>63</v>
      </c>
      <c r="E389" s="125">
        <v>100</v>
      </c>
      <c r="F389" s="110">
        <v>1221</v>
      </c>
      <c r="G389" s="111">
        <v>19</v>
      </c>
      <c r="H389" s="111">
        <v>24</v>
      </c>
      <c r="I389" s="111">
        <v>22</v>
      </c>
      <c r="J389" s="111">
        <v>27</v>
      </c>
      <c r="K389" s="111">
        <v>25</v>
      </c>
      <c r="L389" s="111">
        <v>21</v>
      </c>
      <c r="M389" s="111">
        <v>16</v>
      </c>
      <c r="N389" s="111">
        <v>19</v>
      </c>
      <c r="O389" s="111">
        <v>17</v>
      </c>
      <c r="P389" s="111">
        <v>26</v>
      </c>
      <c r="Q389" s="111">
        <v>23</v>
      </c>
      <c r="R389" s="111">
        <v>29</v>
      </c>
      <c r="S389" s="111">
        <v>20</v>
      </c>
      <c r="T389" s="111">
        <v>16</v>
      </c>
      <c r="U389" s="111">
        <v>19</v>
      </c>
      <c r="V389" s="111">
        <v>18</v>
      </c>
      <c r="W389" s="111">
        <v>20</v>
      </c>
      <c r="X389" s="111">
        <v>18</v>
      </c>
      <c r="Y389" s="111">
        <v>17</v>
      </c>
      <c r="Z389" s="111">
        <v>18</v>
      </c>
      <c r="AA389" s="111">
        <v>83</v>
      </c>
      <c r="AB389" s="111">
        <v>112</v>
      </c>
      <c r="AC389" s="111">
        <v>104</v>
      </c>
      <c r="AD389" s="111">
        <v>86</v>
      </c>
      <c r="AE389" s="111">
        <v>87</v>
      </c>
      <c r="AF389" s="111">
        <v>83</v>
      </c>
      <c r="AG389" s="111">
        <v>66</v>
      </c>
      <c r="AH389" s="111">
        <v>58</v>
      </c>
      <c r="AI389" s="111">
        <v>31</v>
      </c>
      <c r="AJ389" s="111">
        <v>38</v>
      </c>
      <c r="AK389" s="111">
        <v>26</v>
      </c>
      <c r="AL389" s="111">
        <v>20</v>
      </c>
      <c r="AM389" s="111">
        <v>8</v>
      </c>
      <c r="AN389" s="113">
        <v>5</v>
      </c>
      <c r="AO389" s="111">
        <v>2</v>
      </c>
      <c r="AP389" s="111">
        <v>8</v>
      </c>
      <c r="AQ389" s="113">
        <v>14</v>
      </c>
      <c r="AR389" s="114">
        <v>25</v>
      </c>
      <c r="AS389" s="114">
        <v>581</v>
      </c>
      <c r="AT389" s="111">
        <v>53</v>
      </c>
      <c r="AU389" s="111">
        <v>42</v>
      </c>
      <c r="AV389" s="113">
        <v>275</v>
      </c>
      <c r="AW389" s="114">
        <v>30</v>
      </c>
      <c r="AX389" s="78" t="s">
        <v>955</v>
      </c>
      <c r="AY389" s="145" t="s">
        <v>955</v>
      </c>
      <c r="AZ389" s="115"/>
      <c r="BA389" s="115"/>
    </row>
    <row r="390" spans="1:53" s="109" customFormat="1" x14ac:dyDescent="0.2">
      <c r="A390" s="107"/>
      <c r="B390" s="149"/>
      <c r="F390" s="122">
        <v>100</v>
      </c>
      <c r="G390" s="123">
        <v>1.5561015561015561</v>
      </c>
      <c r="H390" s="123">
        <v>1.9656019656019657</v>
      </c>
      <c r="I390" s="123">
        <v>1.8018018018018018</v>
      </c>
      <c r="J390" s="123">
        <v>2.2113022113022112</v>
      </c>
      <c r="K390" s="123">
        <v>2.0475020475020473</v>
      </c>
      <c r="L390" s="123">
        <v>1.7199017199017199</v>
      </c>
      <c r="M390" s="123">
        <v>1.3104013104013104</v>
      </c>
      <c r="N390" s="123">
        <v>1.5561015561015561</v>
      </c>
      <c r="O390" s="123">
        <v>1.3923013923013923</v>
      </c>
      <c r="P390" s="123">
        <v>2.1294021294021293</v>
      </c>
      <c r="Q390" s="123">
        <v>1.8837018837018837</v>
      </c>
      <c r="R390" s="123">
        <v>2.375102375102375</v>
      </c>
      <c r="S390" s="123">
        <v>1.638001638001638</v>
      </c>
      <c r="T390" s="123">
        <v>1.3104013104013104</v>
      </c>
      <c r="U390" s="123">
        <v>1.5561015561015561</v>
      </c>
      <c r="V390" s="123">
        <v>1.4742014742014742</v>
      </c>
      <c r="W390" s="123">
        <v>1.638001638001638</v>
      </c>
      <c r="X390" s="123">
        <v>1.4742014742014742</v>
      </c>
      <c r="Y390" s="123">
        <v>1.3923013923013923</v>
      </c>
      <c r="Z390" s="123">
        <v>1.4742014742014742</v>
      </c>
      <c r="AA390" s="123">
        <v>6.7977067977067973</v>
      </c>
      <c r="AB390" s="123">
        <v>9.1728091728091723</v>
      </c>
      <c r="AC390" s="123">
        <v>8.517608517608517</v>
      </c>
      <c r="AD390" s="123">
        <v>7.0434070434070435</v>
      </c>
      <c r="AE390" s="123">
        <v>7.125307125307125</v>
      </c>
      <c r="AF390" s="123">
        <v>6.7977067977067973</v>
      </c>
      <c r="AG390" s="123">
        <v>5.4054054054054053</v>
      </c>
      <c r="AH390" s="123">
        <v>4.75020475020475</v>
      </c>
      <c r="AI390" s="123">
        <v>2.5389025389025388</v>
      </c>
      <c r="AJ390" s="123">
        <v>3.1122031122031122</v>
      </c>
      <c r="AK390" s="123">
        <v>2.1294021294021293</v>
      </c>
      <c r="AL390" s="123">
        <v>1.638001638001638</v>
      </c>
      <c r="AM390" s="123">
        <v>0.65520065520065518</v>
      </c>
      <c r="AN390" s="137">
        <v>0.4095004095004095</v>
      </c>
      <c r="AO390" s="123">
        <v>0.16380016380016379</v>
      </c>
      <c r="AP390" s="123">
        <v>0.65520065520065518</v>
      </c>
      <c r="AQ390" s="137">
        <v>1.1466011466011465</v>
      </c>
      <c r="AR390" s="139">
        <v>2.0475020475020473</v>
      </c>
      <c r="AS390" s="139">
        <v>47.583947583947584</v>
      </c>
      <c r="AT390" s="123">
        <v>4.3407043407043409</v>
      </c>
      <c r="AU390" s="123">
        <v>3.4398034398034398</v>
      </c>
      <c r="AV390" s="137">
        <v>22.522522522522522</v>
      </c>
      <c r="AW390" s="139">
        <v>2.4570024570024569</v>
      </c>
      <c r="AX390" s="78" t="s">
        <v>955</v>
      </c>
      <c r="AY390" s="145" t="s">
        <v>955</v>
      </c>
      <c r="AZ390" s="115"/>
      <c r="BA390" s="115"/>
    </row>
    <row r="391" spans="1:53" s="109" customFormat="1" x14ac:dyDescent="0.2">
      <c r="A391" s="105" t="s">
        <v>598</v>
      </c>
      <c r="B391" s="147" t="s">
        <v>138</v>
      </c>
      <c r="C391" s="106" t="s">
        <v>376</v>
      </c>
      <c r="D391" s="105" t="s">
        <v>840</v>
      </c>
      <c r="E391" s="124">
        <v>100</v>
      </c>
      <c r="F391" s="81">
        <v>1221</v>
      </c>
      <c r="G391" s="121">
        <v>19</v>
      </c>
      <c r="H391" s="121">
        <v>24</v>
      </c>
      <c r="I391" s="121">
        <v>22</v>
      </c>
      <c r="J391" s="121">
        <v>27</v>
      </c>
      <c r="K391" s="121">
        <v>25</v>
      </c>
      <c r="L391" s="121">
        <v>21</v>
      </c>
      <c r="M391" s="121">
        <v>16</v>
      </c>
      <c r="N391" s="121">
        <v>19</v>
      </c>
      <c r="O391" s="121">
        <v>17</v>
      </c>
      <c r="P391" s="121">
        <v>26</v>
      </c>
      <c r="Q391" s="121">
        <v>23</v>
      </c>
      <c r="R391" s="121">
        <v>29</v>
      </c>
      <c r="S391" s="121">
        <v>20</v>
      </c>
      <c r="T391" s="121">
        <v>16</v>
      </c>
      <c r="U391" s="121">
        <v>19</v>
      </c>
      <c r="V391" s="121">
        <v>18</v>
      </c>
      <c r="W391" s="121">
        <v>20</v>
      </c>
      <c r="X391" s="121">
        <v>18</v>
      </c>
      <c r="Y391" s="121">
        <v>17</v>
      </c>
      <c r="Z391" s="121">
        <v>18</v>
      </c>
      <c r="AA391" s="121">
        <v>83</v>
      </c>
      <c r="AB391" s="121">
        <v>112</v>
      </c>
      <c r="AC391" s="121">
        <v>104</v>
      </c>
      <c r="AD391" s="121">
        <v>86</v>
      </c>
      <c r="AE391" s="121">
        <v>87</v>
      </c>
      <c r="AF391" s="121">
        <v>83</v>
      </c>
      <c r="AG391" s="121">
        <v>66</v>
      </c>
      <c r="AH391" s="121">
        <v>58</v>
      </c>
      <c r="AI391" s="121">
        <v>31</v>
      </c>
      <c r="AJ391" s="121">
        <v>38</v>
      </c>
      <c r="AK391" s="121">
        <v>26</v>
      </c>
      <c r="AL391" s="121">
        <v>20</v>
      </c>
      <c r="AM391" s="121">
        <v>8</v>
      </c>
      <c r="AN391" s="126">
        <v>5</v>
      </c>
      <c r="AO391" s="121">
        <v>2</v>
      </c>
      <c r="AP391" s="121">
        <v>8</v>
      </c>
      <c r="AQ391" s="126">
        <v>14</v>
      </c>
      <c r="AR391" s="140">
        <v>25</v>
      </c>
      <c r="AS391" s="140">
        <v>581</v>
      </c>
      <c r="AT391" s="121">
        <v>53</v>
      </c>
      <c r="AU391" s="121">
        <v>42</v>
      </c>
      <c r="AV391" s="126">
        <v>275</v>
      </c>
      <c r="AW391" s="140">
        <v>30</v>
      </c>
      <c r="AX391" s="78" t="s">
        <v>58</v>
      </c>
      <c r="AY391" s="145" t="s">
        <v>58</v>
      </c>
      <c r="AZ391" s="115"/>
      <c r="BA391" s="115"/>
    </row>
    <row r="392" spans="1:53" s="109" customFormat="1" x14ac:dyDescent="0.2">
      <c r="A392" s="107"/>
      <c r="B392" s="149"/>
      <c r="F392" s="110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  <c r="AN392" s="113"/>
      <c r="AO392" s="111"/>
      <c r="AP392" s="111"/>
      <c r="AQ392" s="113"/>
      <c r="AR392" s="114"/>
      <c r="AS392" s="114"/>
      <c r="AT392" s="111"/>
      <c r="AU392" s="111"/>
      <c r="AV392" s="113"/>
      <c r="AW392" s="114"/>
      <c r="AX392" s="78" t="s">
        <v>955</v>
      </c>
      <c r="AY392" s="145" t="s">
        <v>955</v>
      </c>
      <c r="AZ392" s="115"/>
      <c r="BA392" s="115"/>
    </row>
    <row r="393" spans="1:53" s="109" customFormat="1" x14ac:dyDescent="0.2">
      <c r="A393" s="107" t="s">
        <v>599</v>
      </c>
      <c r="B393" s="149"/>
      <c r="C393" s="109" t="s">
        <v>19</v>
      </c>
      <c r="D393" s="109" t="s">
        <v>64</v>
      </c>
      <c r="E393" s="125">
        <v>100.00000000000001</v>
      </c>
      <c r="F393" s="110">
        <v>3779</v>
      </c>
      <c r="G393" s="111">
        <v>66</v>
      </c>
      <c r="H393" s="111">
        <v>62</v>
      </c>
      <c r="I393" s="111">
        <v>75</v>
      </c>
      <c r="J393" s="111">
        <v>71</v>
      </c>
      <c r="K393" s="111">
        <v>54</v>
      </c>
      <c r="L393" s="111">
        <v>66</v>
      </c>
      <c r="M393" s="111">
        <v>63</v>
      </c>
      <c r="N393" s="111">
        <v>63</v>
      </c>
      <c r="O393" s="111">
        <v>69</v>
      </c>
      <c r="P393" s="111">
        <v>74</v>
      </c>
      <c r="Q393" s="111">
        <v>66</v>
      </c>
      <c r="R393" s="111">
        <v>85</v>
      </c>
      <c r="S393" s="111">
        <v>63</v>
      </c>
      <c r="T393" s="111">
        <v>76</v>
      </c>
      <c r="U393" s="111">
        <v>67</v>
      </c>
      <c r="V393" s="111">
        <v>79</v>
      </c>
      <c r="W393" s="111">
        <v>76</v>
      </c>
      <c r="X393" s="111">
        <v>72</v>
      </c>
      <c r="Y393" s="111">
        <v>58</v>
      </c>
      <c r="Z393" s="111">
        <v>52</v>
      </c>
      <c r="AA393" s="111">
        <v>306</v>
      </c>
      <c r="AB393" s="111">
        <v>293</v>
      </c>
      <c r="AC393" s="111">
        <v>263</v>
      </c>
      <c r="AD393" s="111">
        <v>249</v>
      </c>
      <c r="AE393" s="111">
        <v>274</v>
      </c>
      <c r="AF393" s="111">
        <v>258</v>
      </c>
      <c r="AG393" s="111">
        <v>220</v>
      </c>
      <c r="AH393" s="111">
        <v>194</v>
      </c>
      <c r="AI393" s="111">
        <v>124</v>
      </c>
      <c r="AJ393" s="111">
        <v>81</v>
      </c>
      <c r="AK393" s="111">
        <v>60</v>
      </c>
      <c r="AL393" s="111">
        <v>45</v>
      </c>
      <c r="AM393" s="111">
        <v>30</v>
      </c>
      <c r="AN393" s="113">
        <v>25</v>
      </c>
      <c r="AO393" s="111">
        <v>1</v>
      </c>
      <c r="AP393" s="111">
        <v>22</v>
      </c>
      <c r="AQ393" s="113">
        <v>45</v>
      </c>
      <c r="AR393" s="114">
        <v>73</v>
      </c>
      <c r="AS393" s="114">
        <v>1801</v>
      </c>
      <c r="AT393" s="111">
        <v>179</v>
      </c>
      <c r="AU393" s="111">
        <v>172</v>
      </c>
      <c r="AV393" s="113">
        <v>788</v>
      </c>
      <c r="AW393" s="114">
        <v>78</v>
      </c>
      <c r="AX393" s="78" t="s">
        <v>955</v>
      </c>
      <c r="AY393" s="145" t="s">
        <v>955</v>
      </c>
      <c r="AZ393" s="115"/>
      <c r="BA393" s="115"/>
    </row>
    <row r="394" spans="1:53" s="109" customFormat="1" x14ac:dyDescent="0.2">
      <c r="A394" s="107"/>
      <c r="B394" s="149"/>
      <c r="F394" s="122">
        <v>100.00000000000003</v>
      </c>
      <c r="G394" s="123">
        <v>1.746493781423657</v>
      </c>
      <c r="H394" s="123">
        <v>1.640645673458587</v>
      </c>
      <c r="I394" s="123">
        <v>1.9846520243450649</v>
      </c>
      <c r="J394" s="123">
        <v>1.8788039163799948</v>
      </c>
      <c r="K394" s="123">
        <v>1.4289494575284467</v>
      </c>
      <c r="L394" s="123">
        <v>1.746493781423657</v>
      </c>
      <c r="M394" s="123">
        <v>1.6671077004498545</v>
      </c>
      <c r="N394" s="123">
        <v>1.6671077004498545</v>
      </c>
      <c r="O394" s="123">
        <v>1.8258798623974597</v>
      </c>
      <c r="P394" s="123">
        <v>1.9581899973537973</v>
      </c>
      <c r="Q394" s="123">
        <v>1.746493781423657</v>
      </c>
      <c r="R394" s="123">
        <v>2.2492722942577403</v>
      </c>
      <c r="S394" s="123">
        <v>1.6671077004498545</v>
      </c>
      <c r="T394" s="123">
        <v>2.0111140513363321</v>
      </c>
      <c r="U394" s="123">
        <v>1.7729558084149246</v>
      </c>
      <c r="V394" s="123">
        <v>2.0905001323101349</v>
      </c>
      <c r="W394" s="123">
        <v>2.0111140513363321</v>
      </c>
      <c r="X394" s="123">
        <v>1.9052659433712622</v>
      </c>
      <c r="Y394" s="123">
        <v>1.5347975654935169</v>
      </c>
      <c r="Z394" s="123">
        <v>1.3760254035459116</v>
      </c>
      <c r="AA394" s="123">
        <v>8.0973802593278652</v>
      </c>
      <c r="AB394" s="123">
        <v>7.7533739084413869</v>
      </c>
      <c r="AC394" s="123">
        <v>6.9595130987033604</v>
      </c>
      <c r="AD394" s="123">
        <v>6.5890447208256155</v>
      </c>
      <c r="AE394" s="123">
        <v>7.2505953956073039</v>
      </c>
      <c r="AF394" s="123">
        <v>6.8272029637470233</v>
      </c>
      <c r="AG394" s="123">
        <v>5.8216459380788566</v>
      </c>
      <c r="AH394" s="123">
        <v>5.1336332363059007</v>
      </c>
      <c r="AI394" s="123">
        <v>3.2812913469171741</v>
      </c>
      <c r="AJ394" s="123">
        <v>2.1434241862926702</v>
      </c>
      <c r="AK394" s="123">
        <v>1.5877216194760519</v>
      </c>
      <c r="AL394" s="123">
        <v>1.190791214607039</v>
      </c>
      <c r="AM394" s="123">
        <v>0.79386080973802597</v>
      </c>
      <c r="AN394" s="137">
        <v>0.66155067478168827</v>
      </c>
      <c r="AO394" s="123">
        <v>2.6462026991267529E-2</v>
      </c>
      <c r="AP394" s="123">
        <v>0.58216459380788566</v>
      </c>
      <c r="AQ394" s="137">
        <v>1.190791214607039</v>
      </c>
      <c r="AR394" s="139">
        <v>1.9317279703625299</v>
      </c>
      <c r="AS394" s="139">
        <v>47.658110611272825</v>
      </c>
      <c r="AT394" s="123">
        <v>4.7367028314368884</v>
      </c>
      <c r="AU394" s="123">
        <v>4.5514686424980155</v>
      </c>
      <c r="AV394" s="137">
        <v>20.852077269118816</v>
      </c>
      <c r="AW394" s="139">
        <v>2.0640381053188674</v>
      </c>
      <c r="AX394" s="78" t="s">
        <v>955</v>
      </c>
      <c r="AY394" s="145" t="s">
        <v>955</v>
      </c>
      <c r="AZ394" s="115"/>
      <c r="BA394" s="115"/>
    </row>
    <row r="395" spans="1:53" s="109" customFormat="1" x14ac:dyDescent="0.2">
      <c r="A395" s="105" t="s">
        <v>599</v>
      </c>
      <c r="B395" s="147" t="s">
        <v>131</v>
      </c>
      <c r="C395" s="106" t="s">
        <v>377</v>
      </c>
      <c r="D395" s="105" t="s">
        <v>841</v>
      </c>
      <c r="E395" s="124">
        <v>69.352233985286205</v>
      </c>
      <c r="F395" s="81">
        <v>2620.8209223039662</v>
      </c>
      <c r="G395" s="121">
        <v>45.772474430288895</v>
      </c>
      <c r="H395" s="121">
        <v>42.998385070877447</v>
      </c>
      <c r="I395" s="121">
        <v>52.014175488964653</v>
      </c>
      <c r="J395" s="121">
        <v>49.240086129553198</v>
      </c>
      <c r="K395" s="121">
        <v>37.450206352054551</v>
      </c>
      <c r="L395" s="121">
        <v>45.772474430288895</v>
      </c>
      <c r="M395" s="121">
        <v>43.691907410730309</v>
      </c>
      <c r="N395" s="121">
        <v>43.691907410730309</v>
      </c>
      <c r="O395" s="121">
        <v>47.853041449847481</v>
      </c>
      <c r="P395" s="121">
        <v>51.320653149111791</v>
      </c>
      <c r="Q395" s="121">
        <v>45.772474430288895</v>
      </c>
      <c r="R395" s="121">
        <v>58.949398887493274</v>
      </c>
      <c r="S395" s="121">
        <v>43.691907410730309</v>
      </c>
      <c r="T395" s="121">
        <v>52.707697828817516</v>
      </c>
      <c r="U395" s="121">
        <v>46.465996770141757</v>
      </c>
      <c r="V395" s="121">
        <v>54.788264848376102</v>
      </c>
      <c r="W395" s="121">
        <v>52.707697828817516</v>
      </c>
      <c r="X395" s="121">
        <v>49.93360846940606</v>
      </c>
      <c r="Y395" s="121">
        <v>40.224295711465999</v>
      </c>
      <c r="Z395" s="121">
        <v>36.063161672348826</v>
      </c>
      <c r="AA395" s="121">
        <v>212.21783599497579</v>
      </c>
      <c r="AB395" s="121">
        <v>203.20204557688859</v>
      </c>
      <c r="AC395" s="121">
        <v>182.3963753813027</v>
      </c>
      <c r="AD395" s="121">
        <v>172.68706262336266</v>
      </c>
      <c r="AE395" s="121">
        <v>190.0251211196842</v>
      </c>
      <c r="AF395" s="121">
        <v>178.92876368203841</v>
      </c>
      <c r="AG395" s="121">
        <v>152.57491476762965</v>
      </c>
      <c r="AH395" s="121">
        <v>134.54333393145524</v>
      </c>
      <c r="AI395" s="121">
        <v>85.996770141754894</v>
      </c>
      <c r="AJ395" s="121">
        <v>56.175309528081826</v>
      </c>
      <c r="AK395" s="121">
        <v>41.611340391171723</v>
      </c>
      <c r="AL395" s="121">
        <v>31.208505293378792</v>
      </c>
      <c r="AM395" s="121">
        <v>20.805670195585861</v>
      </c>
      <c r="AN395" s="126">
        <v>17.338058496321551</v>
      </c>
      <c r="AO395" s="121">
        <v>0.69352233985286205</v>
      </c>
      <c r="AP395" s="121">
        <v>15.257491476762967</v>
      </c>
      <c r="AQ395" s="126">
        <v>31.208505293378792</v>
      </c>
      <c r="AR395" s="140">
        <v>50.627130809258936</v>
      </c>
      <c r="AS395" s="140">
        <v>1249.0337340750045</v>
      </c>
      <c r="AT395" s="121">
        <v>124.14049883366232</v>
      </c>
      <c r="AU395" s="121">
        <v>119.28584245469227</v>
      </c>
      <c r="AV395" s="126">
        <v>546.49560380405524</v>
      </c>
      <c r="AW395" s="140">
        <v>54.09474250852324</v>
      </c>
      <c r="AX395" s="78" t="s">
        <v>58</v>
      </c>
      <c r="AY395" s="145" t="s">
        <v>58</v>
      </c>
      <c r="AZ395" s="115"/>
      <c r="BA395" s="115"/>
    </row>
    <row r="396" spans="1:53" s="109" customFormat="1" x14ac:dyDescent="0.2">
      <c r="A396" s="105" t="s">
        <v>599</v>
      </c>
      <c r="B396" s="147" t="s">
        <v>138</v>
      </c>
      <c r="C396" s="106" t="s">
        <v>379</v>
      </c>
      <c r="D396" s="105" t="s">
        <v>842</v>
      </c>
      <c r="E396" s="124">
        <v>15.054728153597704</v>
      </c>
      <c r="F396" s="81">
        <v>568.91817692445716</v>
      </c>
      <c r="G396" s="121">
        <v>9.9361205813744853</v>
      </c>
      <c r="H396" s="121">
        <v>9.3339314552305765</v>
      </c>
      <c r="I396" s="121">
        <v>11.291046115198277</v>
      </c>
      <c r="J396" s="121">
        <v>10.68885698905437</v>
      </c>
      <c r="K396" s="121">
        <v>8.1295532029427608</v>
      </c>
      <c r="L396" s="121">
        <v>9.9361205813744853</v>
      </c>
      <c r="M396" s="121">
        <v>9.4844787367665546</v>
      </c>
      <c r="N396" s="121">
        <v>9.4844787367665546</v>
      </c>
      <c r="O396" s="121">
        <v>10.387762425982416</v>
      </c>
      <c r="P396" s="121">
        <v>11.140498833662299</v>
      </c>
      <c r="Q396" s="121">
        <v>9.9361205813744853</v>
      </c>
      <c r="R396" s="121">
        <v>12.796518930558047</v>
      </c>
      <c r="S396" s="121">
        <v>9.4844787367665546</v>
      </c>
      <c r="T396" s="121">
        <v>11.441593396734255</v>
      </c>
      <c r="U396" s="121">
        <v>10.086667862910462</v>
      </c>
      <c r="V396" s="121">
        <v>11.893235241342186</v>
      </c>
      <c r="W396" s="121">
        <v>11.441593396734255</v>
      </c>
      <c r="X396" s="121">
        <v>10.839404270590347</v>
      </c>
      <c r="Y396" s="121">
        <v>8.7317423290866678</v>
      </c>
      <c r="Z396" s="121">
        <v>7.8284586398708065</v>
      </c>
      <c r="AA396" s="121">
        <v>46.06746815000897</v>
      </c>
      <c r="AB396" s="121">
        <v>44.11035349004127</v>
      </c>
      <c r="AC396" s="121">
        <v>39.593935043961963</v>
      </c>
      <c r="AD396" s="121">
        <v>37.486273102458284</v>
      </c>
      <c r="AE396" s="121">
        <v>41.249955140857708</v>
      </c>
      <c r="AF396" s="121">
        <v>38.84119863628208</v>
      </c>
      <c r="AG396" s="121">
        <v>33.120401937914949</v>
      </c>
      <c r="AH396" s="121">
        <v>29.206172617979547</v>
      </c>
      <c r="AI396" s="121">
        <v>18.667862910461153</v>
      </c>
      <c r="AJ396" s="121">
        <v>12.19432980441414</v>
      </c>
      <c r="AK396" s="121">
        <v>9.0328368921586222</v>
      </c>
      <c r="AL396" s="121">
        <v>6.7746276691189671</v>
      </c>
      <c r="AM396" s="121">
        <v>4.5164184460793111</v>
      </c>
      <c r="AN396" s="126">
        <v>3.7636820383994261</v>
      </c>
      <c r="AO396" s="121">
        <v>0.15054728153597705</v>
      </c>
      <c r="AP396" s="121">
        <v>3.3120401937914949</v>
      </c>
      <c r="AQ396" s="126">
        <v>6.7746276691189671</v>
      </c>
      <c r="AR396" s="140">
        <v>10.989951552126325</v>
      </c>
      <c r="AS396" s="140">
        <v>271.13565404629463</v>
      </c>
      <c r="AT396" s="121">
        <v>26.94796339493989</v>
      </c>
      <c r="AU396" s="121">
        <v>25.894132424188051</v>
      </c>
      <c r="AV396" s="126">
        <v>118.6312578503499</v>
      </c>
      <c r="AW396" s="140">
        <v>11.74268795980621</v>
      </c>
      <c r="AX396" s="78" t="s">
        <v>58</v>
      </c>
      <c r="AY396" s="145" t="s">
        <v>58</v>
      </c>
      <c r="AZ396" s="115"/>
      <c r="BA396" s="115"/>
    </row>
    <row r="397" spans="1:53" s="109" customFormat="1" x14ac:dyDescent="0.2">
      <c r="A397" s="105" t="s">
        <v>599</v>
      </c>
      <c r="B397" s="147" t="s">
        <v>138</v>
      </c>
      <c r="C397" s="106" t="s">
        <v>378</v>
      </c>
      <c r="D397" s="105" t="s">
        <v>821</v>
      </c>
      <c r="E397" s="124">
        <v>15.593037861116096</v>
      </c>
      <c r="F397" s="81">
        <v>589.26090077157744</v>
      </c>
      <c r="G397" s="121">
        <v>10.291404988336623</v>
      </c>
      <c r="H397" s="121">
        <v>9.6676834738919801</v>
      </c>
      <c r="I397" s="121">
        <v>11.694778395837073</v>
      </c>
      <c r="J397" s="121">
        <v>11.071056881392428</v>
      </c>
      <c r="K397" s="121">
        <v>8.4202404450026922</v>
      </c>
      <c r="L397" s="121">
        <v>10.291404988336623</v>
      </c>
      <c r="M397" s="121">
        <v>9.8236138525031418</v>
      </c>
      <c r="N397" s="121">
        <v>9.8236138525031418</v>
      </c>
      <c r="O397" s="121">
        <v>10.759196124170108</v>
      </c>
      <c r="P397" s="121">
        <v>11.538848017225911</v>
      </c>
      <c r="Q397" s="121">
        <v>10.291404988336623</v>
      </c>
      <c r="R397" s="121">
        <v>13.254082181948682</v>
      </c>
      <c r="S397" s="121">
        <v>9.8236138525031418</v>
      </c>
      <c r="T397" s="121">
        <v>11.850708774448233</v>
      </c>
      <c r="U397" s="121">
        <v>10.447335366947785</v>
      </c>
      <c r="V397" s="121">
        <v>12.318499910281716</v>
      </c>
      <c r="W397" s="121">
        <v>11.850708774448233</v>
      </c>
      <c r="X397" s="121">
        <v>11.22698726000359</v>
      </c>
      <c r="Y397" s="121">
        <v>9.0439619594473353</v>
      </c>
      <c r="Z397" s="121">
        <v>8.1083796877803707</v>
      </c>
      <c r="AA397" s="121">
        <v>47.71469585501525</v>
      </c>
      <c r="AB397" s="121">
        <v>45.687600933070165</v>
      </c>
      <c r="AC397" s="121">
        <v>41.009689574735333</v>
      </c>
      <c r="AD397" s="121">
        <v>38.82666427417908</v>
      </c>
      <c r="AE397" s="121">
        <v>42.724923739458106</v>
      </c>
      <c r="AF397" s="121">
        <v>40.230037681679526</v>
      </c>
      <c r="AG397" s="121">
        <v>34.304683294455415</v>
      </c>
      <c r="AH397" s="121">
        <v>30.250493450565227</v>
      </c>
      <c r="AI397" s="121">
        <v>19.33536694778396</v>
      </c>
      <c r="AJ397" s="121">
        <v>12.630360667504037</v>
      </c>
      <c r="AK397" s="121">
        <v>9.3558227166696568</v>
      </c>
      <c r="AL397" s="121">
        <v>7.0168670375022426</v>
      </c>
      <c r="AM397" s="121">
        <v>4.6779113583348284</v>
      </c>
      <c r="AN397" s="126">
        <v>3.8982594652790241</v>
      </c>
      <c r="AO397" s="121">
        <v>0.15593037861116096</v>
      </c>
      <c r="AP397" s="121">
        <v>3.4304683294455414</v>
      </c>
      <c r="AQ397" s="126">
        <v>7.0168670375022426</v>
      </c>
      <c r="AR397" s="140">
        <v>11.382917638614751</v>
      </c>
      <c r="AS397" s="140">
        <v>280.83061187870089</v>
      </c>
      <c r="AT397" s="121">
        <v>27.911537771397811</v>
      </c>
      <c r="AU397" s="121">
        <v>26.820025121119684</v>
      </c>
      <c r="AV397" s="126">
        <v>122.87313834559484</v>
      </c>
      <c r="AW397" s="140">
        <v>12.162569531670556</v>
      </c>
      <c r="AX397" s="78" t="s">
        <v>58</v>
      </c>
      <c r="AY397" s="145" t="s">
        <v>58</v>
      </c>
      <c r="AZ397" s="115"/>
      <c r="BA397" s="115"/>
    </row>
    <row r="398" spans="1:53" s="109" customFormat="1" x14ac:dyDescent="0.2">
      <c r="A398" s="107"/>
      <c r="B398" s="149"/>
      <c r="F398" s="110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11"/>
      <c r="AN398" s="113"/>
      <c r="AO398" s="111"/>
      <c r="AP398" s="111"/>
      <c r="AQ398" s="113"/>
      <c r="AR398" s="114"/>
      <c r="AS398" s="114"/>
      <c r="AT398" s="111"/>
      <c r="AU398" s="111"/>
      <c r="AV398" s="113"/>
      <c r="AW398" s="114"/>
      <c r="AX398" s="78" t="s">
        <v>955</v>
      </c>
      <c r="AY398" s="145" t="s">
        <v>955</v>
      </c>
      <c r="AZ398" s="115"/>
      <c r="BA398" s="115"/>
    </row>
    <row r="399" spans="1:53" s="109" customFormat="1" x14ac:dyDescent="0.2">
      <c r="A399" s="107" t="s">
        <v>600</v>
      </c>
      <c r="B399" s="149"/>
      <c r="C399" s="109" t="s">
        <v>19</v>
      </c>
      <c r="D399" s="109" t="s">
        <v>65</v>
      </c>
      <c r="E399" s="125">
        <v>100.00000000000001</v>
      </c>
      <c r="F399" s="110">
        <v>10999</v>
      </c>
      <c r="G399" s="111">
        <v>201</v>
      </c>
      <c r="H399" s="111">
        <v>219</v>
      </c>
      <c r="I399" s="111">
        <v>185</v>
      </c>
      <c r="J399" s="111">
        <v>198</v>
      </c>
      <c r="K399" s="111">
        <v>208</v>
      </c>
      <c r="L399" s="111">
        <v>239</v>
      </c>
      <c r="M399" s="111">
        <v>249</v>
      </c>
      <c r="N399" s="111">
        <v>255</v>
      </c>
      <c r="O399" s="111">
        <v>289</v>
      </c>
      <c r="P399" s="111">
        <v>282</v>
      </c>
      <c r="Q399" s="111">
        <v>284</v>
      </c>
      <c r="R399" s="111">
        <v>325</v>
      </c>
      <c r="S399" s="111">
        <v>268</v>
      </c>
      <c r="T399" s="111">
        <v>281</v>
      </c>
      <c r="U399" s="111">
        <v>277</v>
      </c>
      <c r="V399" s="111">
        <v>294</v>
      </c>
      <c r="W399" s="111">
        <v>235</v>
      </c>
      <c r="X399" s="111">
        <v>306</v>
      </c>
      <c r="Y399" s="111">
        <v>201</v>
      </c>
      <c r="Z399" s="111">
        <v>179</v>
      </c>
      <c r="AA399" s="111">
        <v>935</v>
      </c>
      <c r="AB399" s="111">
        <v>877</v>
      </c>
      <c r="AC399" s="111">
        <v>819</v>
      </c>
      <c r="AD399" s="111">
        <v>712</v>
      </c>
      <c r="AE399" s="111">
        <v>637</v>
      </c>
      <c r="AF399" s="111">
        <v>528</v>
      </c>
      <c r="AG399" s="111">
        <v>437</v>
      </c>
      <c r="AH399" s="111">
        <v>335</v>
      </c>
      <c r="AI399" s="111">
        <v>262</v>
      </c>
      <c r="AJ399" s="111">
        <v>182</v>
      </c>
      <c r="AK399" s="111">
        <v>122</v>
      </c>
      <c r="AL399" s="111">
        <v>86</v>
      </c>
      <c r="AM399" s="111">
        <v>48</v>
      </c>
      <c r="AN399" s="113">
        <v>44</v>
      </c>
      <c r="AO399" s="111">
        <v>9</v>
      </c>
      <c r="AP399" s="111">
        <v>105</v>
      </c>
      <c r="AQ399" s="113">
        <v>101</v>
      </c>
      <c r="AR399" s="114">
        <v>225</v>
      </c>
      <c r="AS399" s="114">
        <v>5140</v>
      </c>
      <c r="AT399" s="111">
        <v>684</v>
      </c>
      <c r="AU399" s="111">
        <v>598</v>
      </c>
      <c r="AV399" s="113">
        <v>2105</v>
      </c>
      <c r="AW399" s="114">
        <v>254</v>
      </c>
      <c r="AX399" s="78" t="s">
        <v>955</v>
      </c>
      <c r="AY399" s="145" t="s">
        <v>955</v>
      </c>
      <c r="AZ399" s="115"/>
      <c r="BA399" s="115"/>
    </row>
    <row r="400" spans="1:53" s="109" customFormat="1" x14ac:dyDescent="0.2">
      <c r="A400" s="107"/>
      <c r="B400" s="149"/>
      <c r="F400" s="122">
        <v>100</v>
      </c>
      <c r="G400" s="123">
        <v>1.827438858078007</v>
      </c>
      <c r="H400" s="123">
        <v>1.9910900990999181</v>
      </c>
      <c r="I400" s="123">
        <v>1.6819710882807528</v>
      </c>
      <c r="J400" s="123">
        <v>1.800163651241022</v>
      </c>
      <c r="K400" s="123">
        <v>1.8910810073643058</v>
      </c>
      <c r="L400" s="123">
        <v>2.1729248113464861</v>
      </c>
      <c r="M400" s="123">
        <v>2.26384216746977</v>
      </c>
      <c r="N400" s="123">
        <v>2.3183925811437405</v>
      </c>
      <c r="O400" s="123">
        <v>2.6275115919629055</v>
      </c>
      <c r="P400" s="123">
        <v>2.5638694426766069</v>
      </c>
      <c r="Q400" s="123">
        <v>2.5820529139012636</v>
      </c>
      <c r="R400" s="123">
        <v>2.9548140740067277</v>
      </c>
      <c r="S400" s="123">
        <v>2.4365851441040096</v>
      </c>
      <c r="T400" s="123">
        <v>2.5547777070642788</v>
      </c>
      <c r="U400" s="123">
        <v>2.5184107646149649</v>
      </c>
      <c r="V400" s="123">
        <v>2.6729702700245479</v>
      </c>
      <c r="W400" s="123">
        <v>2.1365578688971723</v>
      </c>
      <c r="X400" s="123">
        <v>2.7820710973724885</v>
      </c>
      <c r="Y400" s="123">
        <v>1.827438858078007</v>
      </c>
      <c r="Z400" s="123">
        <v>1.6274206746067825</v>
      </c>
      <c r="AA400" s="123">
        <v>8.5007727975270484</v>
      </c>
      <c r="AB400" s="123">
        <v>7.9734521320120013</v>
      </c>
      <c r="AC400" s="123">
        <v>7.4461314664969542</v>
      </c>
      <c r="AD400" s="123">
        <v>6.4733157559778158</v>
      </c>
      <c r="AE400" s="123">
        <v>5.7914355850531862</v>
      </c>
      <c r="AF400" s="123">
        <v>4.8004364033093916</v>
      </c>
      <c r="AG400" s="123">
        <v>3.973088462587508</v>
      </c>
      <c r="AH400" s="123">
        <v>3.045731430130012</v>
      </c>
      <c r="AI400" s="123">
        <v>2.3820347304300391</v>
      </c>
      <c r="AJ400" s="123">
        <v>1.6546958814437676</v>
      </c>
      <c r="AK400" s="123">
        <v>1.109191744704064</v>
      </c>
      <c r="AL400" s="123">
        <v>0.78188926266024183</v>
      </c>
      <c r="AM400" s="123">
        <v>0.43640330939176286</v>
      </c>
      <c r="AN400" s="137">
        <v>0.40003636694244932</v>
      </c>
      <c r="AO400" s="123">
        <v>8.1825620510955543E-2</v>
      </c>
      <c r="AP400" s="123">
        <v>0.95463223929448127</v>
      </c>
      <c r="AQ400" s="137">
        <v>0.91826529684516778</v>
      </c>
      <c r="AR400" s="139">
        <v>2.0456405127738884</v>
      </c>
      <c r="AS400" s="139">
        <v>46.731521047367941</v>
      </c>
      <c r="AT400" s="123">
        <v>6.2187471588326213</v>
      </c>
      <c r="AU400" s="123">
        <v>5.4368578961723797</v>
      </c>
      <c r="AV400" s="137">
        <v>19.138103463951268</v>
      </c>
      <c r="AW400" s="139">
        <v>2.3093008455314119</v>
      </c>
      <c r="AX400" s="78" t="s">
        <v>955</v>
      </c>
      <c r="AY400" s="145" t="s">
        <v>955</v>
      </c>
      <c r="AZ400" s="115"/>
      <c r="BA400" s="115"/>
    </row>
    <row r="401" spans="1:53" s="109" customFormat="1" x14ac:dyDescent="0.2">
      <c r="A401" s="105" t="s">
        <v>600</v>
      </c>
      <c r="B401" s="147" t="s">
        <v>131</v>
      </c>
      <c r="C401" s="106" t="s">
        <v>380</v>
      </c>
      <c r="D401" s="105" t="s">
        <v>65</v>
      </c>
      <c r="E401" s="124">
        <v>27.286768491505065</v>
      </c>
      <c r="F401" s="81">
        <v>3001.2716663806423</v>
      </c>
      <c r="G401" s="121">
        <v>54.846404667925178</v>
      </c>
      <c r="H401" s="121">
        <v>59.758022996396093</v>
      </c>
      <c r="I401" s="121">
        <v>50.480521709284368</v>
      </c>
      <c r="J401" s="121">
        <v>54.027801613180024</v>
      </c>
      <c r="K401" s="121">
        <v>56.756478462330534</v>
      </c>
      <c r="L401" s="121">
        <v>65.215376694697113</v>
      </c>
      <c r="M401" s="121">
        <v>67.944053543847616</v>
      </c>
      <c r="N401" s="121">
        <v>69.581259653337909</v>
      </c>
      <c r="O401" s="121">
        <v>78.858760940449642</v>
      </c>
      <c r="P401" s="121">
        <v>76.948687146044279</v>
      </c>
      <c r="Q401" s="121">
        <v>77.49442251587439</v>
      </c>
      <c r="R401" s="121">
        <v>88.681997597391458</v>
      </c>
      <c r="S401" s="121">
        <v>73.128539557233566</v>
      </c>
      <c r="T401" s="121">
        <v>76.675819461129237</v>
      </c>
      <c r="U401" s="121">
        <v>75.584348721469027</v>
      </c>
      <c r="V401" s="121">
        <v>80.223099365024893</v>
      </c>
      <c r="W401" s="121">
        <v>64.123905955036903</v>
      </c>
      <c r="X401" s="121">
        <v>83.497511584005494</v>
      </c>
      <c r="Y401" s="121">
        <v>54.846404667925178</v>
      </c>
      <c r="Z401" s="121">
        <v>48.843315599794067</v>
      </c>
      <c r="AA401" s="121">
        <v>255.13128539557235</v>
      </c>
      <c r="AB401" s="121">
        <v>239.30495967049941</v>
      </c>
      <c r="AC401" s="121">
        <v>223.47863394542648</v>
      </c>
      <c r="AD401" s="121">
        <v>194.28179165951605</v>
      </c>
      <c r="AE401" s="121">
        <v>173.81671529088726</v>
      </c>
      <c r="AF401" s="121">
        <v>144.07413763514674</v>
      </c>
      <c r="AG401" s="121">
        <v>119.24317830787713</v>
      </c>
      <c r="AH401" s="121">
        <v>91.410674446541961</v>
      </c>
      <c r="AI401" s="121">
        <v>71.491333447743273</v>
      </c>
      <c r="AJ401" s="121">
        <v>49.661918654539214</v>
      </c>
      <c r="AK401" s="121">
        <v>33.289857559636182</v>
      </c>
      <c r="AL401" s="121">
        <v>23.466620902694352</v>
      </c>
      <c r="AM401" s="121">
        <v>13.097648875922433</v>
      </c>
      <c r="AN401" s="126">
        <v>12.006178136262228</v>
      </c>
      <c r="AO401" s="121">
        <v>2.4558091642354558</v>
      </c>
      <c r="AP401" s="121">
        <v>28.651106916080316</v>
      </c>
      <c r="AQ401" s="126">
        <v>27.559636176420117</v>
      </c>
      <c r="AR401" s="140">
        <v>61.395229105886393</v>
      </c>
      <c r="AS401" s="140">
        <v>1402.5399004633603</v>
      </c>
      <c r="AT401" s="121">
        <v>186.64149648189465</v>
      </c>
      <c r="AU401" s="121">
        <v>163.17487557920029</v>
      </c>
      <c r="AV401" s="126">
        <v>574.38647674618153</v>
      </c>
      <c r="AW401" s="140">
        <v>69.308391968422868</v>
      </c>
      <c r="AX401" s="78" t="s">
        <v>58</v>
      </c>
      <c r="AY401" s="145" t="s">
        <v>204</v>
      </c>
      <c r="AZ401" s="115"/>
      <c r="BA401" s="115"/>
    </row>
    <row r="402" spans="1:53" s="109" customFormat="1" x14ac:dyDescent="0.2">
      <c r="A402" s="105" t="s">
        <v>600</v>
      </c>
      <c r="B402" s="147" t="s">
        <v>138</v>
      </c>
      <c r="C402" s="106" t="s">
        <v>381</v>
      </c>
      <c r="D402" s="105" t="s">
        <v>843</v>
      </c>
      <c r="E402" s="124">
        <v>27.398318174017504</v>
      </c>
      <c r="F402" s="81">
        <v>3013.5410159601856</v>
      </c>
      <c r="G402" s="121">
        <v>55.070619529775186</v>
      </c>
      <c r="H402" s="121">
        <v>60.002316801098331</v>
      </c>
      <c r="I402" s="121">
        <v>50.686888621932383</v>
      </c>
      <c r="J402" s="121">
        <v>54.248669984554653</v>
      </c>
      <c r="K402" s="121">
        <v>56.98850180195641</v>
      </c>
      <c r="L402" s="121">
        <v>65.481980435901832</v>
      </c>
      <c r="M402" s="121">
        <v>68.221812253303582</v>
      </c>
      <c r="N402" s="121">
        <v>69.865711343744636</v>
      </c>
      <c r="O402" s="121">
        <v>79.181139522910584</v>
      </c>
      <c r="P402" s="121">
        <v>77.263257250729367</v>
      </c>
      <c r="Q402" s="121">
        <v>77.811223614209709</v>
      </c>
      <c r="R402" s="121">
        <v>89.044534065556888</v>
      </c>
      <c r="S402" s="121">
        <v>73.427492706366905</v>
      </c>
      <c r="T402" s="121">
        <v>76.989274068989189</v>
      </c>
      <c r="U402" s="121">
        <v>75.893341342028492</v>
      </c>
      <c r="V402" s="121">
        <v>80.551055431611459</v>
      </c>
      <c r="W402" s="121">
        <v>64.386047708941135</v>
      </c>
      <c r="X402" s="121">
        <v>83.838853612493565</v>
      </c>
      <c r="Y402" s="121">
        <v>55.070619529775186</v>
      </c>
      <c r="Z402" s="121">
        <v>49.04298953149133</v>
      </c>
      <c r="AA402" s="121">
        <v>256.17427492706366</v>
      </c>
      <c r="AB402" s="121">
        <v>240.28325038613352</v>
      </c>
      <c r="AC402" s="121">
        <v>224.39222584520337</v>
      </c>
      <c r="AD402" s="121">
        <v>195.07602539900464</v>
      </c>
      <c r="AE402" s="121">
        <v>174.52728676849151</v>
      </c>
      <c r="AF402" s="121">
        <v>144.66311995881242</v>
      </c>
      <c r="AG402" s="121">
        <v>119.7306504204565</v>
      </c>
      <c r="AH402" s="121">
        <v>91.784365882958639</v>
      </c>
      <c r="AI402" s="121">
        <v>71.783593615925852</v>
      </c>
      <c r="AJ402" s="121">
        <v>49.864939076711856</v>
      </c>
      <c r="AK402" s="121">
        <v>33.425948172301354</v>
      </c>
      <c r="AL402" s="121">
        <v>23.562553629655053</v>
      </c>
      <c r="AM402" s="121">
        <v>13.151192723528402</v>
      </c>
      <c r="AN402" s="126">
        <v>12.055259996567703</v>
      </c>
      <c r="AO402" s="121">
        <v>2.4658486356615752</v>
      </c>
      <c r="AP402" s="121">
        <v>28.768234082718383</v>
      </c>
      <c r="AQ402" s="126">
        <v>27.672301355757682</v>
      </c>
      <c r="AR402" s="140">
        <v>61.646215891539384</v>
      </c>
      <c r="AS402" s="140">
        <v>1408.2735541444997</v>
      </c>
      <c r="AT402" s="121">
        <v>187.40449631027971</v>
      </c>
      <c r="AU402" s="121">
        <v>163.84194268062467</v>
      </c>
      <c r="AV402" s="126">
        <v>576.73459756306841</v>
      </c>
      <c r="AW402" s="140">
        <v>69.591728162004458</v>
      </c>
      <c r="AX402" s="78" t="s">
        <v>58</v>
      </c>
      <c r="AY402" s="145" t="s">
        <v>204</v>
      </c>
      <c r="AZ402" s="115"/>
      <c r="BA402" s="115"/>
    </row>
    <row r="403" spans="1:53" s="109" customFormat="1" x14ac:dyDescent="0.2">
      <c r="A403" s="105" t="s">
        <v>600</v>
      </c>
      <c r="B403" s="147" t="s">
        <v>138</v>
      </c>
      <c r="C403" s="106" t="s">
        <v>382</v>
      </c>
      <c r="D403" s="105" t="s">
        <v>765</v>
      </c>
      <c r="E403" s="124">
        <v>17.882272181225332</v>
      </c>
      <c r="F403" s="81">
        <v>1966.8711172129738</v>
      </c>
      <c r="G403" s="121">
        <v>35.943367084262917</v>
      </c>
      <c r="H403" s="121">
        <v>39.162176076883476</v>
      </c>
      <c r="I403" s="121">
        <v>33.082203535266864</v>
      </c>
      <c r="J403" s="121">
        <v>35.406898918826158</v>
      </c>
      <c r="K403" s="121">
        <v>37.195126136948694</v>
      </c>
      <c r="L403" s="121">
        <v>42.738630513128548</v>
      </c>
      <c r="M403" s="121">
        <v>44.526857731251077</v>
      </c>
      <c r="N403" s="121">
        <v>45.599794062124595</v>
      </c>
      <c r="O403" s="121">
        <v>51.679766603741207</v>
      </c>
      <c r="P403" s="121">
        <v>50.428007551055437</v>
      </c>
      <c r="Q403" s="121">
        <v>50.785652994679943</v>
      </c>
      <c r="R403" s="121">
        <v>58.117384588982333</v>
      </c>
      <c r="S403" s="121">
        <v>47.924489445683896</v>
      </c>
      <c r="T403" s="121">
        <v>50.249184829243184</v>
      </c>
      <c r="U403" s="121">
        <v>49.533893941994165</v>
      </c>
      <c r="V403" s="121">
        <v>52.573880212802479</v>
      </c>
      <c r="W403" s="121">
        <v>42.023339625879537</v>
      </c>
      <c r="X403" s="121">
        <v>54.719752874549513</v>
      </c>
      <c r="Y403" s="121">
        <v>35.943367084262917</v>
      </c>
      <c r="Z403" s="121">
        <v>32.009267204393346</v>
      </c>
      <c r="AA403" s="121">
        <v>167.19924489445685</v>
      </c>
      <c r="AB403" s="121">
        <v>156.82752702934616</v>
      </c>
      <c r="AC403" s="121">
        <v>146.45580916423546</v>
      </c>
      <c r="AD403" s="121">
        <v>127.32177793032437</v>
      </c>
      <c r="AE403" s="121">
        <v>113.91007379440536</v>
      </c>
      <c r="AF403" s="121">
        <v>94.418397116869741</v>
      </c>
      <c r="AG403" s="121">
        <v>78.145529431954699</v>
      </c>
      <c r="AH403" s="121">
        <v>59.905611807104862</v>
      </c>
      <c r="AI403" s="121">
        <v>46.851553114810365</v>
      </c>
      <c r="AJ403" s="121">
        <v>32.545735369830105</v>
      </c>
      <c r="AK403" s="121">
        <v>21.816372061094903</v>
      </c>
      <c r="AL403" s="121">
        <v>15.378754075853784</v>
      </c>
      <c r="AM403" s="121">
        <v>8.5834906469881602</v>
      </c>
      <c r="AN403" s="126">
        <v>7.8681997597391451</v>
      </c>
      <c r="AO403" s="121">
        <v>1.60940449631028</v>
      </c>
      <c r="AP403" s="121">
        <v>18.7763857902866</v>
      </c>
      <c r="AQ403" s="126">
        <v>18.061094903037585</v>
      </c>
      <c r="AR403" s="140">
        <v>40.235112407756993</v>
      </c>
      <c r="AS403" s="140">
        <v>919.14879011498215</v>
      </c>
      <c r="AT403" s="121">
        <v>122.31474171958126</v>
      </c>
      <c r="AU403" s="121">
        <v>106.9359876437275</v>
      </c>
      <c r="AV403" s="126">
        <v>376.42182941479325</v>
      </c>
      <c r="AW403" s="140">
        <v>45.420971340312342</v>
      </c>
      <c r="AX403" s="78" t="s">
        <v>58</v>
      </c>
      <c r="AY403" s="145" t="s">
        <v>204</v>
      </c>
      <c r="AZ403" s="115"/>
      <c r="BA403" s="115"/>
    </row>
    <row r="404" spans="1:53" s="109" customFormat="1" x14ac:dyDescent="0.2">
      <c r="A404" s="105" t="s">
        <v>600</v>
      </c>
      <c r="B404" s="147" t="s">
        <v>138</v>
      </c>
      <c r="C404" s="106" t="s">
        <v>383</v>
      </c>
      <c r="D404" s="105" t="s">
        <v>844</v>
      </c>
      <c r="E404" s="124">
        <v>9.0012013042732111</v>
      </c>
      <c r="F404" s="81">
        <v>990.04213145701056</v>
      </c>
      <c r="G404" s="121">
        <v>18.092414621589157</v>
      </c>
      <c r="H404" s="121">
        <v>19.712630856358331</v>
      </c>
      <c r="I404" s="121">
        <v>16.652222412905441</v>
      </c>
      <c r="J404" s="121">
        <v>17.822378582460956</v>
      </c>
      <c r="K404" s="121">
        <v>18.722498712888282</v>
      </c>
      <c r="L404" s="121">
        <v>21.512871117212978</v>
      </c>
      <c r="M404" s="121">
        <v>22.412991247640299</v>
      </c>
      <c r="N404" s="121">
        <v>22.953063325896686</v>
      </c>
      <c r="O404" s="121">
        <v>26.013471769349579</v>
      </c>
      <c r="P404" s="121">
        <v>25.383387678050454</v>
      </c>
      <c r="Q404" s="121">
        <v>25.56341170413592</v>
      </c>
      <c r="R404" s="121">
        <v>29.253904238887934</v>
      </c>
      <c r="S404" s="121">
        <v>24.123219495452204</v>
      </c>
      <c r="T404" s="121">
        <v>25.293375665007726</v>
      </c>
      <c r="U404" s="121">
        <v>24.933327612836791</v>
      </c>
      <c r="V404" s="121">
        <v>26.463531834563241</v>
      </c>
      <c r="W404" s="121">
        <v>21.15282306504205</v>
      </c>
      <c r="X404" s="121">
        <v>27.543675991076025</v>
      </c>
      <c r="Y404" s="121">
        <v>18.092414621589157</v>
      </c>
      <c r="Z404" s="121">
        <v>16.112150334649048</v>
      </c>
      <c r="AA404" s="121">
        <v>84.161232194954522</v>
      </c>
      <c r="AB404" s="121">
        <v>78.940535438476061</v>
      </c>
      <c r="AC404" s="121">
        <v>73.719838681997601</v>
      </c>
      <c r="AD404" s="121">
        <v>64.088553286425267</v>
      </c>
      <c r="AE404" s="121">
        <v>57.337652308220356</v>
      </c>
      <c r="AF404" s="121">
        <v>47.526342886562553</v>
      </c>
      <c r="AG404" s="121">
        <v>39.33524969967393</v>
      </c>
      <c r="AH404" s="121">
        <v>30.154024369315255</v>
      </c>
      <c r="AI404" s="121">
        <v>23.583147417195814</v>
      </c>
      <c r="AJ404" s="121">
        <v>16.382186373777245</v>
      </c>
      <c r="AK404" s="121">
        <v>10.981465591213318</v>
      </c>
      <c r="AL404" s="121">
        <v>7.7410331216749615</v>
      </c>
      <c r="AM404" s="121">
        <v>4.3205766260511416</v>
      </c>
      <c r="AN404" s="126">
        <v>3.9605285738802127</v>
      </c>
      <c r="AO404" s="121">
        <v>0.81010811738458899</v>
      </c>
      <c r="AP404" s="121">
        <v>9.4512613694868719</v>
      </c>
      <c r="AQ404" s="126">
        <v>9.0912133173159422</v>
      </c>
      <c r="AR404" s="140">
        <v>20.252702934614724</v>
      </c>
      <c r="AS404" s="140">
        <v>462.66174703964299</v>
      </c>
      <c r="AT404" s="121">
        <v>61.568216921228768</v>
      </c>
      <c r="AU404" s="121">
        <v>53.827183799553808</v>
      </c>
      <c r="AV404" s="126">
        <v>189.47528745495111</v>
      </c>
      <c r="AW404" s="140">
        <v>22.863051312853955</v>
      </c>
      <c r="AX404" s="78" t="s">
        <v>58</v>
      </c>
      <c r="AY404" s="145" t="s">
        <v>204</v>
      </c>
      <c r="AZ404" s="115"/>
      <c r="BA404" s="115"/>
    </row>
    <row r="405" spans="1:53" s="109" customFormat="1" x14ac:dyDescent="0.2">
      <c r="A405" s="105" t="s">
        <v>600</v>
      </c>
      <c r="B405" s="147" t="s">
        <v>138</v>
      </c>
      <c r="C405" s="106" t="s">
        <v>384</v>
      </c>
      <c r="D405" s="105" t="s">
        <v>845</v>
      </c>
      <c r="E405" s="124">
        <v>18.431439848978894</v>
      </c>
      <c r="F405" s="81">
        <v>2027.2740689891884</v>
      </c>
      <c r="G405" s="121">
        <v>37.047194096447576</v>
      </c>
      <c r="H405" s="121">
        <v>40.364853269263776</v>
      </c>
      <c r="I405" s="121">
        <v>34.098163720610948</v>
      </c>
      <c r="J405" s="121">
        <v>36.494250900978209</v>
      </c>
      <c r="K405" s="121">
        <v>38.337394885876094</v>
      </c>
      <c r="L405" s="121">
        <v>44.051141239059554</v>
      </c>
      <c r="M405" s="121">
        <v>45.894285223957439</v>
      </c>
      <c r="N405" s="121">
        <v>47.000171614896182</v>
      </c>
      <c r="O405" s="121">
        <v>53.266861163549002</v>
      </c>
      <c r="P405" s="121">
        <v>51.976660374120485</v>
      </c>
      <c r="Q405" s="121">
        <v>52.345289171100056</v>
      </c>
      <c r="R405" s="121">
        <v>59.902179509181408</v>
      </c>
      <c r="S405" s="121">
        <v>49.396258795263435</v>
      </c>
      <c r="T405" s="121">
        <v>51.792345975630688</v>
      </c>
      <c r="U405" s="121">
        <v>51.055088381671538</v>
      </c>
      <c r="V405" s="121">
        <v>54.188433155997949</v>
      </c>
      <c r="W405" s="121">
        <v>43.313883645100397</v>
      </c>
      <c r="X405" s="121">
        <v>56.40020593787542</v>
      </c>
      <c r="Y405" s="121">
        <v>37.047194096447576</v>
      </c>
      <c r="Z405" s="121">
        <v>32.99227732967222</v>
      </c>
      <c r="AA405" s="121">
        <v>172.33396258795267</v>
      </c>
      <c r="AB405" s="121">
        <v>161.64372747554489</v>
      </c>
      <c r="AC405" s="121">
        <v>150.95349236313714</v>
      </c>
      <c r="AD405" s="121">
        <v>131.23185172472972</v>
      </c>
      <c r="AE405" s="121">
        <v>117.40827183799554</v>
      </c>
      <c r="AF405" s="121">
        <v>97.318002402608556</v>
      </c>
      <c r="AG405" s="121">
        <v>80.545392140037762</v>
      </c>
      <c r="AH405" s="121">
        <v>61.745323494079294</v>
      </c>
      <c r="AI405" s="121">
        <v>48.2903724043247</v>
      </c>
      <c r="AJ405" s="121">
        <v>33.545220525141588</v>
      </c>
      <c r="AK405" s="121">
        <v>22.486356615754246</v>
      </c>
      <c r="AL405" s="121">
        <v>15.851038270121849</v>
      </c>
      <c r="AM405" s="121">
        <v>8.8470911275098683</v>
      </c>
      <c r="AN405" s="126">
        <v>8.109833533550713</v>
      </c>
      <c r="AO405" s="121">
        <v>1.6588295864081004</v>
      </c>
      <c r="AP405" s="121">
        <v>19.353011841427836</v>
      </c>
      <c r="AQ405" s="126">
        <v>18.615754247468683</v>
      </c>
      <c r="AR405" s="140">
        <v>41.470739660202504</v>
      </c>
      <c r="AS405" s="140">
        <v>947.37600823751518</v>
      </c>
      <c r="AT405" s="121">
        <v>126.07104856701562</v>
      </c>
      <c r="AU405" s="121">
        <v>110.22001029689378</v>
      </c>
      <c r="AV405" s="126">
        <v>387.9818088210057</v>
      </c>
      <c r="AW405" s="140">
        <v>46.815857216406393</v>
      </c>
      <c r="AX405" s="78" t="s">
        <v>58</v>
      </c>
      <c r="AY405" s="145" t="s">
        <v>204</v>
      </c>
      <c r="AZ405" s="115"/>
      <c r="BA405" s="115"/>
    </row>
    <row r="406" spans="1:53" s="109" customFormat="1" x14ac:dyDescent="0.2">
      <c r="A406" s="107"/>
      <c r="B406" s="149"/>
      <c r="F406" s="110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  <c r="AN406" s="113"/>
      <c r="AO406" s="111"/>
      <c r="AP406" s="111"/>
      <c r="AQ406" s="113"/>
      <c r="AR406" s="114"/>
      <c r="AS406" s="114"/>
      <c r="AT406" s="111"/>
      <c r="AU406" s="111"/>
      <c r="AV406" s="113"/>
      <c r="AW406" s="114"/>
      <c r="AX406" s="78" t="s">
        <v>955</v>
      </c>
      <c r="AY406" s="145" t="s">
        <v>955</v>
      </c>
      <c r="AZ406" s="115"/>
      <c r="BA406" s="115"/>
    </row>
    <row r="407" spans="1:53" s="109" customFormat="1" x14ac:dyDescent="0.2">
      <c r="A407" s="107" t="s">
        <v>601</v>
      </c>
      <c r="B407" s="149"/>
      <c r="C407" s="109" t="s">
        <v>19</v>
      </c>
      <c r="D407" s="109" t="s">
        <v>66</v>
      </c>
      <c r="E407" s="125">
        <v>100</v>
      </c>
      <c r="F407" s="110">
        <v>3973</v>
      </c>
      <c r="G407" s="111">
        <v>72</v>
      </c>
      <c r="H407" s="111">
        <v>94</v>
      </c>
      <c r="I407" s="111">
        <v>89</v>
      </c>
      <c r="J407" s="111">
        <v>90</v>
      </c>
      <c r="K407" s="111">
        <v>74</v>
      </c>
      <c r="L407" s="111">
        <v>101</v>
      </c>
      <c r="M407" s="111">
        <v>62</v>
      </c>
      <c r="N407" s="111">
        <v>71</v>
      </c>
      <c r="O407" s="111">
        <v>83</v>
      </c>
      <c r="P407" s="111">
        <v>75</v>
      </c>
      <c r="Q407" s="111">
        <v>69</v>
      </c>
      <c r="R407" s="111">
        <v>88</v>
      </c>
      <c r="S407" s="111">
        <v>92</v>
      </c>
      <c r="T407" s="111">
        <v>75</v>
      </c>
      <c r="U407" s="111">
        <v>68</v>
      </c>
      <c r="V407" s="111">
        <v>76</v>
      </c>
      <c r="W407" s="111">
        <v>69</v>
      </c>
      <c r="X407" s="111">
        <v>90</v>
      </c>
      <c r="Y407" s="111">
        <v>65</v>
      </c>
      <c r="Z407" s="111">
        <v>62</v>
      </c>
      <c r="AA407" s="111">
        <v>287</v>
      </c>
      <c r="AB407" s="111">
        <v>294</v>
      </c>
      <c r="AC407" s="111">
        <v>279</v>
      </c>
      <c r="AD407" s="111">
        <v>268</v>
      </c>
      <c r="AE407" s="111">
        <v>270</v>
      </c>
      <c r="AF407" s="111">
        <v>214</v>
      </c>
      <c r="AG407" s="111">
        <v>189</v>
      </c>
      <c r="AH407" s="111">
        <v>179</v>
      </c>
      <c r="AI407" s="111">
        <v>144</v>
      </c>
      <c r="AJ407" s="111">
        <v>109</v>
      </c>
      <c r="AK407" s="111">
        <v>80</v>
      </c>
      <c r="AL407" s="111">
        <v>52</v>
      </c>
      <c r="AM407" s="111">
        <v>25</v>
      </c>
      <c r="AN407" s="113">
        <v>18</v>
      </c>
      <c r="AO407" s="111">
        <v>4</v>
      </c>
      <c r="AP407" s="111">
        <v>37</v>
      </c>
      <c r="AQ407" s="113">
        <v>50</v>
      </c>
      <c r="AR407" s="114">
        <v>95</v>
      </c>
      <c r="AS407" s="114">
        <v>1791</v>
      </c>
      <c r="AT407" s="111">
        <v>182</v>
      </c>
      <c r="AU407" s="111">
        <v>173</v>
      </c>
      <c r="AV407" s="113">
        <v>725</v>
      </c>
      <c r="AW407" s="114">
        <v>112</v>
      </c>
      <c r="AX407" s="78" t="s">
        <v>955</v>
      </c>
      <c r="AY407" s="145" t="s">
        <v>955</v>
      </c>
      <c r="AZ407" s="115"/>
      <c r="BA407" s="115"/>
    </row>
    <row r="408" spans="1:53" s="109" customFormat="1" x14ac:dyDescent="0.2">
      <c r="A408" s="107"/>
      <c r="B408" s="149"/>
      <c r="F408" s="122">
        <v>100.00000000000003</v>
      </c>
      <c r="G408" s="123">
        <v>1.8122325698464636</v>
      </c>
      <c r="H408" s="123">
        <v>2.3659702995217722</v>
      </c>
      <c r="I408" s="123">
        <v>2.2401208155046564</v>
      </c>
      <c r="J408" s="123">
        <v>2.2652907123080794</v>
      </c>
      <c r="K408" s="123">
        <v>1.8625723634533098</v>
      </c>
      <c r="L408" s="123">
        <v>2.5421595771457337</v>
      </c>
      <c r="M408" s="123">
        <v>1.5605336018122327</v>
      </c>
      <c r="N408" s="123">
        <v>1.7870626730430406</v>
      </c>
      <c r="O408" s="123">
        <v>2.0891014346841179</v>
      </c>
      <c r="P408" s="123">
        <v>1.8877422602567329</v>
      </c>
      <c r="Q408" s="123">
        <v>1.7367228794361944</v>
      </c>
      <c r="R408" s="123">
        <v>2.2149509187012333</v>
      </c>
      <c r="S408" s="123">
        <v>2.3156305059149256</v>
      </c>
      <c r="T408" s="123">
        <v>1.8877422602567329</v>
      </c>
      <c r="U408" s="123">
        <v>1.7115529826327711</v>
      </c>
      <c r="V408" s="123">
        <v>1.9129121570601562</v>
      </c>
      <c r="W408" s="123">
        <v>1.7367228794361944</v>
      </c>
      <c r="X408" s="123">
        <v>2.2652907123080794</v>
      </c>
      <c r="Y408" s="123">
        <v>1.6360432922225019</v>
      </c>
      <c r="Z408" s="123">
        <v>1.5605336018122327</v>
      </c>
      <c r="AA408" s="123">
        <v>7.223760382582431</v>
      </c>
      <c r="AB408" s="123">
        <v>7.399949660206393</v>
      </c>
      <c r="AC408" s="123">
        <v>7.0224012081550464</v>
      </c>
      <c r="AD408" s="123">
        <v>6.7455323433173922</v>
      </c>
      <c r="AE408" s="123">
        <v>6.7958721369242383</v>
      </c>
      <c r="AF408" s="123">
        <v>5.3863579159325443</v>
      </c>
      <c r="AG408" s="123">
        <v>4.757110495846967</v>
      </c>
      <c r="AH408" s="123">
        <v>4.5054115278127362</v>
      </c>
      <c r="AI408" s="123">
        <v>3.6244651396929273</v>
      </c>
      <c r="AJ408" s="123">
        <v>2.7435187515731188</v>
      </c>
      <c r="AK408" s="123">
        <v>2.0135917442738487</v>
      </c>
      <c r="AL408" s="123">
        <v>1.3088346337780015</v>
      </c>
      <c r="AM408" s="123">
        <v>0.62924742008557766</v>
      </c>
      <c r="AN408" s="137">
        <v>0.45305814246161591</v>
      </c>
      <c r="AO408" s="123">
        <v>0.10067958721369243</v>
      </c>
      <c r="AP408" s="123">
        <v>0.93128618172665489</v>
      </c>
      <c r="AQ408" s="137">
        <v>1.2584948401711553</v>
      </c>
      <c r="AR408" s="139">
        <v>2.3911401963251953</v>
      </c>
      <c r="AS408" s="139">
        <v>45.079285174930781</v>
      </c>
      <c r="AT408" s="123">
        <v>4.580921218223005</v>
      </c>
      <c r="AU408" s="123">
        <v>4.3543921469921969</v>
      </c>
      <c r="AV408" s="137">
        <v>18.248175182481752</v>
      </c>
      <c r="AW408" s="139">
        <v>2.819028441983388</v>
      </c>
      <c r="AX408" s="78" t="s">
        <v>955</v>
      </c>
      <c r="AY408" s="145" t="s">
        <v>955</v>
      </c>
      <c r="AZ408" s="115"/>
      <c r="BA408" s="115"/>
    </row>
    <row r="409" spans="1:53" s="109" customFormat="1" x14ac:dyDescent="0.2">
      <c r="A409" s="105" t="s">
        <v>601</v>
      </c>
      <c r="B409" s="147" t="s">
        <v>131</v>
      </c>
      <c r="C409" s="106" t="s">
        <v>386</v>
      </c>
      <c r="D409" s="105" t="s">
        <v>204</v>
      </c>
      <c r="E409" s="124">
        <v>30.654205607476637</v>
      </c>
      <c r="F409" s="81">
        <v>1217.8915887850469</v>
      </c>
      <c r="G409" s="121">
        <v>22.071028037383179</v>
      </c>
      <c r="H409" s="121">
        <v>28.814953271028038</v>
      </c>
      <c r="I409" s="121">
        <v>27.282242990654208</v>
      </c>
      <c r="J409" s="121">
        <v>27.588785046728972</v>
      </c>
      <c r="K409" s="121">
        <v>22.684112149532712</v>
      </c>
      <c r="L409" s="121">
        <v>30.960747663551402</v>
      </c>
      <c r="M409" s="121">
        <v>19.005607476635515</v>
      </c>
      <c r="N409" s="121">
        <v>21.764485981308411</v>
      </c>
      <c r="O409" s="121">
        <v>25.442990654205609</v>
      </c>
      <c r="P409" s="121">
        <v>22.990654205607481</v>
      </c>
      <c r="Q409" s="121">
        <v>21.151401869158882</v>
      </c>
      <c r="R409" s="121">
        <v>26.975700934579439</v>
      </c>
      <c r="S409" s="121">
        <v>28.201869158878509</v>
      </c>
      <c r="T409" s="121">
        <v>22.990654205607481</v>
      </c>
      <c r="U409" s="121">
        <v>20.844859813084113</v>
      </c>
      <c r="V409" s="121">
        <v>23.297196261682242</v>
      </c>
      <c r="W409" s="121">
        <v>21.151401869158882</v>
      </c>
      <c r="X409" s="121">
        <v>27.588785046728972</v>
      </c>
      <c r="Y409" s="121">
        <v>19.925233644859812</v>
      </c>
      <c r="Z409" s="121">
        <v>19.005607476635515</v>
      </c>
      <c r="AA409" s="121">
        <v>87.977570093457942</v>
      </c>
      <c r="AB409" s="121">
        <v>90.123364485981313</v>
      </c>
      <c r="AC409" s="121">
        <v>85.525233644859824</v>
      </c>
      <c r="AD409" s="121">
        <v>82.153271028037381</v>
      </c>
      <c r="AE409" s="121">
        <v>82.766355140186917</v>
      </c>
      <c r="AF409" s="121">
        <v>65.599999999999994</v>
      </c>
      <c r="AG409" s="121">
        <v>57.936448598130845</v>
      </c>
      <c r="AH409" s="121">
        <v>54.871028037383184</v>
      </c>
      <c r="AI409" s="121">
        <v>44.142056074766359</v>
      </c>
      <c r="AJ409" s="121">
        <v>33.413084112149534</v>
      </c>
      <c r="AK409" s="121">
        <v>24.523364485981311</v>
      </c>
      <c r="AL409" s="121">
        <v>15.94018691588785</v>
      </c>
      <c r="AM409" s="121">
        <v>7.6635514018691593</v>
      </c>
      <c r="AN409" s="126">
        <v>5.5177570093457948</v>
      </c>
      <c r="AO409" s="121">
        <v>1.2261682242990655</v>
      </c>
      <c r="AP409" s="121">
        <v>11.342056074766356</v>
      </c>
      <c r="AQ409" s="126">
        <v>15.327102803738319</v>
      </c>
      <c r="AR409" s="140">
        <v>29.121495327102807</v>
      </c>
      <c r="AS409" s="140">
        <v>549.0168224299066</v>
      </c>
      <c r="AT409" s="121">
        <v>55.790654205607481</v>
      </c>
      <c r="AU409" s="121">
        <v>53.031775700934588</v>
      </c>
      <c r="AV409" s="126">
        <v>222.24299065420561</v>
      </c>
      <c r="AW409" s="140">
        <v>34.332710280373838</v>
      </c>
      <c r="AX409" s="78" t="s">
        <v>58</v>
      </c>
      <c r="AY409" s="145" t="s">
        <v>204</v>
      </c>
      <c r="AZ409" s="115"/>
      <c r="BA409" s="115"/>
    </row>
    <row r="410" spans="1:53" s="109" customFormat="1" x14ac:dyDescent="0.2">
      <c r="A410" s="105" t="s">
        <v>601</v>
      </c>
      <c r="B410" s="147" t="s">
        <v>131</v>
      </c>
      <c r="C410" s="106" t="s">
        <v>385</v>
      </c>
      <c r="D410" s="105" t="s">
        <v>846</v>
      </c>
      <c r="E410" s="124">
        <v>34.558670820353065</v>
      </c>
      <c r="F410" s="81">
        <v>1373.015991692627</v>
      </c>
      <c r="G410" s="121">
        <v>24.882242990654209</v>
      </c>
      <c r="H410" s="121">
        <v>32.485150571131882</v>
      </c>
      <c r="I410" s="121">
        <v>30.75721703011423</v>
      </c>
      <c r="J410" s="121">
        <v>31.102803738317757</v>
      </c>
      <c r="K410" s="121">
        <v>25.573416407061266</v>
      </c>
      <c r="L410" s="121">
        <v>34.904257528556599</v>
      </c>
      <c r="M410" s="121">
        <v>21.426375908618901</v>
      </c>
      <c r="N410" s="121">
        <v>24.536656282450675</v>
      </c>
      <c r="O410" s="121">
        <v>28.683696780893044</v>
      </c>
      <c r="P410" s="121">
        <v>25.9190031152648</v>
      </c>
      <c r="Q410" s="121">
        <v>23.845482866043618</v>
      </c>
      <c r="R410" s="121">
        <v>30.411630321910696</v>
      </c>
      <c r="S410" s="121">
        <v>31.793977154724821</v>
      </c>
      <c r="T410" s="121">
        <v>25.9190031152648</v>
      </c>
      <c r="U410" s="121">
        <v>23.499896157840084</v>
      </c>
      <c r="V410" s="121">
        <v>26.264589823468327</v>
      </c>
      <c r="W410" s="121">
        <v>23.845482866043618</v>
      </c>
      <c r="X410" s="121">
        <v>31.102803738317757</v>
      </c>
      <c r="Y410" s="121">
        <v>22.463136033229492</v>
      </c>
      <c r="Z410" s="121">
        <v>21.426375908618901</v>
      </c>
      <c r="AA410" s="121">
        <v>99.183385254413295</v>
      </c>
      <c r="AB410" s="121">
        <v>101.60249221183801</v>
      </c>
      <c r="AC410" s="121">
        <v>96.418691588785066</v>
      </c>
      <c r="AD410" s="121">
        <v>92.617237798546213</v>
      </c>
      <c r="AE410" s="121">
        <v>93.308411214953267</v>
      </c>
      <c r="AF410" s="121">
        <v>73.955555555555563</v>
      </c>
      <c r="AG410" s="121">
        <v>65.315887850467291</v>
      </c>
      <c r="AH410" s="121">
        <v>61.860020768431987</v>
      </c>
      <c r="AI410" s="121">
        <v>49.764485981308418</v>
      </c>
      <c r="AJ410" s="121">
        <v>37.668951194184842</v>
      </c>
      <c r="AK410" s="121">
        <v>27.646936656282449</v>
      </c>
      <c r="AL410" s="121">
        <v>17.970508826583593</v>
      </c>
      <c r="AM410" s="121">
        <v>8.6396677050882662</v>
      </c>
      <c r="AN410" s="126">
        <v>6.2205607476635523</v>
      </c>
      <c r="AO410" s="121">
        <v>1.3823468328141226</v>
      </c>
      <c r="AP410" s="121">
        <v>12.786708203530633</v>
      </c>
      <c r="AQ410" s="126">
        <v>17.279335410176532</v>
      </c>
      <c r="AR410" s="140">
        <v>32.830737279335409</v>
      </c>
      <c r="AS410" s="140">
        <v>618.94579439252334</v>
      </c>
      <c r="AT410" s="121">
        <v>62.896780893042575</v>
      </c>
      <c r="AU410" s="121">
        <v>59.786500519210804</v>
      </c>
      <c r="AV410" s="126">
        <v>250.55036344755973</v>
      </c>
      <c r="AW410" s="140">
        <v>38.705711318795437</v>
      </c>
      <c r="AX410" s="78" t="s">
        <v>58</v>
      </c>
      <c r="AY410" s="145" t="s">
        <v>204</v>
      </c>
      <c r="AZ410" s="115"/>
      <c r="BA410" s="115"/>
    </row>
    <row r="411" spans="1:53" s="109" customFormat="1" x14ac:dyDescent="0.2">
      <c r="A411" s="105" t="s">
        <v>601</v>
      </c>
      <c r="B411" s="147" t="s">
        <v>138</v>
      </c>
      <c r="C411" s="106" t="s">
        <v>387</v>
      </c>
      <c r="D411" s="105" t="s">
        <v>847</v>
      </c>
      <c r="E411" s="124">
        <v>15.264797507788161</v>
      </c>
      <c r="F411" s="81">
        <v>606.47040498442357</v>
      </c>
      <c r="G411" s="121">
        <v>10.990654205607477</v>
      </c>
      <c r="H411" s="121">
        <v>14.348909657320871</v>
      </c>
      <c r="I411" s="121">
        <v>13.585669781931463</v>
      </c>
      <c r="J411" s="121">
        <v>13.738317757009344</v>
      </c>
      <c r="K411" s="121">
        <v>11.29595015576324</v>
      </c>
      <c r="L411" s="121">
        <v>15.417445482866045</v>
      </c>
      <c r="M411" s="121">
        <v>9.4641744548286599</v>
      </c>
      <c r="N411" s="121">
        <v>10.838006230529595</v>
      </c>
      <c r="O411" s="121">
        <v>12.669781931464174</v>
      </c>
      <c r="P411" s="121">
        <v>11.448598130841122</v>
      </c>
      <c r="Q411" s="121">
        <v>10.532710280373831</v>
      </c>
      <c r="R411" s="121">
        <v>13.433021806853583</v>
      </c>
      <c r="S411" s="121">
        <v>14.043613707165109</v>
      </c>
      <c r="T411" s="121">
        <v>11.448598130841122</v>
      </c>
      <c r="U411" s="121">
        <v>10.380062305295951</v>
      </c>
      <c r="V411" s="121">
        <v>11.601246105919003</v>
      </c>
      <c r="W411" s="121">
        <v>10.532710280373831</v>
      </c>
      <c r="X411" s="121">
        <v>13.738317757009344</v>
      </c>
      <c r="Y411" s="121">
        <v>9.9221183800623063</v>
      </c>
      <c r="Z411" s="121">
        <v>9.4641744548286599</v>
      </c>
      <c r="AA411" s="121">
        <v>43.809968847352017</v>
      </c>
      <c r="AB411" s="121">
        <v>44.878504672897201</v>
      </c>
      <c r="AC411" s="121">
        <v>42.588785046728972</v>
      </c>
      <c r="AD411" s="121">
        <v>40.909657320872277</v>
      </c>
      <c r="AE411" s="121">
        <v>41.214953271028037</v>
      </c>
      <c r="AF411" s="121">
        <v>32.666666666666664</v>
      </c>
      <c r="AG411" s="121">
        <v>28.850467289719628</v>
      </c>
      <c r="AH411" s="121">
        <v>27.323987538940809</v>
      </c>
      <c r="AI411" s="121">
        <v>21.981308411214954</v>
      </c>
      <c r="AJ411" s="121">
        <v>16.638629283489095</v>
      </c>
      <c r="AK411" s="121">
        <v>12.211838006230529</v>
      </c>
      <c r="AL411" s="121">
        <v>7.9376947040498438</v>
      </c>
      <c r="AM411" s="121">
        <v>3.8161993769470404</v>
      </c>
      <c r="AN411" s="126">
        <v>2.7476635514018692</v>
      </c>
      <c r="AO411" s="121">
        <v>0.61059190031152644</v>
      </c>
      <c r="AP411" s="121">
        <v>5.64797507788162</v>
      </c>
      <c r="AQ411" s="126">
        <v>7.6323987538940807</v>
      </c>
      <c r="AR411" s="140">
        <v>14.501557632398754</v>
      </c>
      <c r="AS411" s="140">
        <v>273.39252336448595</v>
      </c>
      <c r="AT411" s="121">
        <v>27.781931464174455</v>
      </c>
      <c r="AU411" s="121">
        <v>26.40809968847352</v>
      </c>
      <c r="AV411" s="126">
        <v>110.66978193146417</v>
      </c>
      <c r="AW411" s="140">
        <v>17.096573208722742</v>
      </c>
      <c r="AX411" s="78" t="s">
        <v>58</v>
      </c>
      <c r="AY411" s="145" t="s">
        <v>204</v>
      </c>
      <c r="AZ411" s="115"/>
      <c r="BA411" s="115"/>
    </row>
    <row r="412" spans="1:53" s="109" customFormat="1" x14ac:dyDescent="0.2">
      <c r="A412" s="105" t="s">
        <v>601</v>
      </c>
      <c r="B412" s="147" t="s">
        <v>138</v>
      </c>
      <c r="C412" s="106" t="s">
        <v>388</v>
      </c>
      <c r="D412" s="105" t="s">
        <v>848</v>
      </c>
      <c r="E412" s="124">
        <v>4.6313603322949124</v>
      </c>
      <c r="F412" s="81">
        <v>184.00394600207687</v>
      </c>
      <c r="G412" s="121">
        <v>3.3345794392523369</v>
      </c>
      <c r="H412" s="121">
        <v>4.3534787123572176</v>
      </c>
      <c r="I412" s="121">
        <v>4.1219106957424723</v>
      </c>
      <c r="J412" s="121">
        <v>4.1682242990654217</v>
      </c>
      <c r="K412" s="121">
        <v>3.4272066458982353</v>
      </c>
      <c r="L412" s="121">
        <v>4.6776739356178618</v>
      </c>
      <c r="M412" s="121">
        <v>2.8714434060228458</v>
      </c>
      <c r="N412" s="121">
        <v>3.2882658359293879</v>
      </c>
      <c r="O412" s="121">
        <v>3.8440290758047775</v>
      </c>
      <c r="P412" s="121">
        <v>3.4735202492211839</v>
      </c>
      <c r="Q412" s="121">
        <v>3.1956386292834895</v>
      </c>
      <c r="R412" s="121">
        <v>4.0755970924195228</v>
      </c>
      <c r="S412" s="121">
        <v>4.2608515057113188</v>
      </c>
      <c r="T412" s="121">
        <v>3.4735202492211839</v>
      </c>
      <c r="U412" s="121">
        <v>3.1493250259605405</v>
      </c>
      <c r="V412" s="121">
        <v>3.5198338525441333</v>
      </c>
      <c r="W412" s="121">
        <v>3.1956386292834895</v>
      </c>
      <c r="X412" s="121">
        <v>4.1682242990654217</v>
      </c>
      <c r="Y412" s="121">
        <v>3.0103842159916927</v>
      </c>
      <c r="Z412" s="121">
        <v>2.8714434060228458</v>
      </c>
      <c r="AA412" s="121">
        <v>13.292004153686399</v>
      </c>
      <c r="AB412" s="121">
        <v>13.616199376947042</v>
      </c>
      <c r="AC412" s="121">
        <v>12.921495327102805</v>
      </c>
      <c r="AD412" s="121">
        <v>12.412045690550364</v>
      </c>
      <c r="AE412" s="121">
        <v>12.504672897196263</v>
      </c>
      <c r="AF412" s="121">
        <v>9.9111111111111114</v>
      </c>
      <c r="AG412" s="121">
        <v>8.7532710280373838</v>
      </c>
      <c r="AH412" s="121">
        <v>8.2901349948078931</v>
      </c>
      <c r="AI412" s="121">
        <v>6.6691588785046738</v>
      </c>
      <c r="AJ412" s="121">
        <v>5.0481827622014546</v>
      </c>
      <c r="AK412" s="121">
        <v>3.7050882658359297</v>
      </c>
      <c r="AL412" s="121">
        <v>2.4083073727933542</v>
      </c>
      <c r="AM412" s="121">
        <v>1.1578400830737281</v>
      </c>
      <c r="AN412" s="126">
        <v>0.83364485981308423</v>
      </c>
      <c r="AO412" s="121">
        <v>0.18525441329179648</v>
      </c>
      <c r="AP412" s="121">
        <v>1.7136033229491177</v>
      </c>
      <c r="AQ412" s="126">
        <v>2.3156801661474562</v>
      </c>
      <c r="AR412" s="140">
        <v>4.399792315680167</v>
      </c>
      <c r="AS412" s="140">
        <v>82.947663551401874</v>
      </c>
      <c r="AT412" s="121">
        <v>8.4290758047767405</v>
      </c>
      <c r="AU412" s="121">
        <v>8.0122533748701983</v>
      </c>
      <c r="AV412" s="126">
        <v>33.577362409138111</v>
      </c>
      <c r="AW412" s="140">
        <v>5.187123572170302</v>
      </c>
      <c r="AX412" s="78" t="s">
        <v>58</v>
      </c>
      <c r="AY412" s="145" t="s">
        <v>204</v>
      </c>
      <c r="AZ412" s="115"/>
      <c r="BA412" s="115"/>
    </row>
    <row r="413" spans="1:53" s="109" customFormat="1" x14ac:dyDescent="0.2">
      <c r="A413" s="105" t="s">
        <v>601</v>
      </c>
      <c r="B413" s="147" t="s">
        <v>138</v>
      </c>
      <c r="C413" s="106" t="s">
        <v>389</v>
      </c>
      <c r="D413" s="105" t="s">
        <v>849</v>
      </c>
      <c r="E413" s="124">
        <v>14.890965732087228</v>
      </c>
      <c r="F413" s="81">
        <v>591.6180685358255</v>
      </c>
      <c r="G413" s="121">
        <v>10.721495327102804</v>
      </c>
      <c r="H413" s="121">
        <v>13.997507788161995</v>
      </c>
      <c r="I413" s="121">
        <v>13.252959501557632</v>
      </c>
      <c r="J413" s="121">
        <v>13.401869158878505</v>
      </c>
      <c r="K413" s="121">
        <v>11.01931464174455</v>
      </c>
      <c r="L413" s="121">
        <v>15.039875389408101</v>
      </c>
      <c r="M413" s="121">
        <v>9.2323987538940813</v>
      </c>
      <c r="N413" s="121">
        <v>10.572585669781931</v>
      </c>
      <c r="O413" s="121">
        <v>12.359501557632401</v>
      </c>
      <c r="P413" s="121">
        <v>11.168224299065422</v>
      </c>
      <c r="Q413" s="121">
        <v>10.274766355140187</v>
      </c>
      <c r="R413" s="121">
        <v>13.10404984423676</v>
      </c>
      <c r="S413" s="121">
        <v>13.699688473520251</v>
      </c>
      <c r="T413" s="121">
        <v>11.168224299065422</v>
      </c>
      <c r="U413" s="121">
        <v>10.125856697819316</v>
      </c>
      <c r="V413" s="121">
        <v>11.317133956386293</v>
      </c>
      <c r="W413" s="121">
        <v>10.274766355140187</v>
      </c>
      <c r="X413" s="121">
        <v>13.401869158878505</v>
      </c>
      <c r="Y413" s="121">
        <v>9.6791277258566986</v>
      </c>
      <c r="Z413" s="121">
        <v>9.2323987538940813</v>
      </c>
      <c r="AA413" s="121">
        <v>42.737071651090346</v>
      </c>
      <c r="AB413" s="121">
        <v>43.779439252336452</v>
      </c>
      <c r="AC413" s="121">
        <v>41.545794392523369</v>
      </c>
      <c r="AD413" s="121">
        <v>39.907788161993771</v>
      </c>
      <c r="AE413" s="121">
        <v>40.205607476635514</v>
      </c>
      <c r="AF413" s="121">
        <v>31.866666666666664</v>
      </c>
      <c r="AG413" s="121">
        <v>28.143925233644858</v>
      </c>
      <c r="AH413" s="121">
        <v>26.654828660436138</v>
      </c>
      <c r="AI413" s="121">
        <v>21.442990654205609</v>
      </c>
      <c r="AJ413" s="121">
        <v>16.231152647975076</v>
      </c>
      <c r="AK413" s="121">
        <v>11.912772585669781</v>
      </c>
      <c r="AL413" s="121">
        <v>7.7433021806853581</v>
      </c>
      <c r="AM413" s="121">
        <v>3.7227414330218069</v>
      </c>
      <c r="AN413" s="126">
        <v>2.6803738317757011</v>
      </c>
      <c r="AO413" s="121">
        <v>0.5956386292834891</v>
      </c>
      <c r="AP413" s="121">
        <v>5.5096573208722752</v>
      </c>
      <c r="AQ413" s="126">
        <v>7.4454828660436139</v>
      </c>
      <c r="AR413" s="140">
        <v>14.146417445482866</v>
      </c>
      <c r="AS413" s="140">
        <v>266.69719626168228</v>
      </c>
      <c r="AT413" s="121">
        <v>27.101557632398752</v>
      </c>
      <c r="AU413" s="121">
        <v>25.761370716510907</v>
      </c>
      <c r="AV413" s="126">
        <v>107.95950155763239</v>
      </c>
      <c r="AW413" s="140">
        <v>16.677881619937697</v>
      </c>
      <c r="AX413" s="78" t="s">
        <v>58</v>
      </c>
      <c r="AY413" s="145" t="s">
        <v>204</v>
      </c>
      <c r="AZ413" s="115"/>
      <c r="BA413" s="115"/>
    </row>
    <row r="414" spans="1:53" s="109" customFormat="1" x14ac:dyDescent="0.2">
      <c r="A414" s="107"/>
      <c r="B414" s="149"/>
      <c r="F414" s="110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  <c r="AN414" s="113"/>
      <c r="AO414" s="111"/>
      <c r="AP414" s="111"/>
      <c r="AQ414" s="113"/>
      <c r="AR414" s="114"/>
      <c r="AS414" s="114"/>
      <c r="AT414" s="111"/>
      <c r="AU414" s="111"/>
      <c r="AV414" s="113"/>
      <c r="AW414" s="114"/>
      <c r="AX414" s="78" t="s">
        <v>955</v>
      </c>
      <c r="AY414" s="145" t="s">
        <v>955</v>
      </c>
      <c r="AZ414" s="115"/>
      <c r="BA414" s="115"/>
    </row>
    <row r="415" spans="1:53" s="109" customFormat="1" x14ac:dyDescent="0.2">
      <c r="A415" s="107" t="s">
        <v>602</v>
      </c>
      <c r="B415" s="149"/>
      <c r="C415" s="109" t="s">
        <v>19</v>
      </c>
      <c r="D415" s="109" t="s">
        <v>67</v>
      </c>
      <c r="E415" s="125">
        <v>100</v>
      </c>
      <c r="F415" s="110">
        <v>4230</v>
      </c>
      <c r="G415" s="111">
        <v>94</v>
      </c>
      <c r="H415" s="111">
        <v>96</v>
      </c>
      <c r="I415" s="111">
        <v>80</v>
      </c>
      <c r="J415" s="111">
        <v>61</v>
      </c>
      <c r="K415" s="111">
        <v>71</v>
      </c>
      <c r="L415" s="111">
        <v>64</v>
      </c>
      <c r="M415" s="111">
        <v>61</v>
      </c>
      <c r="N415" s="111">
        <v>66</v>
      </c>
      <c r="O415" s="111">
        <v>79</v>
      </c>
      <c r="P415" s="111">
        <v>110</v>
      </c>
      <c r="Q415" s="111">
        <v>91</v>
      </c>
      <c r="R415" s="111">
        <v>103</v>
      </c>
      <c r="S415" s="111">
        <v>120</v>
      </c>
      <c r="T415" s="111">
        <v>79</v>
      </c>
      <c r="U415" s="111">
        <v>74</v>
      </c>
      <c r="V415" s="111">
        <v>93</v>
      </c>
      <c r="W415" s="111">
        <v>81</v>
      </c>
      <c r="X415" s="111">
        <v>96</v>
      </c>
      <c r="Y415" s="111">
        <v>75</v>
      </c>
      <c r="Z415" s="111">
        <v>58</v>
      </c>
      <c r="AA415" s="111">
        <v>306</v>
      </c>
      <c r="AB415" s="111">
        <v>334</v>
      </c>
      <c r="AC415" s="111">
        <v>302</v>
      </c>
      <c r="AD415" s="111">
        <v>268</v>
      </c>
      <c r="AE415" s="111">
        <v>285</v>
      </c>
      <c r="AF415" s="111">
        <v>255</v>
      </c>
      <c r="AG415" s="111">
        <v>218</v>
      </c>
      <c r="AH415" s="111">
        <v>194</v>
      </c>
      <c r="AI415" s="111">
        <v>127</v>
      </c>
      <c r="AJ415" s="111">
        <v>108</v>
      </c>
      <c r="AK415" s="111">
        <v>71</v>
      </c>
      <c r="AL415" s="111">
        <v>53</v>
      </c>
      <c r="AM415" s="111">
        <v>31</v>
      </c>
      <c r="AN415" s="113">
        <v>26</v>
      </c>
      <c r="AO415" s="111">
        <v>5</v>
      </c>
      <c r="AP415" s="111">
        <v>46</v>
      </c>
      <c r="AQ415" s="113">
        <v>53</v>
      </c>
      <c r="AR415" s="114">
        <v>109</v>
      </c>
      <c r="AS415" s="114">
        <v>1937</v>
      </c>
      <c r="AT415" s="111">
        <v>215</v>
      </c>
      <c r="AU415" s="111">
        <v>183</v>
      </c>
      <c r="AV415" s="113">
        <v>790</v>
      </c>
      <c r="AW415" s="114">
        <v>111</v>
      </c>
      <c r="AX415" s="78" t="s">
        <v>955</v>
      </c>
      <c r="AY415" s="145" t="s">
        <v>955</v>
      </c>
      <c r="AZ415" s="115"/>
      <c r="BA415" s="115"/>
    </row>
    <row r="416" spans="1:53" s="109" customFormat="1" x14ac:dyDescent="0.2">
      <c r="A416" s="107"/>
      <c r="B416" s="149"/>
      <c r="F416" s="122">
        <v>100</v>
      </c>
      <c r="G416" s="123">
        <v>2.2222222222222223</v>
      </c>
      <c r="H416" s="123">
        <v>2.2695035460992909</v>
      </c>
      <c r="I416" s="123">
        <v>1.8912529550827424</v>
      </c>
      <c r="J416" s="123">
        <v>1.4420803782505911</v>
      </c>
      <c r="K416" s="123">
        <v>1.6784869976359338</v>
      </c>
      <c r="L416" s="123">
        <v>1.5130023640661938</v>
      </c>
      <c r="M416" s="123">
        <v>1.4420803782505911</v>
      </c>
      <c r="N416" s="123">
        <v>1.5602836879432624</v>
      </c>
      <c r="O416" s="123">
        <v>1.8676122931442081</v>
      </c>
      <c r="P416" s="123">
        <v>2.6004728132387709</v>
      </c>
      <c r="Q416" s="123">
        <v>2.1513002364066196</v>
      </c>
      <c r="R416" s="123">
        <v>2.4349881796690309</v>
      </c>
      <c r="S416" s="123">
        <v>2.8368794326241136</v>
      </c>
      <c r="T416" s="123">
        <v>1.8676122931442081</v>
      </c>
      <c r="U416" s="123">
        <v>1.7494089834515367</v>
      </c>
      <c r="V416" s="123">
        <v>2.1985815602836878</v>
      </c>
      <c r="W416" s="123">
        <v>1.9148936170212767</v>
      </c>
      <c r="X416" s="123">
        <v>2.2695035460992909</v>
      </c>
      <c r="Y416" s="123">
        <v>1.7730496453900708</v>
      </c>
      <c r="Z416" s="123">
        <v>1.3711583924349882</v>
      </c>
      <c r="AA416" s="123">
        <v>7.2340425531914896</v>
      </c>
      <c r="AB416" s="123">
        <v>7.8959810874704495</v>
      </c>
      <c r="AC416" s="123">
        <v>7.1394799054373523</v>
      </c>
      <c r="AD416" s="123">
        <v>6.335697399527187</v>
      </c>
      <c r="AE416" s="123">
        <v>6.7375886524822697</v>
      </c>
      <c r="AF416" s="123">
        <v>6.0283687943262407</v>
      </c>
      <c r="AG416" s="123">
        <v>5.1536643026004727</v>
      </c>
      <c r="AH416" s="123">
        <v>4.5862884160756501</v>
      </c>
      <c r="AI416" s="123">
        <v>3.0023640661938535</v>
      </c>
      <c r="AJ416" s="123">
        <v>2.5531914893617023</v>
      </c>
      <c r="AK416" s="123">
        <v>1.6784869976359338</v>
      </c>
      <c r="AL416" s="123">
        <v>1.2529550827423168</v>
      </c>
      <c r="AM416" s="123">
        <v>0.7328605200945626</v>
      </c>
      <c r="AN416" s="137">
        <v>0.61465721040189125</v>
      </c>
      <c r="AO416" s="123">
        <v>0.1182033096926714</v>
      </c>
      <c r="AP416" s="123">
        <v>1.0874704491725768</v>
      </c>
      <c r="AQ416" s="137">
        <v>1.2529550827423168</v>
      </c>
      <c r="AR416" s="139">
        <v>2.5768321513002364</v>
      </c>
      <c r="AS416" s="139">
        <v>45.791962174940899</v>
      </c>
      <c r="AT416" s="123">
        <v>5.08274231678487</v>
      </c>
      <c r="AU416" s="123">
        <v>4.3262411347517729</v>
      </c>
      <c r="AV416" s="137">
        <v>18.67612293144208</v>
      </c>
      <c r="AW416" s="139">
        <v>2.624113475177305</v>
      </c>
      <c r="AX416" s="78" t="s">
        <v>955</v>
      </c>
      <c r="AY416" s="145" t="s">
        <v>955</v>
      </c>
      <c r="AZ416" s="115"/>
      <c r="BA416" s="115"/>
    </row>
    <row r="417" spans="1:53" s="109" customFormat="1" x14ac:dyDescent="0.2">
      <c r="A417" s="105" t="s">
        <v>602</v>
      </c>
      <c r="B417" s="147" t="s">
        <v>131</v>
      </c>
      <c r="C417" s="106" t="s">
        <v>390</v>
      </c>
      <c r="D417" s="105" t="s">
        <v>67</v>
      </c>
      <c r="E417" s="124">
        <v>100</v>
      </c>
      <c r="F417" s="81">
        <v>4230</v>
      </c>
      <c r="G417" s="121">
        <v>94</v>
      </c>
      <c r="H417" s="121">
        <v>96</v>
      </c>
      <c r="I417" s="121">
        <v>80</v>
      </c>
      <c r="J417" s="121">
        <v>61</v>
      </c>
      <c r="K417" s="121">
        <v>71</v>
      </c>
      <c r="L417" s="121">
        <v>64</v>
      </c>
      <c r="M417" s="121">
        <v>61</v>
      </c>
      <c r="N417" s="121">
        <v>66</v>
      </c>
      <c r="O417" s="121">
        <v>79</v>
      </c>
      <c r="P417" s="121">
        <v>110</v>
      </c>
      <c r="Q417" s="121">
        <v>91</v>
      </c>
      <c r="R417" s="121">
        <v>103</v>
      </c>
      <c r="S417" s="121">
        <v>120</v>
      </c>
      <c r="T417" s="121">
        <v>79</v>
      </c>
      <c r="U417" s="121">
        <v>74</v>
      </c>
      <c r="V417" s="121">
        <v>93</v>
      </c>
      <c r="W417" s="121">
        <v>81</v>
      </c>
      <c r="X417" s="121">
        <v>96</v>
      </c>
      <c r="Y417" s="121">
        <v>75</v>
      </c>
      <c r="Z417" s="121">
        <v>58</v>
      </c>
      <c r="AA417" s="121">
        <v>306</v>
      </c>
      <c r="AB417" s="121">
        <v>334</v>
      </c>
      <c r="AC417" s="121">
        <v>302</v>
      </c>
      <c r="AD417" s="121">
        <v>268</v>
      </c>
      <c r="AE417" s="121">
        <v>285</v>
      </c>
      <c r="AF417" s="121">
        <v>255</v>
      </c>
      <c r="AG417" s="121">
        <v>218</v>
      </c>
      <c r="AH417" s="121">
        <v>194</v>
      </c>
      <c r="AI417" s="121">
        <v>127</v>
      </c>
      <c r="AJ417" s="121">
        <v>108</v>
      </c>
      <c r="AK417" s="121">
        <v>71</v>
      </c>
      <c r="AL417" s="121">
        <v>53</v>
      </c>
      <c r="AM417" s="121">
        <v>31</v>
      </c>
      <c r="AN417" s="126">
        <v>26</v>
      </c>
      <c r="AO417" s="121">
        <v>5</v>
      </c>
      <c r="AP417" s="121">
        <v>46</v>
      </c>
      <c r="AQ417" s="126">
        <v>53</v>
      </c>
      <c r="AR417" s="140">
        <v>109</v>
      </c>
      <c r="AS417" s="140">
        <v>1937</v>
      </c>
      <c r="AT417" s="121">
        <v>215</v>
      </c>
      <c r="AU417" s="121">
        <v>183</v>
      </c>
      <c r="AV417" s="126">
        <v>790</v>
      </c>
      <c r="AW417" s="140">
        <v>111</v>
      </c>
      <c r="AX417" s="78" t="s">
        <v>58</v>
      </c>
      <c r="AY417" s="145" t="s">
        <v>62</v>
      </c>
      <c r="AZ417" s="115"/>
      <c r="BA417" s="115"/>
    </row>
    <row r="418" spans="1:53" s="109" customFormat="1" x14ac:dyDescent="0.2">
      <c r="A418" s="107"/>
      <c r="B418" s="149"/>
      <c r="F418" s="110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  <c r="AB418" s="111"/>
      <c r="AC418" s="111"/>
      <c r="AD418" s="111"/>
      <c r="AE418" s="111"/>
      <c r="AF418" s="111"/>
      <c r="AG418" s="111"/>
      <c r="AH418" s="111"/>
      <c r="AI418" s="111"/>
      <c r="AJ418" s="111"/>
      <c r="AK418" s="111"/>
      <c r="AL418" s="111"/>
      <c r="AM418" s="111"/>
      <c r="AN418" s="113"/>
      <c r="AO418" s="111"/>
      <c r="AP418" s="111"/>
      <c r="AQ418" s="113"/>
      <c r="AR418" s="114"/>
      <c r="AS418" s="114"/>
      <c r="AT418" s="111"/>
      <c r="AU418" s="111"/>
      <c r="AV418" s="113"/>
      <c r="AW418" s="114"/>
      <c r="AX418" s="78" t="s">
        <v>955</v>
      </c>
      <c r="AY418" s="145" t="s">
        <v>955</v>
      </c>
      <c r="AZ418" s="115"/>
      <c r="BA418" s="115"/>
    </row>
    <row r="419" spans="1:53" s="109" customFormat="1" x14ac:dyDescent="0.2">
      <c r="A419" s="107" t="s">
        <v>850</v>
      </c>
      <c r="B419" s="149"/>
      <c r="D419" s="109" t="s">
        <v>68</v>
      </c>
      <c r="F419" s="110">
        <v>138762</v>
      </c>
      <c r="G419" s="111">
        <v>2655</v>
      </c>
      <c r="H419" s="111">
        <v>2912</v>
      </c>
      <c r="I419" s="111">
        <v>2825</v>
      </c>
      <c r="J419" s="111">
        <v>2911</v>
      </c>
      <c r="K419" s="111">
        <v>2868</v>
      </c>
      <c r="L419" s="111">
        <v>2957</v>
      </c>
      <c r="M419" s="111">
        <v>2668</v>
      </c>
      <c r="N419" s="111">
        <v>2733</v>
      </c>
      <c r="O419" s="111">
        <v>3011</v>
      </c>
      <c r="P419" s="111">
        <v>2967</v>
      </c>
      <c r="Q419" s="111">
        <v>2772</v>
      </c>
      <c r="R419" s="111">
        <v>2921</v>
      </c>
      <c r="S419" s="111">
        <v>2931</v>
      </c>
      <c r="T419" s="111">
        <v>2741</v>
      </c>
      <c r="U419" s="111">
        <v>2647</v>
      </c>
      <c r="V419" s="111">
        <v>2840</v>
      </c>
      <c r="W419" s="111">
        <v>2773</v>
      </c>
      <c r="X419" s="111">
        <v>2572</v>
      </c>
      <c r="Y419" s="111">
        <v>2468</v>
      </c>
      <c r="Z419" s="111">
        <v>2369</v>
      </c>
      <c r="AA419" s="111">
        <v>12328</v>
      </c>
      <c r="AB419" s="111">
        <v>11321</v>
      </c>
      <c r="AC419" s="111">
        <v>10007</v>
      </c>
      <c r="AD419" s="111">
        <v>9470</v>
      </c>
      <c r="AE419" s="111">
        <v>8563</v>
      </c>
      <c r="AF419" s="111">
        <v>7597</v>
      </c>
      <c r="AG419" s="111">
        <v>6252</v>
      </c>
      <c r="AH419" s="111">
        <v>5368</v>
      </c>
      <c r="AI419" s="111">
        <v>3995</v>
      </c>
      <c r="AJ419" s="111">
        <v>2989</v>
      </c>
      <c r="AK419" s="111">
        <v>2001</v>
      </c>
      <c r="AL419" s="111">
        <v>1605</v>
      </c>
      <c r="AM419" s="111">
        <v>956</v>
      </c>
      <c r="AN419" s="113">
        <v>769</v>
      </c>
      <c r="AO419" s="111">
        <v>166</v>
      </c>
      <c r="AP419" s="111">
        <v>1417</v>
      </c>
      <c r="AQ419" s="113">
        <v>1423</v>
      </c>
      <c r="AR419" s="114">
        <v>3102</v>
      </c>
      <c r="AS419" s="114">
        <v>67039</v>
      </c>
      <c r="AT419" s="111">
        <v>6939</v>
      </c>
      <c r="AU419" s="111">
        <v>6350</v>
      </c>
      <c r="AV419" s="113">
        <v>28859</v>
      </c>
      <c r="AW419" s="114">
        <v>4298</v>
      </c>
      <c r="AX419" s="78" t="s">
        <v>955</v>
      </c>
      <c r="AY419" s="145" t="s">
        <v>955</v>
      </c>
      <c r="AZ419" s="115"/>
      <c r="BA419" s="115"/>
    </row>
    <row r="420" spans="1:53" s="109" customFormat="1" x14ac:dyDescent="0.2">
      <c r="A420" s="107"/>
      <c r="B420" s="149"/>
      <c r="F420" s="110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  <c r="AA420" s="111"/>
      <c r="AB420" s="111"/>
      <c r="AC420" s="111"/>
      <c r="AD420" s="111"/>
      <c r="AE420" s="111"/>
      <c r="AF420" s="111"/>
      <c r="AG420" s="111"/>
      <c r="AH420" s="111"/>
      <c r="AI420" s="111"/>
      <c r="AJ420" s="111"/>
      <c r="AK420" s="111"/>
      <c r="AL420" s="111"/>
      <c r="AM420" s="111"/>
      <c r="AN420" s="113"/>
      <c r="AO420" s="111"/>
      <c r="AP420" s="111"/>
      <c r="AQ420" s="113"/>
      <c r="AR420" s="114"/>
      <c r="AS420" s="114"/>
      <c r="AT420" s="111"/>
      <c r="AU420" s="111"/>
      <c r="AV420" s="113"/>
      <c r="AW420" s="114"/>
      <c r="AX420" s="78" t="s">
        <v>955</v>
      </c>
      <c r="AY420" s="145" t="s">
        <v>955</v>
      </c>
      <c r="AZ420" s="115"/>
      <c r="BA420" s="115"/>
    </row>
    <row r="421" spans="1:53" s="109" customFormat="1" x14ac:dyDescent="0.2">
      <c r="A421" s="107" t="s">
        <v>603</v>
      </c>
      <c r="B421" s="149"/>
      <c r="C421" s="109" t="s">
        <v>19</v>
      </c>
      <c r="D421" s="109" t="s">
        <v>68</v>
      </c>
      <c r="E421" s="125">
        <v>100</v>
      </c>
      <c r="F421" s="110">
        <v>27730</v>
      </c>
      <c r="G421" s="111">
        <v>465</v>
      </c>
      <c r="H421" s="111">
        <v>506</v>
      </c>
      <c r="I421" s="111">
        <v>531</v>
      </c>
      <c r="J421" s="111">
        <v>487</v>
      </c>
      <c r="K421" s="111">
        <v>481</v>
      </c>
      <c r="L421" s="111">
        <v>520</v>
      </c>
      <c r="M421" s="111">
        <v>505</v>
      </c>
      <c r="N421" s="111">
        <v>535</v>
      </c>
      <c r="O421" s="111">
        <v>548</v>
      </c>
      <c r="P421" s="111">
        <v>553</v>
      </c>
      <c r="Q421" s="111">
        <v>487</v>
      </c>
      <c r="R421" s="111">
        <v>540</v>
      </c>
      <c r="S421" s="111">
        <v>523</v>
      </c>
      <c r="T421" s="111">
        <v>517</v>
      </c>
      <c r="U421" s="111">
        <v>452</v>
      </c>
      <c r="V421" s="111">
        <v>483</v>
      </c>
      <c r="W421" s="111">
        <v>488</v>
      </c>
      <c r="X421" s="111">
        <v>457</v>
      </c>
      <c r="Y421" s="111">
        <v>448</v>
      </c>
      <c r="Z421" s="111">
        <v>390</v>
      </c>
      <c r="AA421" s="111">
        <v>2198</v>
      </c>
      <c r="AB421" s="111">
        <v>2207</v>
      </c>
      <c r="AC421" s="111">
        <v>2043</v>
      </c>
      <c r="AD421" s="111">
        <v>1968</v>
      </c>
      <c r="AE421" s="111">
        <v>1750</v>
      </c>
      <c r="AF421" s="111">
        <v>1595</v>
      </c>
      <c r="AG421" s="111">
        <v>1473</v>
      </c>
      <c r="AH421" s="111">
        <v>1286</v>
      </c>
      <c r="AI421" s="111">
        <v>1017</v>
      </c>
      <c r="AJ421" s="111">
        <v>775</v>
      </c>
      <c r="AK421" s="111">
        <v>526</v>
      </c>
      <c r="AL421" s="111">
        <v>467</v>
      </c>
      <c r="AM421" s="111">
        <v>279</v>
      </c>
      <c r="AN421" s="113">
        <v>230</v>
      </c>
      <c r="AO421" s="111">
        <v>23</v>
      </c>
      <c r="AP421" s="111">
        <v>256</v>
      </c>
      <c r="AQ421" s="113">
        <v>251</v>
      </c>
      <c r="AR421" s="114">
        <v>554</v>
      </c>
      <c r="AS421" s="114">
        <v>13470</v>
      </c>
      <c r="AT421" s="111">
        <v>1246</v>
      </c>
      <c r="AU421" s="111">
        <v>1102</v>
      </c>
      <c r="AV421" s="113">
        <v>5765</v>
      </c>
      <c r="AW421" s="114">
        <v>799</v>
      </c>
      <c r="AX421" s="78" t="s">
        <v>955</v>
      </c>
      <c r="AY421" s="145" t="s">
        <v>955</v>
      </c>
      <c r="AZ421" s="115"/>
      <c r="BA421" s="115"/>
    </row>
    <row r="422" spans="1:53" s="109" customFormat="1" x14ac:dyDescent="0.2">
      <c r="A422" s="107"/>
      <c r="B422" s="149"/>
      <c r="F422" s="122">
        <v>100</v>
      </c>
      <c r="G422" s="123">
        <v>1.6768842408943383</v>
      </c>
      <c r="H422" s="123">
        <v>1.8247385503065272</v>
      </c>
      <c r="I422" s="123">
        <v>1.9148936170212767</v>
      </c>
      <c r="J422" s="123">
        <v>1.7562206996033176</v>
      </c>
      <c r="K422" s="123">
        <v>1.7345834835917779</v>
      </c>
      <c r="L422" s="123">
        <v>1.8752253876667868</v>
      </c>
      <c r="M422" s="123">
        <v>1.8211323476379373</v>
      </c>
      <c r="N422" s="123">
        <v>1.9293184276956366</v>
      </c>
      <c r="O422" s="123">
        <v>1.9761990623873062</v>
      </c>
      <c r="P422" s="123">
        <v>1.994230075730256</v>
      </c>
      <c r="Q422" s="123">
        <v>1.7562206996033176</v>
      </c>
      <c r="R422" s="123">
        <v>1.9473494410385863</v>
      </c>
      <c r="S422" s="123">
        <v>1.8860439956725568</v>
      </c>
      <c r="T422" s="123">
        <v>1.8644067796610169</v>
      </c>
      <c r="U422" s="123">
        <v>1.6300036062026686</v>
      </c>
      <c r="V422" s="123">
        <v>1.7417958889289578</v>
      </c>
      <c r="W422" s="123">
        <v>1.7598269022719077</v>
      </c>
      <c r="X422" s="123">
        <v>1.6480346195456184</v>
      </c>
      <c r="Y422" s="123">
        <v>1.6155787955283087</v>
      </c>
      <c r="Z422" s="123">
        <v>1.4064190407500901</v>
      </c>
      <c r="AA422" s="123">
        <v>7.9264334655607644</v>
      </c>
      <c r="AB422" s="123">
        <v>7.9588892895780745</v>
      </c>
      <c r="AC422" s="123">
        <v>7.3674720519293189</v>
      </c>
      <c r="AD422" s="123">
        <v>7.0970068517850704</v>
      </c>
      <c r="AE422" s="123">
        <v>6.3108546700324561</v>
      </c>
      <c r="AF422" s="123">
        <v>5.7518932564010097</v>
      </c>
      <c r="AG422" s="123">
        <v>5.3119365308330329</v>
      </c>
      <c r="AH422" s="123">
        <v>4.6375766318067075</v>
      </c>
      <c r="AI422" s="123">
        <v>3.6675081139560044</v>
      </c>
      <c r="AJ422" s="123">
        <v>2.7948070681572306</v>
      </c>
      <c r="AK422" s="123">
        <v>1.8968626036783267</v>
      </c>
      <c r="AL422" s="123">
        <v>1.6840966462315181</v>
      </c>
      <c r="AM422" s="123">
        <v>1.0061305445366029</v>
      </c>
      <c r="AN422" s="137">
        <v>0.82942661377569415</v>
      </c>
      <c r="AO422" s="123">
        <v>8.2942661377569421E-2</v>
      </c>
      <c r="AP422" s="123">
        <v>0.92318788315903355</v>
      </c>
      <c r="AQ422" s="137">
        <v>0.90515686981608368</v>
      </c>
      <c r="AR422" s="139">
        <v>1.9978362783988459</v>
      </c>
      <c r="AS422" s="139">
        <v>48.575549945906957</v>
      </c>
      <c r="AT422" s="123">
        <v>4.4933285250631085</v>
      </c>
      <c r="AU422" s="123">
        <v>3.9740353407861524</v>
      </c>
      <c r="AV422" s="137">
        <v>20.789758384421205</v>
      </c>
      <c r="AW422" s="139">
        <v>2.8813559322033897</v>
      </c>
      <c r="AX422" s="78" t="s">
        <v>955</v>
      </c>
      <c r="AY422" s="145" t="s">
        <v>955</v>
      </c>
      <c r="AZ422" s="115"/>
      <c r="BA422" s="115"/>
    </row>
    <row r="423" spans="1:53" s="109" customFormat="1" x14ac:dyDescent="0.2">
      <c r="A423" s="105" t="s">
        <v>603</v>
      </c>
      <c r="B423" s="147" t="s">
        <v>129</v>
      </c>
      <c r="C423" s="106" t="s">
        <v>391</v>
      </c>
      <c r="D423" s="105" t="s">
        <v>851</v>
      </c>
      <c r="E423" s="124">
        <v>0</v>
      </c>
      <c r="F423" s="121">
        <v>0</v>
      </c>
      <c r="G423" s="121">
        <v>0</v>
      </c>
      <c r="H423" s="121">
        <v>0</v>
      </c>
      <c r="I423" s="121">
        <v>0</v>
      </c>
      <c r="J423" s="121">
        <v>0</v>
      </c>
      <c r="K423" s="121">
        <v>0</v>
      </c>
      <c r="L423" s="121">
        <v>0</v>
      </c>
      <c r="M423" s="121">
        <v>0</v>
      </c>
      <c r="N423" s="121">
        <v>0</v>
      </c>
      <c r="O423" s="121">
        <v>0</v>
      </c>
      <c r="P423" s="121">
        <v>0</v>
      </c>
      <c r="Q423" s="121">
        <v>0</v>
      </c>
      <c r="R423" s="121">
        <v>0</v>
      </c>
      <c r="S423" s="121">
        <v>0</v>
      </c>
      <c r="T423" s="121">
        <v>0</v>
      </c>
      <c r="U423" s="121">
        <v>0</v>
      </c>
      <c r="V423" s="121">
        <v>0</v>
      </c>
      <c r="W423" s="121">
        <v>0</v>
      </c>
      <c r="X423" s="121">
        <v>0</v>
      </c>
      <c r="Y423" s="121">
        <v>0</v>
      </c>
      <c r="Z423" s="121">
        <v>0</v>
      </c>
      <c r="AA423" s="121">
        <v>0</v>
      </c>
      <c r="AB423" s="121">
        <v>0</v>
      </c>
      <c r="AC423" s="121">
        <v>0</v>
      </c>
      <c r="AD423" s="121">
        <v>0</v>
      </c>
      <c r="AE423" s="121">
        <v>0</v>
      </c>
      <c r="AF423" s="121">
        <v>0</v>
      </c>
      <c r="AG423" s="121">
        <v>0</v>
      </c>
      <c r="AH423" s="121">
        <v>0</v>
      </c>
      <c r="AI423" s="121">
        <v>0</v>
      </c>
      <c r="AJ423" s="121">
        <v>0</v>
      </c>
      <c r="AK423" s="121">
        <v>0</v>
      </c>
      <c r="AL423" s="121">
        <v>0</v>
      </c>
      <c r="AM423" s="121">
        <v>0</v>
      </c>
      <c r="AN423" s="126">
        <v>0</v>
      </c>
      <c r="AO423" s="121">
        <v>0</v>
      </c>
      <c r="AP423" s="121">
        <v>0</v>
      </c>
      <c r="AQ423" s="126">
        <v>0</v>
      </c>
      <c r="AR423" s="140">
        <v>0</v>
      </c>
      <c r="AS423" s="140">
        <v>0</v>
      </c>
      <c r="AT423" s="121">
        <v>0</v>
      </c>
      <c r="AU423" s="121">
        <v>0</v>
      </c>
      <c r="AV423" s="126">
        <v>0</v>
      </c>
      <c r="AW423" s="140">
        <v>0</v>
      </c>
      <c r="AX423" s="78" t="s">
        <v>68</v>
      </c>
      <c r="AY423" s="145" t="s">
        <v>962</v>
      </c>
      <c r="AZ423" s="115"/>
      <c r="BA423" s="115"/>
    </row>
    <row r="424" spans="1:53" s="109" customFormat="1" x14ac:dyDescent="0.2">
      <c r="A424" s="105" t="s">
        <v>603</v>
      </c>
      <c r="B424" s="147" t="s">
        <v>163</v>
      </c>
      <c r="C424" s="106" t="s">
        <v>392</v>
      </c>
      <c r="D424" s="105" t="s">
        <v>852</v>
      </c>
      <c r="E424" s="124">
        <v>91.386993729542141</v>
      </c>
      <c r="F424" s="81">
        <v>25341.613361202035</v>
      </c>
      <c r="G424" s="121">
        <v>424.94952084237099</v>
      </c>
      <c r="H424" s="121">
        <v>462.41818827148325</v>
      </c>
      <c r="I424" s="121">
        <v>485.26493670386873</v>
      </c>
      <c r="J424" s="121">
        <v>445.05465946287023</v>
      </c>
      <c r="K424" s="121">
        <v>439.57143983909771</v>
      </c>
      <c r="L424" s="121">
        <v>475.21236739361916</v>
      </c>
      <c r="M424" s="121">
        <v>461.50431833418787</v>
      </c>
      <c r="N424" s="121">
        <v>488.92041645305039</v>
      </c>
      <c r="O424" s="121">
        <v>500.80072563789093</v>
      </c>
      <c r="P424" s="121">
        <v>505.37007532436803</v>
      </c>
      <c r="Q424" s="121">
        <v>445.05465946287023</v>
      </c>
      <c r="R424" s="121">
        <v>493.48976613952755</v>
      </c>
      <c r="S424" s="121">
        <v>477.95397720550534</v>
      </c>
      <c r="T424" s="121">
        <v>472.47075758173281</v>
      </c>
      <c r="U424" s="121">
        <v>413.06921165753045</v>
      </c>
      <c r="V424" s="121">
        <v>441.39917971368857</v>
      </c>
      <c r="W424" s="121">
        <v>445.96852940016566</v>
      </c>
      <c r="X424" s="121">
        <v>417.6385613440076</v>
      </c>
      <c r="Y424" s="121">
        <v>409.41373190834878</v>
      </c>
      <c r="Z424" s="121">
        <v>356.40927554521431</v>
      </c>
      <c r="AA424" s="121">
        <v>2008.6861221753363</v>
      </c>
      <c r="AB424" s="121">
        <v>2016.9109516109952</v>
      </c>
      <c r="AC424" s="121">
        <v>1867.0362818945459</v>
      </c>
      <c r="AD424" s="121">
        <v>1798.4960365973893</v>
      </c>
      <c r="AE424" s="121">
        <v>1599.2723902669875</v>
      </c>
      <c r="AF424" s="121">
        <v>1457.6225499861973</v>
      </c>
      <c r="AG424" s="121">
        <v>1346.1304176361557</v>
      </c>
      <c r="AH424" s="121">
        <v>1175.236739361912</v>
      </c>
      <c r="AI424" s="121">
        <v>929.40572622944353</v>
      </c>
      <c r="AJ424" s="121">
        <v>708.24920140395159</v>
      </c>
      <c r="AK424" s="121">
        <v>480.69558701739169</v>
      </c>
      <c r="AL424" s="121">
        <v>426.77726071696185</v>
      </c>
      <c r="AM424" s="121">
        <v>254.96971250542256</v>
      </c>
      <c r="AN424" s="126">
        <v>210.19008557794692</v>
      </c>
      <c r="AO424" s="121">
        <v>21.019008557794692</v>
      </c>
      <c r="AP424" s="121">
        <v>233.95070394762789</v>
      </c>
      <c r="AQ424" s="126">
        <v>229.38135426115076</v>
      </c>
      <c r="AR424" s="140">
        <v>506.28394526166346</v>
      </c>
      <c r="AS424" s="140">
        <v>12309.828055369326</v>
      </c>
      <c r="AT424" s="121">
        <v>1138.681941870095</v>
      </c>
      <c r="AU424" s="121">
        <v>1007.0846708995543</v>
      </c>
      <c r="AV424" s="126">
        <v>5268.4601885081047</v>
      </c>
      <c r="AW424" s="140">
        <v>730.1820798990417</v>
      </c>
      <c r="AX424" s="78" t="s">
        <v>68</v>
      </c>
      <c r="AY424" s="145" t="s">
        <v>393</v>
      </c>
      <c r="AZ424" s="115"/>
      <c r="BA424" s="115"/>
    </row>
    <row r="425" spans="1:53" s="109" customFormat="1" x14ac:dyDescent="0.2">
      <c r="A425" s="105" t="s">
        <v>603</v>
      </c>
      <c r="B425" s="147" t="s">
        <v>138</v>
      </c>
      <c r="C425" s="106" t="s">
        <v>394</v>
      </c>
      <c r="D425" s="105" t="s">
        <v>853</v>
      </c>
      <c r="E425" s="124">
        <v>1.6011357810466538</v>
      </c>
      <c r="F425" s="81">
        <v>443.99495208423718</v>
      </c>
      <c r="G425" s="121">
        <v>7.4452813818669403</v>
      </c>
      <c r="H425" s="121">
        <v>8.1017470520960675</v>
      </c>
      <c r="I425" s="121">
        <v>8.5020309973577319</v>
      </c>
      <c r="J425" s="121">
        <v>7.7975312536972039</v>
      </c>
      <c r="K425" s="121">
        <v>7.7014631068344048</v>
      </c>
      <c r="L425" s="121">
        <v>8.3259060614426001</v>
      </c>
      <c r="M425" s="121">
        <v>8.0857356942856011</v>
      </c>
      <c r="N425" s="121">
        <v>8.5660764285995974</v>
      </c>
      <c r="O425" s="121">
        <v>8.7742240801356619</v>
      </c>
      <c r="P425" s="121">
        <v>8.8542808691879955</v>
      </c>
      <c r="Q425" s="121">
        <v>7.7975312536972039</v>
      </c>
      <c r="R425" s="121">
        <v>8.646133217651931</v>
      </c>
      <c r="S425" s="121">
        <v>8.3739401348739992</v>
      </c>
      <c r="T425" s="121">
        <v>8.2778719880111993</v>
      </c>
      <c r="U425" s="121">
        <v>7.2371337303308749</v>
      </c>
      <c r="V425" s="121">
        <v>7.7334858224553376</v>
      </c>
      <c r="W425" s="121">
        <v>7.8135426115076703</v>
      </c>
      <c r="X425" s="121">
        <v>7.3171905193832067</v>
      </c>
      <c r="Y425" s="121">
        <v>7.1730882990890086</v>
      </c>
      <c r="Z425" s="121">
        <v>6.2444295460819497</v>
      </c>
      <c r="AA425" s="121">
        <v>35.192964467405453</v>
      </c>
      <c r="AB425" s="121">
        <v>35.337066687699647</v>
      </c>
      <c r="AC425" s="121">
        <v>32.711204006783134</v>
      </c>
      <c r="AD425" s="121">
        <v>31.510352170998143</v>
      </c>
      <c r="AE425" s="121">
        <v>28.01987616831644</v>
      </c>
      <c r="AF425" s="121">
        <v>25.538115707694129</v>
      </c>
      <c r="AG425" s="121">
        <v>23.584730054817211</v>
      </c>
      <c r="AH425" s="121">
        <v>20.590606144259969</v>
      </c>
      <c r="AI425" s="121">
        <v>16.28355089324447</v>
      </c>
      <c r="AJ425" s="121">
        <v>12.408802303111568</v>
      </c>
      <c r="AK425" s="121">
        <v>8.4219742083053983</v>
      </c>
      <c r="AL425" s="121">
        <v>7.4773040974878731</v>
      </c>
      <c r="AM425" s="121">
        <v>4.4671688291201637</v>
      </c>
      <c r="AN425" s="126">
        <v>3.6826122964073038</v>
      </c>
      <c r="AO425" s="121">
        <v>0.36826122964073038</v>
      </c>
      <c r="AP425" s="121">
        <v>4.0989075994794337</v>
      </c>
      <c r="AQ425" s="126">
        <v>4.018850810427101</v>
      </c>
      <c r="AR425" s="140">
        <v>8.8702922269984619</v>
      </c>
      <c r="AS425" s="140">
        <v>215.67298970698425</v>
      </c>
      <c r="AT425" s="121">
        <v>19.950151831841307</v>
      </c>
      <c r="AU425" s="121">
        <v>17.644516307134126</v>
      </c>
      <c r="AV425" s="126">
        <v>92.30547777733959</v>
      </c>
      <c r="AW425" s="140">
        <v>12.793074890562764</v>
      </c>
      <c r="AX425" s="78" t="s">
        <v>68</v>
      </c>
      <c r="AY425" s="145" t="s">
        <v>393</v>
      </c>
      <c r="AZ425" s="115"/>
      <c r="BA425" s="115"/>
    </row>
    <row r="426" spans="1:53" s="109" customFormat="1" x14ac:dyDescent="0.2">
      <c r="A426" s="105" t="s">
        <v>603</v>
      </c>
      <c r="B426" s="147" t="s">
        <v>138</v>
      </c>
      <c r="C426" s="106" t="s">
        <v>396</v>
      </c>
      <c r="D426" s="105" t="s">
        <v>854</v>
      </c>
      <c r="E426" s="124">
        <v>1.6800094648420556</v>
      </c>
      <c r="F426" s="81">
        <v>465.86662460070198</v>
      </c>
      <c r="G426" s="121">
        <v>7.8120440115155585</v>
      </c>
      <c r="H426" s="121">
        <v>8.5008478921008006</v>
      </c>
      <c r="I426" s="121">
        <v>8.9208502583113152</v>
      </c>
      <c r="J426" s="121">
        <v>8.1816460937808113</v>
      </c>
      <c r="K426" s="121">
        <v>8.0808455258902878</v>
      </c>
      <c r="L426" s="121">
        <v>8.7360492171786888</v>
      </c>
      <c r="M426" s="121">
        <v>8.4840477974523818</v>
      </c>
      <c r="N426" s="121">
        <v>8.9880506369049975</v>
      </c>
      <c r="O426" s="121">
        <v>9.2064518673344651</v>
      </c>
      <c r="P426" s="121">
        <v>9.290452340576568</v>
      </c>
      <c r="Q426" s="121">
        <v>8.1816460937808113</v>
      </c>
      <c r="R426" s="121">
        <v>9.0720511101471004</v>
      </c>
      <c r="S426" s="121">
        <v>8.7864495011239505</v>
      </c>
      <c r="T426" s="121">
        <v>8.685648933233427</v>
      </c>
      <c r="U426" s="121">
        <v>7.5936427810860918</v>
      </c>
      <c r="V426" s="121">
        <v>8.114445715187129</v>
      </c>
      <c r="W426" s="121">
        <v>8.1984461884292319</v>
      </c>
      <c r="X426" s="121">
        <v>7.6776432543281938</v>
      </c>
      <c r="Y426" s="121">
        <v>7.5264424024924095</v>
      </c>
      <c r="Z426" s="121">
        <v>6.5520369128840175</v>
      </c>
      <c r="AA426" s="121">
        <v>36.926608037228384</v>
      </c>
      <c r="AB426" s="121">
        <v>37.077808889064165</v>
      </c>
      <c r="AC426" s="121">
        <v>34.322593366723197</v>
      </c>
      <c r="AD426" s="121">
        <v>33.062586268091657</v>
      </c>
      <c r="AE426" s="121">
        <v>29.400165634735973</v>
      </c>
      <c r="AF426" s="121">
        <v>26.796150964230787</v>
      </c>
      <c r="AG426" s="121">
        <v>24.746539417123483</v>
      </c>
      <c r="AH426" s="121">
        <v>21.604921717868834</v>
      </c>
      <c r="AI426" s="121">
        <v>17.085696257443704</v>
      </c>
      <c r="AJ426" s="121">
        <v>13.02007335252593</v>
      </c>
      <c r="AK426" s="121">
        <v>8.8368497850692123</v>
      </c>
      <c r="AL426" s="121">
        <v>7.8456442008123997</v>
      </c>
      <c r="AM426" s="121">
        <v>4.6872264069093355</v>
      </c>
      <c r="AN426" s="126">
        <v>3.8640217691367282</v>
      </c>
      <c r="AO426" s="121">
        <v>0.38640217691367273</v>
      </c>
      <c r="AP426" s="121">
        <v>4.3008242299956621</v>
      </c>
      <c r="AQ426" s="126">
        <v>4.2168237567535591</v>
      </c>
      <c r="AR426" s="140">
        <v>9.3072524352249886</v>
      </c>
      <c r="AS426" s="140">
        <v>226.29727491422489</v>
      </c>
      <c r="AT426" s="121">
        <v>20.93291793193201</v>
      </c>
      <c r="AU426" s="121">
        <v>18.51370430255945</v>
      </c>
      <c r="AV426" s="126">
        <v>96.852545648144513</v>
      </c>
      <c r="AW426" s="140">
        <v>13.423275624088024</v>
      </c>
      <c r="AX426" s="78" t="s">
        <v>68</v>
      </c>
      <c r="AY426" s="145" t="s">
        <v>393</v>
      </c>
      <c r="AZ426" s="115"/>
      <c r="BA426" s="115"/>
    </row>
    <row r="427" spans="1:53" s="109" customFormat="1" x14ac:dyDescent="0.2">
      <c r="A427" s="105" t="s">
        <v>603</v>
      </c>
      <c r="B427" s="147" t="s">
        <v>138</v>
      </c>
      <c r="C427" s="106" t="s">
        <v>395</v>
      </c>
      <c r="D427" s="105" t="s">
        <v>855</v>
      </c>
      <c r="E427" s="124">
        <v>4.026501557755255</v>
      </c>
      <c r="F427" s="81">
        <v>1116.548881965532</v>
      </c>
      <c r="G427" s="121">
        <v>18.723232243561934</v>
      </c>
      <c r="H427" s="121">
        <v>20.374097882241589</v>
      </c>
      <c r="I427" s="121">
        <v>21.380723271680402</v>
      </c>
      <c r="J427" s="121">
        <v>19.609062586268092</v>
      </c>
      <c r="K427" s="121">
        <v>19.367472492802776</v>
      </c>
      <c r="L427" s="121">
        <v>20.937808100327324</v>
      </c>
      <c r="M427" s="121">
        <v>20.333832866664039</v>
      </c>
      <c r="N427" s="121">
        <v>21.541783333990615</v>
      </c>
      <c r="O427" s="121">
        <v>22.065228536498797</v>
      </c>
      <c r="P427" s="121">
        <v>22.266553614386563</v>
      </c>
      <c r="Q427" s="121">
        <v>19.609062586268092</v>
      </c>
      <c r="R427" s="121">
        <v>21.743108411878374</v>
      </c>
      <c r="S427" s="121">
        <v>21.058603147059983</v>
      </c>
      <c r="T427" s="121">
        <v>20.817013053594668</v>
      </c>
      <c r="U427" s="121">
        <v>18.199787041053753</v>
      </c>
      <c r="V427" s="121">
        <v>19.448002523957882</v>
      </c>
      <c r="W427" s="121">
        <v>19.649327601845645</v>
      </c>
      <c r="X427" s="121">
        <v>18.401112118941516</v>
      </c>
      <c r="Y427" s="121">
        <v>18.038726978743544</v>
      </c>
      <c r="Z427" s="121">
        <v>15.703356075245495</v>
      </c>
      <c r="AA427" s="121">
        <v>88.502504239460507</v>
      </c>
      <c r="AB427" s="121">
        <v>88.864889379658464</v>
      </c>
      <c r="AC427" s="121">
        <v>82.261426824939861</v>
      </c>
      <c r="AD427" s="121">
        <v>79.241550656623417</v>
      </c>
      <c r="AE427" s="121">
        <v>70.463777260716967</v>
      </c>
      <c r="AF427" s="121">
        <v>64.222699846196321</v>
      </c>
      <c r="AG427" s="121">
        <v>59.310367945734903</v>
      </c>
      <c r="AH427" s="121">
        <v>51.780810032732582</v>
      </c>
      <c r="AI427" s="121">
        <v>40.949520842370944</v>
      </c>
      <c r="AJ427" s="121">
        <v>31.205387072603227</v>
      </c>
      <c r="AK427" s="121">
        <v>21.17939819379264</v>
      </c>
      <c r="AL427" s="121">
        <v>18.803762274717041</v>
      </c>
      <c r="AM427" s="121">
        <v>11.233939346137161</v>
      </c>
      <c r="AN427" s="126">
        <v>9.2609535828370859</v>
      </c>
      <c r="AO427" s="121">
        <v>0.9260953582837087</v>
      </c>
      <c r="AP427" s="121">
        <v>10.307843987853452</v>
      </c>
      <c r="AQ427" s="126">
        <v>10.10651890996569</v>
      </c>
      <c r="AR427" s="140">
        <v>22.306818629964113</v>
      </c>
      <c r="AS427" s="140">
        <v>542.36975982963281</v>
      </c>
      <c r="AT427" s="121">
        <v>50.17020940963048</v>
      </c>
      <c r="AU427" s="121">
        <v>44.372047166462906</v>
      </c>
      <c r="AV427" s="126">
        <v>232.12781480459046</v>
      </c>
      <c r="AW427" s="140">
        <v>32.171747446464487</v>
      </c>
      <c r="AX427" s="78" t="s">
        <v>68</v>
      </c>
      <c r="AY427" s="145" t="s">
        <v>393</v>
      </c>
      <c r="AZ427" s="115"/>
      <c r="BA427" s="115"/>
    </row>
    <row r="428" spans="1:53" s="109" customFormat="1" x14ac:dyDescent="0.2">
      <c r="A428" s="105" t="s">
        <v>603</v>
      </c>
      <c r="B428" s="147" t="s">
        <v>138</v>
      </c>
      <c r="C428" s="106" t="s">
        <v>397</v>
      </c>
      <c r="D428" s="105" t="s">
        <v>856</v>
      </c>
      <c r="E428" s="124">
        <v>1.3053594668138975</v>
      </c>
      <c r="F428" s="81">
        <v>361.97618014749384</v>
      </c>
      <c r="G428" s="121">
        <v>6.0699215206846233</v>
      </c>
      <c r="H428" s="121">
        <v>6.6051189020783214</v>
      </c>
      <c r="I428" s="121">
        <v>6.9314587687817957</v>
      </c>
      <c r="J428" s="121">
        <v>6.3571006033836808</v>
      </c>
      <c r="K428" s="121">
        <v>6.2787790353748472</v>
      </c>
      <c r="L428" s="121">
        <v>6.7878692274322665</v>
      </c>
      <c r="M428" s="121">
        <v>6.5920653074101825</v>
      </c>
      <c r="N428" s="121">
        <v>6.9836731474543514</v>
      </c>
      <c r="O428" s="121">
        <v>7.1533698781401585</v>
      </c>
      <c r="P428" s="121">
        <v>7.2186378514808531</v>
      </c>
      <c r="Q428" s="121">
        <v>6.3571006033836808</v>
      </c>
      <c r="R428" s="121">
        <v>7.048941120795047</v>
      </c>
      <c r="S428" s="121">
        <v>6.8270300114366842</v>
      </c>
      <c r="T428" s="121">
        <v>6.7487084434278497</v>
      </c>
      <c r="U428" s="121">
        <v>5.9002247899988163</v>
      </c>
      <c r="V428" s="121">
        <v>6.304886224711125</v>
      </c>
      <c r="W428" s="121">
        <v>6.3701541980518197</v>
      </c>
      <c r="X428" s="121">
        <v>5.9654927633395118</v>
      </c>
      <c r="Y428" s="121">
        <v>5.8480104113262605</v>
      </c>
      <c r="Z428" s="121">
        <v>5.0909019205742005</v>
      </c>
      <c r="AA428" s="121">
        <v>28.691801080569466</v>
      </c>
      <c r="AB428" s="121">
        <v>28.809283432582717</v>
      </c>
      <c r="AC428" s="121">
        <v>26.668493907007925</v>
      </c>
      <c r="AD428" s="121">
        <v>25.689474306897502</v>
      </c>
      <c r="AE428" s="121">
        <v>22.843790669243209</v>
      </c>
      <c r="AF428" s="121">
        <v>20.820483495681664</v>
      </c>
      <c r="AG428" s="121">
        <v>19.227944946168709</v>
      </c>
      <c r="AH428" s="121">
        <v>16.786922743226722</v>
      </c>
      <c r="AI428" s="121">
        <v>13.275505777497337</v>
      </c>
      <c r="AJ428" s="121">
        <v>10.116535867807706</v>
      </c>
      <c r="AK428" s="121">
        <v>6.8661907954411001</v>
      </c>
      <c r="AL428" s="121">
        <v>6.0960287100209003</v>
      </c>
      <c r="AM428" s="121">
        <v>3.6419529124107739</v>
      </c>
      <c r="AN428" s="126">
        <v>3.0023267736719639</v>
      </c>
      <c r="AO428" s="121">
        <v>0.30023267736719644</v>
      </c>
      <c r="AP428" s="121">
        <v>3.3417202350435775</v>
      </c>
      <c r="AQ428" s="126">
        <v>3.2764522617028824</v>
      </c>
      <c r="AR428" s="140">
        <v>7.2316914461489921</v>
      </c>
      <c r="AS428" s="140">
        <v>175.83192017983197</v>
      </c>
      <c r="AT428" s="121">
        <v>16.264778956501164</v>
      </c>
      <c r="AU428" s="121">
        <v>14.385061324289149</v>
      </c>
      <c r="AV428" s="126">
        <v>75.253973261821187</v>
      </c>
      <c r="AW428" s="140">
        <v>10.42982213984304</v>
      </c>
      <c r="AX428" s="78" t="s">
        <v>68</v>
      </c>
      <c r="AY428" s="145" t="s">
        <v>393</v>
      </c>
      <c r="AZ428" s="115"/>
      <c r="BA428" s="115"/>
    </row>
    <row r="429" spans="1:53" s="109" customFormat="1" x14ac:dyDescent="0.2">
      <c r="A429" s="107"/>
      <c r="B429" s="149"/>
      <c r="F429" s="110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  <c r="AN429" s="113"/>
      <c r="AO429" s="111"/>
      <c r="AP429" s="111"/>
      <c r="AQ429" s="113"/>
      <c r="AR429" s="114"/>
      <c r="AS429" s="114"/>
      <c r="AT429" s="111"/>
      <c r="AU429" s="111"/>
      <c r="AV429" s="113"/>
      <c r="AW429" s="114"/>
      <c r="AX429" s="78" t="s">
        <v>955</v>
      </c>
      <c r="AY429" s="145" t="s">
        <v>955</v>
      </c>
      <c r="AZ429" s="115"/>
      <c r="BA429" s="115"/>
    </row>
    <row r="430" spans="1:53" s="109" customFormat="1" x14ac:dyDescent="0.2">
      <c r="A430" s="107" t="s">
        <v>604</v>
      </c>
      <c r="B430" s="149"/>
      <c r="C430" s="109" t="s">
        <v>19</v>
      </c>
      <c r="D430" s="109" t="s">
        <v>69</v>
      </c>
      <c r="E430" s="125">
        <v>100.00000000000001</v>
      </c>
      <c r="F430" s="110">
        <v>8537</v>
      </c>
      <c r="G430" s="111">
        <v>268</v>
      </c>
      <c r="H430" s="111">
        <v>288</v>
      </c>
      <c r="I430" s="111">
        <v>267</v>
      </c>
      <c r="J430" s="111">
        <v>280</v>
      </c>
      <c r="K430" s="111">
        <v>286</v>
      </c>
      <c r="L430" s="111">
        <v>251</v>
      </c>
      <c r="M430" s="111">
        <v>172</v>
      </c>
      <c r="N430" s="111">
        <v>205</v>
      </c>
      <c r="O430" s="111">
        <v>203</v>
      </c>
      <c r="P430" s="111">
        <v>209</v>
      </c>
      <c r="Q430" s="111">
        <v>193</v>
      </c>
      <c r="R430" s="111">
        <v>206</v>
      </c>
      <c r="S430" s="111">
        <v>208</v>
      </c>
      <c r="T430" s="111">
        <v>186</v>
      </c>
      <c r="U430" s="111">
        <v>187</v>
      </c>
      <c r="V430" s="111">
        <v>193</v>
      </c>
      <c r="W430" s="111">
        <v>181</v>
      </c>
      <c r="X430" s="111">
        <v>167</v>
      </c>
      <c r="Y430" s="111">
        <v>153</v>
      </c>
      <c r="Z430" s="111">
        <v>157</v>
      </c>
      <c r="AA430" s="111">
        <v>730</v>
      </c>
      <c r="AB430" s="111">
        <v>650</v>
      </c>
      <c r="AC430" s="111">
        <v>581</v>
      </c>
      <c r="AD430" s="111">
        <v>501</v>
      </c>
      <c r="AE430" s="111">
        <v>456</v>
      </c>
      <c r="AF430" s="111">
        <v>397</v>
      </c>
      <c r="AG430" s="111">
        <v>277</v>
      </c>
      <c r="AH430" s="111">
        <v>234</v>
      </c>
      <c r="AI430" s="111">
        <v>147</v>
      </c>
      <c r="AJ430" s="111">
        <v>118</v>
      </c>
      <c r="AK430" s="111">
        <v>87</v>
      </c>
      <c r="AL430" s="111">
        <v>53</v>
      </c>
      <c r="AM430" s="111">
        <v>25</v>
      </c>
      <c r="AN430" s="113">
        <v>21</v>
      </c>
      <c r="AO430" s="111">
        <v>15</v>
      </c>
      <c r="AP430" s="111">
        <v>136</v>
      </c>
      <c r="AQ430" s="113">
        <v>133</v>
      </c>
      <c r="AR430" s="114">
        <v>294</v>
      </c>
      <c r="AS430" s="114">
        <v>3954</v>
      </c>
      <c r="AT430" s="111">
        <v>461</v>
      </c>
      <c r="AU430" s="111">
        <v>393</v>
      </c>
      <c r="AV430" s="113">
        <v>1505</v>
      </c>
      <c r="AW430" s="114">
        <v>297</v>
      </c>
      <c r="AX430" s="78" t="s">
        <v>955</v>
      </c>
      <c r="AY430" s="145" t="s">
        <v>955</v>
      </c>
      <c r="AZ430" s="115"/>
      <c r="BA430" s="115"/>
    </row>
    <row r="431" spans="1:53" s="109" customFormat="1" x14ac:dyDescent="0.2">
      <c r="A431" s="107"/>
      <c r="B431" s="149"/>
      <c r="F431" s="122">
        <v>100</v>
      </c>
      <c r="G431" s="123">
        <v>3.1392760923040881</v>
      </c>
      <c r="H431" s="123">
        <v>3.3735504275506618</v>
      </c>
      <c r="I431" s="123">
        <v>3.1275623755417592</v>
      </c>
      <c r="J431" s="123">
        <v>3.2798406934520323</v>
      </c>
      <c r="K431" s="123">
        <v>3.3501229940260044</v>
      </c>
      <c r="L431" s="123">
        <v>2.9401429073445002</v>
      </c>
      <c r="M431" s="123">
        <v>2.0147592831205343</v>
      </c>
      <c r="N431" s="123">
        <v>2.4013119362773807</v>
      </c>
      <c r="O431" s="123">
        <v>2.3778845027527233</v>
      </c>
      <c r="P431" s="123">
        <v>2.4481668033266955</v>
      </c>
      <c r="Q431" s="123">
        <v>2.2607473351294365</v>
      </c>
      <c r="R431" s="123">
        <v>2.4130256530397096</v>
      </c>
      <c r="S431" s="123">
        <v>2.436453086564367</v>
      </c>
      <c r="T431" s="123">
        <v>2.1787513177931359</v>
      </c>
      <c r="U431" s="123">
        <v>2.1904650345554644</v>
      </c>
      <c r="V431" s="123">
        <v>2.2607473351294365</v>
      </c>
      <c r="W431" s="123">
        <v>2.1201827339814923</v>
      </c>
      <c r="X431" s="123">
        <v>1.9561906993088907</v>
      </c>
      <c r="Y431" s="123">
        <v>1.7921986646362891</v>
      </c>
      <c r="Z431" s="123">
        <v>1.8390535316856038</v>
      </c>
      <c r="AA431" s="123">
        <v>8.5510132364999407</v>
      </c>
      <c r="AB431" s="123">
        <v>7.6139158955136468</v>
      </c>
      <c r="AC431" s="123">
        <v>6.8056694389129673</v>
      </c>
      <c r="AD431" s="123">
        <v>5.8685720979266724</v>
      </c>
      <c r="AE431" s="123">
        <v>5.3414548436218814</v>
      </c>
      <c r="AF431" s="123">
        <v>4.6503455546444883</v>
      </c>
      <c r="AG431" s="123">
        <v>3.2446995431650461</v>
      </c>
      <c r="AH431" s="123">
        <v>2.7410097223849128</v>
      </c>
      <c r="AI431" s="123">
        <v>1.721916364062317</v>
      </c>
      <c r="AJ431" s="123">
        <v>1.3822185779547851</v>
      </c>
      <c r="AK431" s="123">
        <v>1.0190933583225958</v>
      </c>
      <c r="AL431" s="123">
        <v>0.62082698840342043</v>
      </c>
      <c r="AM431" s="123">
        <v>0.29284291905821719</v>
      </c>
      <c r="AN431" s="137">
        <v>0.24598805200890242</v>
      </c>
      <c r="AO431" s="123">
        <v>0.17570575143493031</v>
      </c>
      <c r="AP431" s="123">
        <v>1.5930654796767014</v>
      </c>
      <c r="AQ431" s="137">
        <v>1.5579243293897154</v>
      </c>
      <c r="AR431" s="139">
        <v>3.4438327281246339</v>
      </c>
      <c r="AS431" s="139">
        <v>46.316036078247627</v>
      </c>
      <c r="AT431" s="123">
        <v>5.400023427433525</v>
      </c>
      <c r="AU431" s="123">
        <v>4.6034906875951735</v>
      </c>
      <c r="AV431" s="137">
        <v>17.629143727304672</v>
      </c>
      <c r="AW431" s="139">
        <v>3.4789738784116202</v>
      </c>
      <c r="AX431" s="78" t="s">
        <v>955</v>
      </c>
      <c r="AY431" s="145" t="s">
        <v>955</v>
      </c>
      <c r="AZ431" s="115"/>
      <c r="BA431" s="115"/>
    </row>
    <row r="432" spans="1:53" s="109" customFormat="1" x14ac:dyDescent="0.2">
      <c r="A432" s="105" t="s">
        <v>604</v>
      </c>
      <c r="B432" s="147" t="s">
        <v>131</v>
      </c>
      <c r="C432" s="106" t="s">
        <v>398</v>
      </c>
      <c r="D432" s="105" t="s">
        <v>142</v>
      </c>
      <c r="E432" s="124">
        <v>48.973703734234611</v>
      </c>
      <c r="F432" s="81">
        <v>4180.8850877916084</v>
      </c>
      <c r="G432" s="121">
        <v>131.24952600774876</v>
      </c>
      <c r="H432" s="121">
        <v>141.0442667545957</v>
      </c>
      <c r="I432" s="121">
        <v>130.75978897040642</v>
      </c>
      <c r="J432" s="121">
        <v>137.12637045585691</v>
      </c>
      <c r="K432" s="121">
        <v>140.06479267991099</v>
      </c>
      <c r="L432" s="121">
        <v>122.92399637292887</v>
      </c>
      <c r="M432" s="121">
        <v>84.234770422883543</v>
      </c>
      <c r="N432" s="121">
        <v>100.39609265518095</v>
      </c>
      <c r="O432" s="121">
        <v>99.416618580496277</v>
      </c>
      <c r="P432" s="121">
        <v>102.35504080455034</v>
      </c>
      <c r="Q432" s="121">
        <v>94.519248207072792</v>
      </c>
      <c r="R432" s="121">
        <v>100.88582969252329</v>
      </c>
      <c r="S432" s="121">
        <v>101.86530376720799</v>
      </c>
      <c r="T432" s="121">
        <v>91.09108894567639</v>
      </c>
      <c r="U432" s="121">
        <v>91.580825983018727</v>
      </c>
      <c r="V432" s="121">
        <v>94.519248207072792</v>
      </c>
      <c r="W432" s="121">
        <v>88.642403758964647</v>
      </c>
      <c r="X432" s="121">
        <v>81.7860852361718</v>
      </c>
      <c r="Y432" s="121">
        <v>74.929766713378953</v>
      </c>
      <c r="Z432" s="121">
        <v>76.888714862748344</v>
      </c>
      <c r="AA432" s="121">
        <v>357.50803725991267</v>
      </c>
      <c r="AB432" s="121">
        <v>318.32907427252496</v>
      </c>
      <c r="AC432" s="121">
        <v>284.53721869590311</v>
      </c>
      <c r="AD432" s="121">
        <v>245.3582557085154</v>
      </c>
      <c r="AE432" s="121">
        <v>223.32008902810983</v>
      </c>
      <c r="AF432" s="121">
        <v>194.42560382491141</v>
      </c>
      <c r="AG432" s="121">
        <v>135.65715934382987</v>
      </c>
      <c r="AH432" s="121">
        <v>114.59846673810898</v>
      </c>
      <c r="AI432" s="121">
        <v>71.991344489324874</v>
      </c>
      <c r="AJ432" s="121">
        <v>57.788970406396835</v>
      </c>
      <c r="AK432" s="121">
        <v>42.607122248784108</v>
      </c>
      <c r="AL432" s="121">
        <v>25.956062979144345</v>
      </c>
      <c r="AM432" s="121">
        <v>12.243425933558653</v>
      </c>
      <c r="AN432" s="126">
        <v>10.284477784189269</v>
      </c>
      <c r="AO432" s="121">
        <v>7.3460555601351913</v>
      </c>
      <c r="AP432" s="121">
        <v>66.604237078559066</v>
      </c>
      <c r="AQ432" s="126">
        <v>65.135025966532027</v>
      </c>
      <c r="AR432" s="140">
        <v>143.98268897864975</v>
      </c>
      <c r="AS432" s="140">
        <v>1936.4202456516366</v>
      </c>
      <c r="AT432" s="121">
        <v>225.76877421482158</v>
      </c>
      <c r="AU432" s="121">
        <v>192.46665567554203</v>
      </c>
      <c r="AV432" s="126">
        <v>737.05424120023088</v>
      </c>
      <c r="AW432" s="140">
        <v>145.45190009067679</v>
      </c>
      <c r="AX432" s="78" t="s">
        <v>68</v>
      </c>
      <c r="AY432" s="145" t="s">
        <v>142</v>
      </c>
      <c r="AZ432" s="115"/>
      <c r="BA432" s="115"/>
    </row>
    <row r="433" spans="1:53" s="109" customFormat="1" x14ac:dyDescent="0.2">
      <c r="A433" s="105" t="s">
        <v>604</v>
      </c>
      <c r="B433" s="147" t="s">
        <v>138</v>
      </c>
      <c r="C433" s="106" t="s">
        <v>399</v>
      </c>
      <c r="D433" s="105" t="s">
        <v>857</v>
      </c>
      <c r="E433" s="124">
        <v>34.729206166020937</v>
      </c>
      <c r="F433" s="81">
        <v>2964.832330393207</v>
      </c>
      <c r="G433" s="121">
        <v>93.07427252493612</v>
      </c>
      <c r="H433" s="121">
        <v>100.02011375814031</v>
      </c>
      <c r="I433" s="121">
        <v>92.726980463275908</v>
      </c>
      <c r="J433" s="121">
        <v>97.241777264858626</v>
      </c>
      <c r="K433" s="121">
        <v>99.325529634819887</v>
      </c>
      <c r="L433" s="121">
        <v>87.170307476712551</v>
      </c>
      <c r="M433" s="121">
        <v>59.734234605556011</v>
      </c>
      <c r="N433" s="121">
        <v>71.194872640342922</v>
      </c>
      <c r="O433" s="121">
        <v>70.500288517022497</v>
      </c>
      <c r="P433" s="121">
        <v>72.584040886983757</v>
      </c>
      <c r="Q433" s="121">
        <v>67.027367900420401</v>
      </c>
      <c r="R433" s="121">
        <v>71.542164702003134</v>
      </c>
      <c r="S433" s="121">
        <v>72.236748825323545</v>
      </c>
      <c r="T433" s="121">
        <v>64.596323468798943</v>
      </c>
      <c r="U433" s="121">
        <v>64.943615530459155</v>
      </c>
      <c r="V433" s="121">
        <v>67.027367900420401</v>
      </c>
      <c r="W433" s="121">
        <v>62.859863160497895</v>
      </c>
      <c r="X433" s="121">
        <v>57.997774297254963</v>
      </c>
      <c r="Y433" s="121">
        <v>53.135685434012032</v>
      </c>
      <c r="Z433" s="121">
        <v>54.524853680652868</v>
      </c>
      <c r="AA433" s="121">
        <v>253.52320501195285</v>
      </c>
      <c r="AB433" s="121">
        <v>225.73984007913609</v>
      </c>
      <c r="AC433" s="121">
        <v>201.77668782458164</v>
      </c>
      <c r="AD433" s="121">
        <v>173.9933228917649</v>
      </c>
      <c r="AE433" s="121">
        <v>158.36518011705547</v>
      </c>
      <c r="AF433" s="121">
        <v>137.87494847910313</v>
      </c>
      <c r="AG433" s="121">
        <v>96.199901079878003</v>
      </c>
      <c r="AH433" s="121">
        <v>81.266342428488997</v>
      </c>
      <c r="AI433" s="121">
        <v>51.051933064050779</v>
      </c>
      <c r="AJ433" s="121">
        <v>40.980463275904704</v>
      </c>
      <c r="AK433" s="121">
        <v>30.214409364438215</v>
      </c>
      <c r="AL433" s="121">
        <v>18.406479267991095</v>
      </c>
      <c r="AM433" s="121">
        <v>8.6823015415052343</v>
      </c>
      <c r="AN433" s="126">
        <v>7.293133294864397</v>
      </c>
      <c r="AO433" s="121">
        <v>5.2093809249031402</v>
      </c>
      <c r="AP433" s="121">
        <v>47.231720385788478</v>
      </c>
      <c r="AQ433" s="126">
        <v>46.189844200807848</v>
      </c>
      <c r="AR433" s="140">
        <v>102.10386612810156</v>
      </c>
      <c r="AS433" s="140">
        <v>1373.192811804468</v>
      </c>
      <c r="AT433" s="121">
        <v>160.10164042535652</v>
      </c>
      <c r="AU433" s="121">
        <v>136.48578023246228</v>
      </c>
      <c r="AV433" s="126">
        <v>522.67455279861508</v>
      </c>
      <c r="AW433" s="140">
        <v>103.1457423130822</v>
      </c>
      <c r="AX433" s="78" t="s">
        <v>68</v>
      </c>
      <c r="AY433" s="145" t="s">
        <v>142</v>
      </c>
      <c r="AZ433" s="115"/>
      <c r="BA433" s="115"/>
    </row>
    <row r="434" spans="1:53" s="109" customFormat="1" x14ac:dyDescent="0.2">
      <c r="A434" s="105" t="s">
        <v>604</v>
      </c>
      <c r="B434" s="147" t="s">
        <v>138</v>
      </c>
      <c r="C434" s="106" t="s">
        <v>400</v>
      </c>
      <c r="D434" s="105" t="s">
        <v>858</v>
      </c>
      <c r="E434" s="124">
        <v>9.0264611326353972</v>
      </c>
      <c r="F434" s="81">
        <v>770.58898689308387</v>
      </c>
      <c r="G434" s="121">
        <v>24.190915835462864</v>
      </c>
      <c r="H434" s="121">
        <v>25.996208061989947</v>
      </c>
      <c r="I434" s="121">
        <v>24.100651224136509</v>
      </c>
      <c r="J434" s="121">
        <v>25.274091171379112</v>
      </c>
      <c r="K434" s="121">
        <v>25.815678839337238</v>
      </c>
      <c r="L434" s="121">
        <v>22.656417442914847</v>
      </c>
      <c r="M434" s="121">
        <v>15.525513148132884</v>
      </c>
      <c r="N434" s="121">
        <v>18.504245321902566</v>
      </c>
      <c r="O434" s="121">
        <v>18.323716099249857</v>
      </c>
      <c r="P434" s="121">
        <v>18.86530376720798</v>
      </c>
      <c r="Q434" s="121">
        <v>17.421069985986318</v>
      </c>
      <c r="R434" s="121">
        <v>18.59450993322892</v>
      </c>
      <c r="S434" s="121">
        <v>18.775039155881629</v>
      </c>
      <c r="T434" s="121">
        <v>16.789217706701837</v>
      </c>
      <c r="U434" s="121">
        <v>16.879482318028192</v>
      </c>
      <c r="V434" s="121">
        <v>17.421069985986318</v>
      </c>
      <c r="W434" s="121">
        <v>16.337894650070069</v>
      </c>
      <c r="X434" s="121">
        <v>15.074190091501114</v>
      </c>
      <c r="Y434" s="121">
        <v>13.810485532932157</v>
      </c>
      <c r="Z434" s="121">
        <v>14.171543978237573</v>
      </c>
      <c r="AA434" s="121">
        <v>65.893166268238403</v>
      </c>
      <c r="AB434" s="121">
        <v>58.671997362130078</v>
      </c>
      <c r="AC434" s="121">
        <v>52.443739180611658</v>
      </c>
      <c r="AD434" s="121">
        <v>45.22257027450334</v>
      </c>
      <c r="AE434" s="121">
        <v>41.16066276481741</v>
      </c>
      <c r="AF434" s="121">
        <v>35.835050696562526</v>
      </c>
      <c r="AG434" s="121">
        <v>25.003297337400049</v>
      </c>
      <c r="AH434" s="121">
        <v>21.121919050366827</v>
      </c>
      <c r="AI434" s="121">
        <v>13.268897864974033</v>
      </c>
      <c r="AJ434" s="121">
        <v>10.651224136509768</v>
      </c>
      <c r="AK434" s="121">
        <v>7.8530211853927963</v>
      </c>
      <c r="AL434" s="121">
        <v>4.7840244002967607</v>
      </c>
      <c r="AM434" s="121">
        <v>2.2566152831588493</v>
      </c>
      <c r="AN434" s="126">
        <v>1.8955568378534335</v>
      </c>
      <c r="AO434" s="121">
        <v>1.3539691698953096</v>
      </c>
      <c r="AP434" s="121">
        <v>12.275987140384141</v>
      </c>
      <c r="AQ434" s="126">
        <v>12.005193306405079</v>
      </c>
      <c r="AR434" s="140">
        <v>26.537795729948066</v>
      </c>
      <c r="AS434" s="140">
        <v>356.90627318440363</v>
      </c>
      <c r="AT434" s="121">
        <v>41.611985821449181</v>
      </c>
      <c r="AU434" s="121">
        <v>35.473992251257108</v>
      </c>
      <c r="AV434" s="126">
        <v>135.84824004616272</v>
      </c>
      <c r="AW434" s="140">
        <v>26.808589563927129</v>
      </c>
      <c r="AX434" s="78" t="s">
        <v>68</v>
      </c>
      <c r="AY434" s="145" t="s">
        <v>142</v>
      </c>
      <c r="AZ434" s="115"/>
      <c r="BA434" s="115"/>
    </row>
    <row r="435" spans="1:53" s="109" customFormat="1" x14ac:dyDescent="0.2">
      <c r="A435" s="105" t="s">
        <v>604</v>
      </c>
      <c r="B435" s="147" t="s">
        <v>138</v>
      </c>
      <c r="C435" s="106" t="s">
        <v>401</v>
      </c>
      <c r="D435" s="105" t="s">
        <v>859</v>
      </c>
      <c r="E435" s="124">
        <v>7.2706289671090589</v>
      </c>
      <c r="F435" s="81">
        <v>620.69359492210037</v>
      </c>
      <c r="G435" s="121">
        <v>19.485285631852278</v>
      </c>
      <c r="H435" s="121">
        <v>20.939411425274088</v>
      </c>
      <c r="I435" s="121">
        <v>19.412579342181186</v>
      </c>
      <c r="J435" s="121">
        <v>20.357761107905365</v>
      </c>
      <c r="K435" s="121">
        <v>20.79399884593191</v>
      </c>
      <c r="L435" s="121">
        <v>18.249278707443739</v>
      </c>
      <c r="M435" s="121">
        <v>12.50548182342758</v>
      </c>
      <c r="N435" s="121">
        <v>14.904789382573572</v>
      </c>
      <c r="O435" s="121">
        <v>14.759376803231389</v>
      </c>
      <c r="P435" s="121">
        <v>15.195614541257932</v>
      </c>
      <c r="Q435" s="121">
        <v>14.032313906520482</v>
      </c>
      <c r="R435" s="121">
        <v>14.977495672244661</v>
      </c>
      <c r="S435" s="121">
        <v>15.122908251586843</v>
      </c>
      <c r="T435" s="121">
        <v>13.52336987882285</v>
      </c>
      <c r="U435" s="121">
        <v>13.596076168493939</v>
      </c>
      <c r="V435" s="121">
        <v>14.032313906520482</v>
      </c>
      <c r="W435" s="121">
        <v>13.159838430467396</v>
      </c>
      <c r="X435" s="121">
        <v>12.141950375072129</v>
      </c>
      <c r="Y435" s="121">
        <v>11.12406231967686</v>
      </c>
      <c r="Z435" s="121">
        <v>11.414887478361223</v>
      </c>
      <c r="AA435" s="121">
        <v>53.075591459896131</v>
      </c>
      <c r="AB435" s="121">
        <v>47.259088286208879</v>
      </c>
      <c r="AC435" s="121">
        <v>42.242354298903628</v>
      </c>
      <c r="AD435" s="121">
        <v>36.425851125216383</v>
      </c>
      <c r="AE435" s="121">
        <v>33.154068090017311</v>
      </c>
      <c r="AF435" s="121">
        <v>28.864396999422965</v>
      </c>
      <c r="AG435" s="121">
        <v>20.139642238892094</v>
      </c>
      <c r="AH435" s="121">
        <v>17.013271783035197</v>
      </c>
      <c r="AI435" s="121">
        <v>10.687824581650316</v>
      </c>
      <c r="AJ435" s="121">
        <v>8.5793421811886894</v>
      </c>
      <c r="AK435" s="121">
        <v>6.3254472013848817</v>
      </c>
      <c r="AL435" s="121">
        <v>3.8534333525678011</v>
      </c>
      <c r="AM435" s="121">
        <v>1.8176572417772647</v>
      </c>
      <c r="AN435" s="126">
        <v>1.5268320830929025</v>
      </c>
      <c r="AO435" s="121">
        <v>1.0905943450663589</v>
      </c>
      <c r="AP435" s="121">
        <v>9.8880553952683208</v>
      </c>
      <c r="AQ435" s="126">
        <v>9.6699365262550483</v>
      </c>
      <c r="AR435" s="140">
        <v>21.375649163300633</v>
      </c>
      <c r="AS435" s="140">
        <v>287.4806693594922</v>
      </c>
      <c r="AT435" s="121">
        <v>33.517599538372764</v>
      </c>
      <c r="AU435" s="121">
        <v>28.573571840738602</v>
      </c>
      <c r="AV435" s="126">
        <v>109.42296595499134</v>
      </c>
      <c r="AW435" s="140">
        <v>21.593768032313907</v>
      </c>
      <c r="AX435" s="78" t="s">
        <v>68</v>
      </c>
      <c r="AY435" s="145" t="s">
        <v>142</v>
      </c>
      <c r="AZ435" s="115"/>
      <c r="BA435" s="115"/>
    </row>
    <row r="436" spans="1:53" s="109" customFormat="1" x14ac:dyDescent="0.2">
      <c r="A436" s="107"/>
      <c r="B436" s="149"/>
      <c r="F436" s="110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3"/>
      <c r="AO436" s="111"/>
      <c r="AP436" s="111"/>
      <c r="AQ436" s="113"/>
      <c r="AR436" s="114"/>
      <c r="AS436" s="114"/>
      <c r="AT436" s="111"/>
      <c r="AU436" s="111"/>
      <c r="AV436" s="113"/>
      <c r="AW436" s="114"/>
      <c r="AX436" s="78" t="s">
        <v>955</v>
      </c>
      <c r="AY436" s="145" t="s">
        <v>955</v>
      </c>
      <c r="AZ436" s="115"/>
      <c r="BA436" s="115"/>
    </row>
    <row r="437" spans="1:53" s="109" customFormat="1" x14ac:dyDescent="0.2">
      <c r="A437" s="107" t="s">
        <v>605</v>
      </c>
      <c r="B437" s="149"/>
      <c r="C437" s="109" t="s">
        <v>19</v>
      </c>
      <c r="D437" s="109" t="s">
        <v>70</v>
      </c>
      <c r="E437" s="125">
        <v>100</v>
      </c>
      <c r="F437" s="110">
        <v>23146</v>
      </c>
      <c r="G437" s="111">
        <v>447</v>
      </c>
      <c r="H437" s="111">
        <v>446</v>
      </c>
      <c r="I437" s="111">
        <v>457</v>
      </c>
      <c r="J437" s="111">
        <v>462</v>
      </c>
      <c r="K437" s="111">
        <v>436</v>
      </c>
      <c r="L437" s="111">
        <v>493</v>
      </c>
      <c r="M437" s="111">
        <v>498</v>
      </c>
      <c r="N437" s="111">
        <v>478</v>
      </c>
      <c r="O437" s="111">
        <v>606</v>
      </c>
      <c r="P437" s="111">
        <v>579</v>
      </c>
      <c r="Q437" s="111">
        <v>522</v>
      </c>
      <c r="R437" s="111">
        <v>558</v>
      </c>
      <c r="S437" s="111">
        <v>544</v>
      </c>
      <c r="T437" s="111">
        <v>537</v>
      </c>
      <c r="U437" s="111">
        <v>505</v>
      </c>
      <c r="V437" s="111">
        <v>608</v>
      </c>
      <c r="W437" s="111">
        <v>556</v>
      </c>
      <c r="X437" s="111">
        <v>503</v>
      </c>
      <c r="Y437" s="111">
        <v>494</v>
      </c>
      <c r="Z437" s="111">
        <v>492</v>
      </c>
      <c r="AA437" s="111">
        <v>2322</v>
      </c>
      <c r="AB437" s="111">
        <v>1843</v>
      </c>
      <c r="AC437" s="111">
        <v>1507</v>
      </c>
      <c r="AD437" s="111">
        <v>1396</v>
      </c>
      <c r="AE437" s="111">
        <v>1305</v>
      </c>
      <c r="AF437" s="111">
        <v>1156</v>
      </c>
      <c r="AG437" s="111">
        <v>879</v>
      </c>
      <c r="AH437" s="111">
        <v>731</v>
      </c>
      <c r="AI437" s="111">
        <v>539</v>
      </c>
      <c r="AJ437" s="111">
        <v>426</v>
      </c>
      <c r="AK437" s="111">
        <v>330</v>
      </c>
      <c r="AL437" s="111">
        <v>227</v>
      </c>
      <c r="AM437" s="111">
        <v>143</v>
      </c>
      <c r="AN437" s="113">
        <v>121</v>
      </c>
      <c r="AO437" s="111">
        <v>38</v>
      </c>
      <c r="AP437" s="111">
        <v>255</v>
      </c>
      <c r="AQ437" s="113">
        <v>230</v>
      </c>
      <c r="AR437" s="114">
        <v>529</v>
      </c>
      <c r="AS437" s="114">
        <v>11544</v>
      </c>
      <c r="AT437" s="111">
        <v>1337</v>
      </c>
      <c r="AU437" s="111">
        <v>1347</v>
      </c>
      <c r="AV437" s="113">
        <v>4767</v>
      </c>
      <c r="AW437" s="114">
        <v>1002</v>
      </c>
      <c r="AX437" s="78" t="s">
        <v>955</v>
      </c>
      <c r="AY437" s="145" t="s">
        <v>955</v>
      </c>
      <c r="AZ437" s="115"/>
      <c r="BA437" s="115"/>
    </row>
    <row r="438" spans="1:53" s="109" customFormat="1" x14ac:dyDescent="0.2">
      <c r="A438" s="107"/>
      <c r="B438" s="149"/>
      <c r="F438" s="122">
        <v>100.00000000000001</v>
      </c>
      <c r="G438" s="123">
        <v>1.9312192171433509</v>
      </c>
      <c r="H438" s="123">
        <v>1.9268988162101444</v>
      </c>
      <c r="I438" s="123">
        <v>1.9744232264754169</v>
      </c>
      <c r="J438" s="123">
        <v>1.9960252311414499</v>
      </c>
      <c r="K438" s="123">
        <v>1.8836948068780783</v>
      </c>
      <c r="L438" s="123">
        <v>2.1299576600708545</v>
      </c>
      <c r="M438" s="123">
        <v>2.1515596647368875</v>
      </c>
      <c r="N438" s="123">
        <v>2.0651516460727555</v>
      </c>
      <c r="O438" s="123">
        <v>2.6181629655232004</v>
      </c>
      <c r="P438" s="123">
        <v>2.5015121403266223</v>
      </c>
      <c r="Q438" s="123">
        <v>2.2552492871338461</v>
      </c>
      <c r="R438" s="123">
        <v>2.4107837207292837</v>
      </c>
      <c r="S438" s="123">
        <v>2.3502981076643912</v>
      </c>
      <c r="T438" s="123">
        <v>2.3200553011319451</v>
      </c>
      <c r="U438" s="123">
        <v>2.1818024712693336</v>
      </c>
      <c r="V438" s="123">
        <v>2.6268037673896139</v>
      </c>
      <c r="W438" s="123">
        <v>2.4021429188628707</v>
      </c>
      <c r="X438" s="123">
        <v>2.1731616694029205</v>
      </c>
      <c r="Y438" s="123">
        <v>2.134278061004061</v>
      </c>
      <c r="Z438" s="123">
        <v>2.125637259137648</v>
      </c>
      <c r="AA438" s="123">
        <v>10.031970966905728</v>
      </c>
      <c r="AB438" s="123">
        <v>7.9624989198997671</v>
      </c>
      <c r="AC438" s="123">
        <v>6.5108442063423482</v>
      </c>
      <c r="AD438" s="123">
        <v>6.0312797027564162</v>
      </c>
      <c r="AE438" s="123">
        <v>5.6381232178346155</v>
      </c>
      <c r="AF438" s="123">
        <v>4.9943834787868315</v>
      </c>
      <c r="AG438" s="123">
        <v>3.7976324202886027</v>
      </c>
      <c r="AH438" s="123">
        <v>3.1582130821740257</v>
      </c>
      <c r="AI438" s="123">
        <v>2.3286961029983582</v>
      </c>
      <c r="AJ438" s="123">
        <v>1.8404907975460123</v>
      </c>
      <c r="AK438" s="123">
        <v>1.4257323079581785</v>
      </c>
      <c r="AL438" s="123">
        <v>0.98073101183789857</v>
      </c>
      <c r="AM438" s="123">
        <v>0.61781733344854406</v>
      </c>
      <c r="AN438" s="137">
        <v>0.52276851291799875</v>
      </c>
      <c r="AO438" s="123">
        <v>0.16417523546185087</v>
      </c>
      <c r="AP438" s="123">
        <v>1.1017022379676833</v>
      </c>
      <c r="AQ438" s="137">
        <v>0.99369221463751833</v>
      </c>
      <c r="AR438" s="139">
        <v>2.2854920936662921</v>
      </c>
      <c r="AS438" s="139">
        <v>49.874708372937008</v>
      </c>
      <c r="AT438" s="123">
        <v>5.7763760476972266</v>
      </c>
      <c r="AU438" s="123">
        <v>5.8195800570292926</v>
      </c>
      <c r="AV438" s="137">
        <v>20.595351248595868</v>
      </c>
      <c r="AW438" s="139">
        <v>4.329041735073015</v>
      </c>
      <c r="AX438" s="78" t="s">
        <v>955</v>
      </c>
      <c r="AY438" s="145" t="s">
        <v>955</v>
      </c>
      <c r="AZ438" s="115"/>
      <c r="BA438" s="115"/>
    </row>
    <row r="439" spans="1:53" s="109" customFormat="1" x14ac:dyDescent="0.2">
      <c r="A439" s="105" t="s">
        <v>605</v>
      </c>
      <c r="B439" s="147" t="s">
        <v>131</v>
      </c>
      <c r="C439" s="106" t="s">
        <v>402</v>
      </c>
      <c r="D439" s="105" t="s">
        <v>860</v>
      </c>
      <c r="E439" s="124">
        <v>77.55130434782609</v>
      </c>
      <c r="F439" s="81">
        <v>17950.024904347825</v>
      </c>
      <c r="G439" s="121">
        <v>346.65433043478259</v>
      </c>
      <c r="H439" s="121">
        <v>345.87881739130432</v>
      </c>
      <c r="I439" s="121">
        <v>354.40946086956524</v>
      </c>
      <c r="J439" s="121">
        <v>358.28702608695653</v>
      </c>
      <c r="K439" s="121">
        <v>338.12368695652179</v>
      </c>
      <c r="L439" s="121">
        <v>382.32793043478262</v>
      </c>
      <c r="M439" s="121">
        <v>386.20549565217391</v>
      </c>
      <c r="N439" s="121">
        <v>370.69523478260868</v>
      </c>
      <c r="O439" s="121">
        <v>469.96090434782604</v>
      </c>
      <c r="P439" s="121">
        <v>449.02205217391304</v>
      </c>
      <c r="Q439" s="121">
        <v>404.81780869565222</v>
      </c>
      <c r="R439" s="121">
        <v>432.7362782608696</v>
      </c>
      <c r="S439" s="121">
        <v>421.87909565217393</v>
      </c>
      <c r="T439" s="121">
        <v>416.45050434782615</v>
      </c>
      <c r="U439" s="121">
        <v>391.6340869565218</v>
      </c>
      <c r="V439" s="121">
        <v>471.51193043478264</v>
      </c>
      <c r="W439" s="121">
        <v>431.18525217391306</v>
      </c>
      <c r="X439" s="121">
        <v>390.08306086956526</v>
      </c>
      <c r="Y439" s="121">
        <v>383.10344347826089</v>
      </c>
      <c r="Z439" s="121">
        <v>381.55241739130435</v>
      </c>
      <c r="AA439" s="121">
        <v>1800.7412869565219</v>
      </c>
      <c r="AB439" s="121">
        <v>1429.2705391304348</v>
      </c>
      <c r="AC439" s="121">
        <v>1168.6981565217391</v>
      </c>
      <c r="AD439" s="121">
        <v>1082.6162086956522</v>
      </c>
      <c r="AE439" s="121">
        <v>1012.0445217391305</v>
      </c>
      <c r="AF439" s="121">
        <v>896.49307826086965</v>
      </c>
      <c r="AG439" s="121">
        <v>681.67596521739131</v>
      </c>
      <c r="AH439" s="121">
        <v>566.90003478260871</v>
      </c>
      <c r="AI439" s="121">
        <v>418.00153043478264</v>
      </c>
      <c r="AJ439" s="121">
        <v>330.36855652173915</v>
      </c>
      <c r="AK439" s="121">
        <v>255.91930434782611</v>
      </c>
      <c r="AL439" s="121">
        <v>176.04146086956524</v>
      </c>
      <c r="AM439" s="121">
        <v>110.89836521739132</v>
      </c>
      <c r="AN439" s="126">
        <v>93.837078260869561</v>
      </c>
      <c r="AO439" s="121">
        <v>29.469495652173915</v>
      </c>
      <c r="AP439" s="121">
        <v>197.75582608695652</v>
      </c>
      <c r="AQ439" s="126">
        <v>178.36799999999999</v>
      </c>
      <c r="AR439" s="140">
        <v>410.24639999999999</v>
      </c>
      <c r="AS439" s="140">
        <v>8952.5225739130437</v>
      </c>
      <c r="AT439" s="121">
        <v>1036.8609391304349</v>
      </c>
      <c r="AU439" s="121">
        <v>1044.6160695652175</v>
      </c>
      <c r="AV439" s="126">
        <v>3696.8706782608697</v>
      </c>
      <c r="AW439" s="140">
        <v>777.06406956521732</v>
      </c>
      <c r="AX439" s="78" t="s">
        <v>68</v>
      </c>
      <c r="AY439" s="145" t="s">
        <v>860</v>
      </c>
      <c r="AZ439" s="115"/>
      <c r="BA439" s="115"/>
    </row>
    <row r="440" spans="1:53" s="109" customFormat="1" x14ac:dyDescent="0.2">
      <c r="A440" s="105" t="s">
        <v>605</v>
      </c>
      <c r="B440" s="147" t="s">
        <v>138</v>
      </c>
      <c r="C440" s="106" t="s">
        <v>403</v>
      </c>
      <c r="D440" s="105" t="s">
        <v>861</v>
      </c>
      <c r="E440" s="124">
        <v>2.0730434782608698</v>
      </c>
      <c r="F440" s="81">
        <v>479.82664347826085</v>
      </c>
      <c r="G440" s="121">
        <v>9.2665043478260891</v>
      </c>
      <c r="H440" s="121">
        <v>9.2457739130434788</v>
      </c>
      <c r="I440" s="121">
        <v>9.4738086956521741</v>
      </c>
      <c r="J440" s="121">
        <v>9.5774608695652184</v>
      </c>
      <c r="K440" s="121">
        <v>9.0384695652173921</v>
      </c>
      <c r="L440" s="121">
        <v>10.220104347826087</v>
      </c>
      <c r="M440" s="121">
        <v>10.323756521739131</v>
      </c>
      <c r="N440" s="121">
        <v>9.9091478260869579</v>
      </c>
      <c r="O440" s="121">
        <v>12.56264347826087</v>
      </c>
      <c r="P440" s="121">
        <v>12.002921739130436</v>
      </c>
      <c r="Q440" s="121">
        <v>10.821286956521739</v>
      </c>
      <c r="R440" s="121">
        <v>11.567582608695652</v>
      </c>
      <c r="S440" s="121">
        <v>11.277356521739131</v>
      </c>
      <c r="T440" s="121">
        <v>11.13224347826087</v>
      </c>
      <c r="U440" s="121">
        <v>10.468869565217393</v>
      </c>
      <c r="V440" s="121">
        <v>12.604104347826087</v>
      </c>
      <c r="W440" s="121">
        <v>11.526121739130435</v>
      </c>
      <c r="X440" s="121">
        <v>10.427408695652176</v>
      </c>
      <c r="Y440" s="121">
        <v>10.240834782608697</v>
      </c>
      <c r="Z440" s="121">
        <v>10.199373913043479</v>
      </c>
      <c r="AA440" s="121">
        <v>48.136069565217397</v>
      </c>
      <c r="AB440" s="121">
        <v>38.206191304347833</v>
      </c>
      <c r="AC440" s="121">
        <v>31.24076521739131</v>
      </c>
      <c r="AD440" s="121">
        <v>28.93968695652174</v>
      </c>
      <c r="AE440" s="121">
        <v>27.053217391304351</v>
      </c>
      <c r="AF440" s="121">
        <v>23.964382608695654</v>
      </c>
      <c r="AG440" s="121">
        <v>18.222052173913045</v>
      </c>
      <c r="AH440" s="121">
        <v>15.153947826086958</v>
      </c>
      <c r="AI440" s="121">
        <v>11.173704347826087</v>
      </c>
      <c r="AJ440" s="121">
        <v>8.8311652173913053</v>
      </c>
      <c r="AK440" s="121">
        <v>6.8410434782608709</v>
      </c>
      <c r="AL440" s="121">
        <v>4.7058086956521743</v>
      </c>
      <c r="AM440" s="121">
        <v>2.9644521739130436</v>
      </c>
      <c r="AN440" s="126">
        <v>2.5083826086956522</v>
      </c>
      <c r="AO440" s="121">
        <v>0.78775652173913047</v>
      </c>
      <c r="AP440" s="121">
        <v>5.2862608695652185</v>
      </c>
      <c r="AQ440" s="126">
        <v>4.7680000000000007</v>
      </c>
      <c r="AR440" s="140">
        <v>10.9664</v>
      </c>
      <c r="AS440" s="140">
        <v>239.31213913043482</v>
      </c>
      <c r="AT440" s="121">
        <v>27.71659130434783</v>
      </c>
      <c r="AU440" s="121">
        <v>27.923895652173915</v>
      </c>
      <c r="AV440" s="126">
        <v>98.821982608695649</v>
      </c>
      <c r="AW440" s="140">
        <v>20.771895652173917</v>
      </c>
      <c r="AX440" s="78" t="s">
        <v>68</v>
      </c>
      <c r="AY440" s="145" t="s">
        <v>860</v>
      </c>
      <c r="AZ440" s="115"/>
      <c r="BA440" s="115"/>
    </row>
    <row r="441" spans="1:53" s="109" customFormat="1" x14ac:dyDescent="0.2">
      <c r="A441" s="105" t="s">
        <v>605</v>
      </c>
      <c r="B441" s="147" t="s">
        <v>138</v>
      </c>
      <c r="C441" s="106" t="s">
        <v>404</v>
      </c>
      <c r="D441" s="105" t="s">
        <v>862</v>
      </c>
      <c r="E441" s="124">
        <v>4.1878260869565223</v>
      </c>
      <c r="F441" s="81">
        <v>969.31422608695664</v>
      </c>
      <c r="G441" s="121">
        <v>18.719582608695656</v>
      </c>
      <c r="H441" s="121">
        <v>18.67770434782609</v>
      </c>
      <c r="I441" s="121">
        <v>19.138365217391307</v>
      </c>
      <c r="J441" s="121">
        <v>19.347756521739132</v>
      </c>
      <c r="K441" s="121">
        <v>18.258921739130436</v>
      </c>
      <c r="L441" s="121">
        <v>20.645982608695654</v>
      </c>
      <c r="M441" s="121">
        <v>20.855373913043483</v>
      </c>
      <c r="N441" s="121">
        <v>20.017808695652178</v>
      </c>
      <c r="O441" s="121">
        <v>25.378226086956523</v>
      </c>
      <c r="P441" s="121">
        <v>24.247513043478264</v>
      </c>
      <c r="Q441" s="121">
        <v>21.860452173913046</v>
      </c>
      <c r="R441" s="121">
        <v>23.368069565217393</v>
      </c>
      <c r="S441" s="121">
        <v>22.78177391304348</v>
      </c>
      <c r="T441" s="121">
        <v>22.488626086956526</v>
      </c>
      <c r="U441" s="121">
        <v>21.148521739130437</v>
      </c>
      <c r="V441" s="121">
        <v>25.461982608695656</v>
      </c>
      <c r="W441" s="121">
        <v>23.284313043478264</v>
      </c>
      <c r="X441" s="121">
        <v>21.064765217391304</v>
      </c>
      <c r="Y441" s="121">
        <v>20.68786086956522</v>
      </c>
      <c r="Z441" s="121">
        <v>20.604104347826091</v>
      </c>
      <c r="AA441" s="121">
        <v>97.241321739130456</v>
      </c>
      <c r="AB441" s="121">
        <v>77.181634782608711</v>
      </c>
      <c r="AC441" s="121">
        <v>63.110539130434788</v>
      </c>
      <c r="AD441" s="121">
        <v>58.462052173913051</v>
      </c>
      <c r="AE441" s="121">
        <v>54.651130434782615</v>
      </c>
      <c r="AF441" s="121">
        <v>48.411269565217395</v>
      </c>
      <c r="AG441" s="121">
        <v>36.81099130434783</v>
      </c>
      <c r="AH441" s="121">
        <v>30.61300869565218</v>
      </c>
      <c r="AI441" s="121">
        <v>22.572382608695658</v>
      </c>
      <c r="AJ441" s="121">
        <v>17.840139130434785</v>
      </c>
      <c r="AK441" s="121">
        <v>13.819826086956523</v>
      </c>
      <c r="AL441" s="121">
        <v>9.5063652173913056</v>
      </c>
      <c r="AM441" s="121">
        <v>5.9885913043478265</v>
      </c>
      <c r="AN441" s="126">
        <v>5.0672695652173916</v>
      </c>
      <c r="AO441" s="121">
        <v>1.5913739130434785</v>
      </c>
      <c r="AP441" s="121">
        <v>10.678956521739133</v>
      </c>
      <c r="AQ441" s="126">
        <v>9.6320000000000014</v>
      </c>
      <c r="AR441" s="140">
        <v>22.153600000000001</v>
      </c>
      <c r="AS441" s="140">
        <v>483.44264347826095</v>
      </c>
      <c r="AT441" s="121">
        <v>55.9912347826087</v>
      </c>
      <c r="AU441" s="121">
        <v>56.410017391304358</v>
      </c>
      <c r="AV441" s="126">
        <v>199.63366956521742</v>
      </c>
      <c r="AW441" s="140">
        <v>41.96201739130435</v>
      </c>
      <c r="AX441" s="78" t="s">
        <v>68</v>
      </c>
      <c r="AY441" s="145" t="s">
        <v>860</v>
      </c>
      <c r="AZ441" s="115"/>
      <c r="BA441" s="115"/>
    </row>
    <row r="442" spans="1:53" s="109" customFormat="1" x14ac:dyDescent="0.2">
      <c r="A442" s="105" t="s">
        <v>605</v>
      </c>
      <c r="B442" s="147" t="s">
        <v>138</v>
      </c>
      <c r="C442" s="106" t="s">
        <v>405</v>
      </c>
      <c r="D442" s="105" t="s">
        <v>863</v>
      </c>
      <c r="E442" s="124">
        <v>3.8330434782608696</v>
      </c>
      <c r="F442" s="81">
        <v>887.19624347826084</v>
      </c>
      <c r="G442" s="121">
        <v>17.133704347826086</v>
      </c>
      <c r="H442" s="121">
        <v>17.095373913043478</v>
      </c>
      <c r="I442" s="121">
        <v>17.517008695652173</v>
      </c>
      <c r="J442" s="121">
        <v>17.708660869565218</v>
      </c>
      <c r="K442" s="121">
        <v>16.712069565217391</v>
      </c>
      <c r="L442" s="121">
        <v>18.896904347826087</v>
      </c>
      <c r="M442" s="121">
        <v>19.088556521739132</v>
      </c>
      <c r="N442" s="121">
        <v>18.321947826086959</v>
      </c>
      <c r="O442" s="121">
        <v>23.228243478260868</v>
      </c>
      <c r="P442" s="121">
        <v>22.193321739130432</v>
      </c>
      <c r="Q442" s="121">
        <v>20.00848695652174</v>
      </c>
      <c r="R442" s="121">
        <v>21.38838260869565</v>
      </c>
      <c r="S442" s="121">
        <v>20.85175652173913</v>
      </c>
      <c r="T442" s="121">
        <v>20.583443478260868</v>
      </c>
      <c r="U442" s="121">
        <v>19.356869565217391</v>
      </c>
      <c r="V442" s="121">
        <v>23.304904347826085</v>
      </c>
      <c r="W442" s="121">
        <v>21.311721739130434</v>
      </c>
      <c r="X442" s="121">
        <v>19.280208695652174</v>
      </c>
      <c r="Y442" s="121">
        <v>18.935234782608696</v>
      </c>
      <c r="Z442" s="121">
        <v>18.858573913043479</v>
      </c>
      <c r="AA442" s="121">
        <v>89.003269565217394</v>
      </c>
      <c r="AB442" s="121">
        <v>70.642991304347831</v>
      </c>
      <c r="AC442" s="121">
        <v>57.763965217391302</v>
      </c>
      <c r="AD442" s="121">
        <v>53.509286956521734</v>
      </c>
      <c r="AE442" s="121">
        <v>50.021217391304347</v>
      </c>
      <c r="AF442" s="121">
        <v>44.309982608695655</v>
      </c>
      <c r="AG442" s="121">
        <v>33.69245217391304</v>
      </c>
      <c r="AH442" s="121">
        <v>28.019547826086956</v>
      </c>
      <c r="AI442" s="121">
        <v>20.660104347826085</v>
      </c>
      <c r="AJ442" s="121">
        <v>16.328765217391304</v>
      </c>
      <c r="AK442" s="121">
        <v>12.64904347826087</v>
      </c>
      <c r="AL442" s="121">
        <v>8.7010086956521739</v>
      </c>
      <c r="AM442" s="121">
        <v>5.4812521739130435</v>
      </c>
      <c r="AN442" s="126">
        <v>4.6379826086956522</v>
      </c>
      <c r="AO442" s="121">
        <v>1.4565565217391303</v>
      </c>
      <c r="AP442" s="121">
        <v>9.774260869565218</v>
      </c>
      <c r="AQ442" s="126">
        <v>8.8160000000000007</v>
      </c>
      <c r="AR442" s="140">
        <v>20.276800000000001</v>
      </c>
      <c r="AS442" s="140">
        <v>442.48653913043478</v>
      </c>
      <c r="AT442" s="121">
        <v>51.247791304347828</v>
      </c>
      <c r="AU442" s="121">
        <v>51.631095652173919</v>
      </c>
      <c r="AV442" s="126">
        <v>182.72118260869564</v>
      </c>
      <c r="AW442" s="140">
        <v>38.407095652173915</v>
      </c>
      <c r="AX442" s="78" t="s">
        <v>68</v>
      </c>
      <c r="AY442" s="145" t="s">
        <v>860</v>
      </c>
      <c r="AZ442" s="115"/>
      <c r="BA442" s="115"/>
    </row>
    <row r="443" spans="1:53" s="109" customFormat="1" x14ac:dyDescent="0.2">
      <c r="A443" s="105" t="s">
        <v>605</v>
      </c>
      <c r="B443" s="147" t="s">
        <v>138</v>
      </c>
      <c r="C443" s="106" t="s">
        <v>406</v>
      </c>
      <c r="D443" s="105" t="s">
        <v>864</v>
      </c>
      <c r="E443" s="124">
        <v>10.212173913043477</v>
      </c>
      <c r="F443" s="81">
        <v>2363.7097739130431</v>
      </c>
      <c r="G443" s="121">
        <v>45.648417391304349</v>
      </c>
      <c r="H443" s="121">
        <v>45.54629565217391</v>
      </c>
      <c r="I443" s="121">
        <v>46.669634782608689</v>
      </c>
      <c r="J443" s="121">
        <v>47.180243478260863</v>
      </c>
      <c r="K443" s="121">
        <v>44.525078260869556</v>
      </c>
      <c r="L443" s="121">
        <v>50.346017391304343</v>
      </c>
      <c r="M443" s="121">
        <v>50.85662608695651</v>
      </c>
      <c r="N443" s="121">
        <v>48.814191304347823</v>
      </c>
      <c r="O443" s="121">
        <v>61.885773913043465</v>
      </c>
      <c r="P443" s="121">
        <v>59.128486956521726</v>
      </c>
      <c r="Q443" s="121">
        <v>53.307547826086946</v>
      </c>
      <c r="R443" s="121">
        <v>56.983930434782607</v>
      </c>
      <c r="S443" s="121">
        <v>55.554226086956511</v>
      </c>
      <c r="T443" s="121">
        <v>54.839373913043474</v>
      </c>
      <c r="U443" s="121">
        <v>51.571478260869561</v>
      </c>
      <c r="V443" s="121">
        <v>62.090017391304343</v>
      </c>
      <c r="W443" s="121">
        <v>56.779686956521736</v>
      </c>
      <c r="X443" s="121">
        <v>51.367234782608691</v>
      </c>
      <c r="Y443" s="121">
        <v>50.448139130434775</v>
      </c>
      <c r="Z443" s="121">
        <v>50.243895652173904</v>
      </c>
      <c r="AA443" s="121">
        <v>237.12667826086957</v>
      </c>
      <c r="AB443" s="121">
        <v>188.21036521739131</v>
      </c>
      <c r="AC443" s="121">
        <v>153.89746086956521</v>
      </c>
      <c r="AD443" s="121">
        <v>142.56194782608694</v>
      </c>
      <c r="AE443" s="121">
        <v>133.26886956521739</v>
      </c>
      <c r="AF443" s="121">
        <v>118.05273043478259</v>
      </c>
      <c r="AG443" s="121">
        <v>89.765008695652156</v>
      </c>
      <c r="AH443" s="121">
        <v>74.650991304347812</v>
      </c>
      <c r="AI443" s="121">
        <v>55.043617391304345</v>
      </c>
      <c r="AJ443" s="121">
        <v>43.503860869565216</v>
      </c>
      <c r="AK443" s="121">
        <v>33.700173913043471</v>
      </c>
      <c r="AL443" s="121">
        <v>23.181634782608693</v>
      </c>
      <c r="AM443" s="121">
        <v>14.603408695652172</v>
      </c>
      <c r="AN443" s="126">
        <v>12.356730434782607</v>
      </c>
      <c r="AO443" s="121">
        <v>3.8806260869565214</v>
      </c>
      <c r="AP443" s="121">
        <v>26.041043478260868</v>
      </c>
      <c r="AQ443" s="126">
        <v>23.487999999999996</v>
      </c>
      <c r="AR443" s="140">
        <v>54.022399999999998</v>
      </c>
      <c r="AS443" s="140">
        <v>1178.893356521739</v>
      </c>
      <c r="AT443" s="121">
        <v>136.53676521739129</v>
      </c>
      <c r="AU443" s="121">
        <v>137.55798260869562</v>
      </c>
      <c r="AV443" s="126">
        <v>486.81433043478251</v>
      </c>
      <c r="AW443" s="140">
        <v>102.32598260869565</v>
      </c>
      <c r="AX443" s="78" t="s">
        <v>68</v>
      </c>
      <c r="AY443" s="145" t="s">
        <v>860</v>
      </c>
      <c r="AZ443" s="115"/>
      <c r="BA443" s="115"/>
    </row>
    <row r="444" spans="1:53" s="109" customFormat="1" x14ac:dyDescent="0.2">
      <c r="A444" s="105" t="s">
        <v>605</v>
      </c>
      <c r="B444" s="147" t="s">
        <v>138</v>
      </c>
      <c r="C444" s="106" t="s">
        <v>407</v>
      </c>
      <c r="D444" s="105" t="s">
        <v>808</v>
      </c>
      <c r="E444" s="124">
        <v>2.1426086956521742</v>
      </c>
      <c r="F444" s="81">
        <v>495.92820869565219</v>
      </c>
      <c r="G444" s="121">
        <v>9.5774608695652184</v>
      </c>
      <c r="H444" s="121">
        <v>9.5560347826086964</v>
      </c>
      <c r="I444" s="121">
        <v>9.7917217391304359</v>
      </c>
      <c r="J444" s="121">
        <v>9.8988521739130437</v>
      </c>
      <c r="K444" s="121">
        <v>9.3417739130434789</v>
      </c>
      <c r="L444" s="121">
        <v>10.563060869565218</v>
      </c>
      <c r="M444" s="121">
        <v>10.670191304347828</v>
      </c>
      <c r="N444" s="121">
        <v>10.241669565217391</v>
      </c>
      <c r="O444" s="121">
        <v>12.984208695652177</v>
      </c>
      <c r="P444" s="121">
        <v>12.405704347826088</v>
      </c>
      <c r="Q444" s="121">
        <v>11.184417391304349</v>
      </c>
      <c r="R444" s="121">
        <v>11.955756521739131</v>
      </c>
      <c r="S444" s="121">
        <v>11.655791304347826</v>
      </c>
      <c r="T444" s="121">
        <v>11.505808695652174</v>
      </c>
      <c r="U444" s="121">
        <v>10.82017391304348</v>
      </c>
      <c r="V444" s="121">
        <v>13.027060869565219</v>
      </c>
      <c r="W444" s="121">
        <v>11.912904347826089</v>
      </c>
      <c r="X444" s="121">
        <v>10.777321739130436</v>
      </c>
      <c r="Y444" s="121">
        <v>10.584486956521742</v>
      </c>
      <c r="Z444" s="121">
        <v>10.541634782608696</v>
      </c>
      <c r="AA444" s="121">
        <v>49.75137391304348</v>
      </c>
      <c r="AB444" s="121">
        <v>39.488278260869571</v>
      </c>
      <c r="AC444" s="121">
        <v>32.289113043478267</v>
      </c>
      <c r="AD444" s="121">
        <v>29.910817391304349</v>
      </c>
      <c r="AE444" s="121">
        <v>27.961043478260873</v>
      </c>
      <c r="AF444" s="121">
        <v>24.768556521739132</v>
      </c>
      <c r="AG444" s="121">
        <v>18.83353043478261</v>
      </c>
      <c r="AH444" s="121">
        <v>15.662469565217393</v>
      </c>
      <c r="AI444" s="121">
        <v>11.54866086956522</v>
      </c>
      <c r="AJ444" s="121">
        <v>9.1275130434782614</v>
      </c>
      <c r="AK444" s="121">
        <v>7.0706086956521741</v>
      </c>
      <c r="AL444" s="121">
        <v>4.863721739130435</v>
      </c>
      <c r="AM444" s="121">
        <v>3.0639304347826091</v>
      </c>
      <c r="AN444" s="126">
        <v>2.5925565217391306</v>
      </c>
      <c r="AO444" s="121">
        <v>0.81419130434782616</v>
      </c>
      <c r="AP444" s="121">
        <v>5.4636521739130446</v>
      </c>
      <c r="AQ444" s="126">
        <v>4.9280000000000008</v>
      </c>
      <c r="AR444" s="140">
        <v>11.3344</v>
      </c>
      <c r="AS444" s="140">
        <v>247.34274782608699</v>
      </c>
      <c r="AT444" s="121">
        <v>28.646678260869567</v>
      </c>
      <c r="AU444" s="121">
        <v>28.860939130434787</v>
      </c>
      <c r="AV444" s="126">
        <v>102.13815652173915</v>
      </c>
      <c r="AW444" s="140">
        <v>21.468939130434784</v>
      </c>
      <c r="AX444" s="78" t="s">
        <v>68</v>
      </c>
      <c r="AY444" s="145" t="s">
        <v>860</v>
      </c>
      <c r="AZ444" s="115"/>
      <c r="BA444" s="115"/>
    </row>
    <row r="445" spans="1:53" s="109" customFormat="1" x14ac:dyDescent="0.2">
      <c r="A445" s="107"/>
      <c r="B445" s="149"/>
      <c r="F445" s="110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  <c r="AN445" s="113"/>
      <c r="AO445" s="111"/>
      <c r="AP445" s="111"/>
      <c r="AQ445" s="113"/>
      <c r="AR445" s="114"/>
      <c r="AS445" s="114"/>
      <c r="AT445" s="111"/>
      <c r="AU445" s="111"/>
      <c r="AV445" s="113"/>
      <c r="AW445" s="114"/>
      <c r="AX445" s="78" t="s">
        <v>955</v>
      </c>
      <c r="AY445" s="145" t="s">
        <v>955</v>
      </c>
      <c r="AZ445" s="115"/>
      <c r="BA445" s="115"/>
    </row>
    <row r="446" spans="1:53" s="109" customFormat="1" x14ac:dyDescent="0.2">
      <c r="A446" s="107" t="s">
        <v>606</v>
      </c>
      <c r="B446" s="149"/>
      <c r="C446" s="109" t="s">
        <v>19</v>
      </c>
      <c r="D446" s="109" t="s">
        <v>71</v>
      </c>
      <c r="E446" s="125">
        <v>100.00000000000001</v>
      </c>
      <c r="F446" s="110">
        <v>49275</v>
      </c>
      <c r="G446" s="111">
        <v>899</v>
      </c>
      <c r="H446" s="111">
        <v>1035</v>
      </c>
      <c r="I446" s="111">
        <v>999</v>
      </c>
      <c r="J446" s="111">
        <v>1127</v>
      </c>
      <c r="K446" s="111">
        <v>1097</v>
      </c>
      <c r="L446" s="111">
        <v>1098</v>
      </c>
      <c r="M446" s="111">
        <v>945</v>
      </c>
      <c r="N446" s="111">
        <v>953</v>
      </c>
      <c r="O446" s="111">
        <v>1031</v>
      </c>
      <c r="P446" s="111">
        <v>1022</v>
      </c>
      <c r="Q446" s="111">
        <v>959</v>
      </c>
      <c r="R446" s="111">
        <v>982</v>
      </c>
      <c r="S446" s="111">
        <v>980</v>
      </c>
      <c r="T446" s="111">
        <v>930</v>
      </c>
      <c r="U446" s="111">
        <v>910</v>
      </c>
      <c r="V446" s="111">
        <v>922</v>
      </c>
      <c r="W446" s="111">
        <v>950</v>
      </c>
      <c r="X446" s="111">
        <v>848</v>
      </c>
      <c r="Y446" s="111">
        <v>844</v>
      </c>
      <c r="Z446" s="111">
        <v>865</v>
      </c>
      <c r="AA446" s="111">
        <v>4468</v>
      </c>
      <c r="AB446" s="111">
        <v>4190</v>
      </c>
      <c r="AC446" s="111">
        <v>3626</v>
      </c>
      <c r="AD446" s="111">
        <v>3557</v>
      </c>
      <c r="AE446" s="111">
        <v>3156</v>
      </c>
      <c r="AF446" s="111">
        <v>2762</v>
      </c>
      <c r="AG446" s="111">
        <v>2211</v>
      </c>
      <c r="AH446" s="111">
        <v>1919</v>
      </c>
      <c r="AI446" s="111">
        <v>1367</v>
      </c>
      <c r="AJ446" s="111">
        <v>969</v>
      </c>
      <c r="AK446" s="111">
        <v>638</v>
      </c>
      <c r="AL446" s="111">
        <v>496</v>
      </c>
      <c r="AM446" s="111">
        <v>298</v>
      </c>
      <c r="AN446" s="113">
        <v>222</v>
      </c>
      <c r="AO446" s="111">
        <v>54</v>
      </c>
      <c r="AP446" s="111">
        <v>467</v>
      </c>
      <c r="AQ446" s="113">
        <v>479</v>
      </c>
      <c r="AR446" s="114">
        <v>1037</v>
      </c>
      <c r="AS446" s="114">
        <v>23795</v>
      </c>
      <c r="AT446" s="111">
        <v>2344</v>
      </c>
      <c r="AU446" s="111">
        <v>2150</v>
      </c>
      <c r="AV446" s="113">
        <v>10695</v>
      </c>
      <c r="AW446" s="114">
        <v>1407</v>
      </c>
      <c r="AX446" s="78" t="s">
        <v>955</v>
      </c>
      <c r="AY446" s="145" t="s">
        <v>955</v>
      </c>
      <c r="AZ446" s="115"/>
      <c r="BA446" s="115"/>
    </row>
    <row r="447" spans="1:53" s="109" customFormat="1" x14ac:dyDescent="0.2">
      <c r="A447" s="107"/>
      <c r="B447" s="149"/>
      <c r="F447" s="122">
        <v>100.00000000000001</v>
      </c>
      <c r="G447" s="123">
        <v>1.8244545915778791</v>
      </c>
      <c r="H447" s="123">
        <v>2.1004566210045663</v>
      </c>
      <c r="I447" s="123">
        <v>2.0273972602739727</v>
      </c>
      <c r="J447" s="123">
        <v>2.2871638762049722</v>
      </c>
      <c r="K447" s="123">
        <v>2.2262810755961442</v>
      </c>
      <c r="L447" s="123">
        <v>2.2283105022831049</v>
      </c>
      <c r="M447" s="123">
        <v>1.9178082191780821</v>
      </c>
      <c r="N447" s="123">
        <v>1.9340436326737696</v>
      </c>
      <c r="O447" s="123">
        <v>2.0923389142567226</v>
      </c>
      <c r="P447" s="123">
        <v>2.074074074074074</v>
      </c>
      <c r="Q447" s="123">
        <v>1.9462201927955352</v>
      </c>
      <c r="R447" s="123">
        <v>1.9928970065956366</v>
      </c>
      <c r="S447" s="123">
        <v>1.9888381532217148</v>
      </c>
      <c r="T447" s="123">
        <v>1.8873668188736681</v>
      </c>
      <c r="U447" s="123">
        <v>1.8467782851344494</v>
      </c>
      <c r="V447" s="123">
        <v>1.8711314053779806</v>
      </c>
      <c r="W447" s="123">
        <v>1.9279553526128868</v>
      </c>
      <c r="X447" s="123">
        <v>1.7209538305428715</v>
      </c>
      <c r="Y447" s="123">
        <v>1.7128361237950278</v>
      </c>
      <c r="Z447" s="123">
        <v>1.7554540842212074</v>
      </c>
      <c r="AA447" s="123">
        <v>9.0674784373414514</v>
      </c>
      <c r="AB447" s="123">
        <v>8.5032978183663115</v>
      </c>
      <c r="AC447" s="123">
        <v>7.358701166920345</v>
      </c>
      <c r="AD447" s="123">
        <v>7.2186707255200409</v>
      </c>
      <c r="AE447" s="123">
        <v>6.4048706240487059</v>
      </c>
      <c r="AF447" s="123">
        <v>5.6052765093860986</v>
      </c>
      <c r="AG447" s="123">
        <v>4.487062404870624</v>
      </c>
      <c r="AH447" s="123">
        <v>3.8944698122780315</v>
      </c>
      <c r="AI447" s="123">
        <v>2.7742262810755962</v>
      </c>
      <c r="AJ447" s="123">
        <v>1.9665144596651445</v>
      </c>
      <c r="AK447" s="123">
        <v>1.2947742262810755</v>
      </c>
      <c r="AL447" s="123">
        <v>1.006595636732623</v>
      </c>
      <c r="AM447" s="123">
        <v>0.60476915271435816</v>
      </c>
      <c r="AN447" s="137">
        <v>0.45053272450532722</v>
      </c>
      <c r="AO447" s="123">
        <v>0.1095890410958904</v>
      </c>
      <c r="AP447" s="123">
        <v>0.94774226281075591</v>
      </c>
      <c r="AQ447" s="137">
        <v>0.97209538305428711</v>
      </c>
      <c r="AR447" s="139">
        <v>2.1045154743784882</v>
      </c>
      <c r="AS447" s="139">
        <v>48.290208016235411</v>
      </c>
      <c r="AT447" s="123">
        <v>4.7569761542364279</v>
      </c>
      <c r="AU447" s="123">
        <v>4.3632673769660073</v>
      </c>
      <c r="AV447" s="137">
        <v>21.704718417047186</v>
      </c>
      <c r="AW447" s="139">
        <v>2.8554033485540335</v>
      </c>
      <c r="AX447" s="78" t="s">
        <v>955</v>
      </c>
      <c r="AY447" s="145" t="s">
        <v>955</v>
      </c>
      <c r="AZ447" s="115"/>
      <c r="BA447" s="115"/>
    </row>
    <row r="448" spans="1:53" s="109" customFormat="1" x14ac:dyDescent="0.2">
      <c r="A448" s="105" t="s">
        <v>606</v>
      </c>
      <c r="B448" s="147" t="s">
        <v>163</v>
      </c>
      <c r="C448" s="106" t="s">
        <v>408</v>
      </c>
      <c r="D448" s="105" t="s">
        <v>865</v>
      </c>
      <c r="E448" s="124">
        <v>49.934608468203365</v>
      </c>
      <c r="F448" s="81">
        <v>24605.278322707203</v>
      </c>
      <c r="G448" s="121">
        <v>448.9121301291483</v>
      </c>
      <c r="H448" s="121">
        <v>516.82319764590477</v>
      </c>
      <c r="I448" s="121">
        <v>498.84673859735165</v>
      </c>
      <c r="J448" s="121">
        <v>562.76303743665198</v>
      </c>
      <c r="K448" s="121">
        <v>547.78265489619093</v>
      </c>
      <c r="L448" s="121">
        <v>548.28200098087302</v>
      </c>
      <c r="M448" s="121">
        <v>471.88205002452179</v>
      </c>
      <c r="N448" s="121">
        <v>475.87681870197804</v>
      </c>
      <c r="O448" s="121">
        <v>514.82581330717676</v>
      </c>
      <c r="P448" s="121">
        <v>510.33169854503836</v>
      </c>
      <c r="Q448" s="121">
        <v>478.87289521007028</v>
      </c>
      <c r="R448" s="121">
        <v>490.35785515775706</v>
      </c>
      <c r="S448" s="121">
        <v>489.359162988393</v>
      </c>
      <c r="T448" s="121">
        <v>464.39185875429132</v>
      </c>
      <c r="U448" s="121">
        <v>454.40493706065064</v>
      </c>
      <c r="V448" s="121">
        <v>460.39709007683501</v>
      </c>
      <c r="W448" s="121">
        <v>474.37878044793194</v>
      </c>
      <c r="X448" s="121">
        <v>423.44547981036453</v>
      </c>
      <c r="Y448" s="121">
        <v>421.44809547163641</v>
      </c>
      <c r="Z448" s="121">
        <v>431.93436324995912</v>
      </c>
      <c r="AA448" s="121">
        <v>2231.0783063593262</v>
      </c>
      <c r="AB448" s="121">
        <v>2092.260094817721</v>
      </c>
      <c r="AC448" s="121">
        <v>1810.628903057054</v>
      </c>
      <c r="AD448" s="121">
        <v>1776.1740232139937</v>
      </c>
      <c r="AE448" s="121">
        <v>1575.9362432564981</v>
      </c>
      <c r="AF448" s="121">
        <v>1379.193885891777</v>
      </c>
      <c r="AG448" s="121">
        <v>1104.0541932319763</v>
      </c>
      <c r="AH448" s="121">
        <v>958.24513650482254</v>
      </c>
      <c r="AI448" s="121">
        <v>682.60609776034005</v>
      </c>
      <c r="AJ448" s="121">
        <v>483.8663560568906</v>
      </c>
      <c r="AK448" s="121">
        <v>318.58280202713746</v>
      </c>
      <c r="AL448" s="121">
        <v>247.67565800228869</v>
      </c>
      <c r="AM448" s="121">
        <v>148.80513323524602</v>
      </c>
      <c r="AN448" s="126">
        <v>110.85483079941146</v>
      </c>
      <c r="AO448" s="121">
        <v>26.964688572829818</v>
      </c>
      <c r="AP448" s="121">
        <v>233.19462154650969</v>
      </c>
      <c r="AQ448" s="126">
        <v>239.18677456269413</v>
      </c>
      <c r="AR448" s="140">
        <v>517.82188981526883</v>
      </c>
      <c r="AS448" s="140">
        <v>11881.94008500899</v>
      </c>
      <c r="AT448" s="121">
        <v>1170.4672224946869</v>
      </c>
      <c r="AU448" s="121">
        <v>1073.5940820663723</v>
      </c>
      <c r="AV448" s="126">
        <v>5340.5063756743502</v>
      </c>
      <c r="AW448" s="140">
        <v>702.5799411476213</v>
      </c>
      <c r="AX448" s="78" t="s">
        <v>68</v>
      </c>
      <c r="AY448" s="145" t="s">
        <v>71</v>
      </c>
      <c r="AZ448" s="115"/>
      <c r="BA448" s="115"/>
    </row>
    <row r="449" spans="1:53" s="109" customFormat="1" x14ac:dyDescent="0.2">
      <c r="A449" s="105" t="s">
        <v>606</v>
      </c>
      <c r="B449" s="147" t="s">
        <v>131</v>
      </c>
      <c r="C449" s="106" t="s">
        <v>414</v>
      </c>
      <c r="D449" s="105" t="s">
        <v>866</v>
      </c>
      <c r="E449" s="124">
        <v>7.1072421121464764</v>
      </c>
      <c r="F449" s="81">
        <v>3502.0935507601766</v>
      </c>
      <c r="G449" s="121">
        <v>63.89410658819682</v>
      </c>
      <c r="H449" s="121">
        <v>73.55995586071603</v>
      </c>
      <c r="I449" s="121">
        <v>71.0013487003433</v>
      </c>
      <c r="J449" s="121">
        <v>80.098618603890785</v>
      </c>
      <c r="K449" s="121">
        <v>77.966445970246852</v>
      </c>
      <c r="L449" s="121">
        <v>78.037518391368309</v>
      </c>
      <c r="M449" s="121">
        <v>67.163437959784204</v>
      </c>
      <c r="N449" s="121">
        <v>67.732017328755916</v>
      </c>
      <c r="O449" s="121">
        <v>73.275666176230175</v>
      </c>
      <c r="P449" s="121">
        <v>72.636014386136992</v>
      </c>
      <c r="Q449" s="121">
        <v>68.158451855484714</v>
      </c>
      <c r="R449" s="121">
        <v>69.793117541278392</v>
      </c>
      <c r="S449" s="121">
        <v>69.650972699035464</v>
      </c>
      <c r="T449" s="121">
        <v>66.097351642962224</v>
      </c>
      <c r="U449" s="121">
        <v>64.675903220532931</v>
      </c>
      <c r="V449" s="121">
        <v>65.528772273990512</v>
      </c>
      <c r="W449" s="121">
        <v>67.518800065391531</v>
      </c>
      <c r="X449" s="121">
        <v>60.269413111002123</v>
      </c>
      <c r="Y449" s="121">
        <v>59.985123426516253</v>
      </c>
      <c r="Z449" s="121">
        <v>61.477644270067024</v>
      </c>
      <c r="AA449" s="121">
        <v>317.55157757070458</v>
      </c>
      <c r="AB449" s="121">
        <v>297.79344449893733</v>
      </c>
      <c r="AC449" s="121">
        <v>257.70859898643124</v>
      </c>
      <c r="AD449" s="121">
        <v>252.80460192905014</v>
      </c>
      <c r="AE449" s="121">
        <v>224.30456105934277</v>
      </c>
      <c r="AF449" s="121">
        <v>196.30202713748568</v>
      </c>
      <c r="AG449" s="121">
        <v>157.1411230995586</v>
      </c>
      <c r="AH449" s="121">
        <v>136.38797613209087</v>
      </c>
      <c r="AI449" s="121">
        <v>97.155999673042331</v>
      </c>
      <c r="AJ449" s="121">
        <v>68.869176066699353</v>
      </c>
      <c r="AK449" s="121">
        <v>45.344204675494524</v>
      </c>
      <c r="AL449" s="121">
        <v>35.251920876246523</v>
      </c>
      <c r="AM449" s="121">
        <v>21.179581494196501</v>
      </c>
      <c r="AN449" s="126">
        <v>15.778077488965177</v>
      </c>
      <c r="AO449" s="121">
        <v>3.8379107405590975</v>
      </c>
      <c r="AP449" s="121">
        <v>33.190820663724047</v>
      </c>
      <c r="AQ449" s="126">
        <v>34.043689717181621</v>
      </c>
      <c r="AR449" s="140">
        <v>73.702100702958958</v>
      </c>
      <c r="AS449" s="140">
        <v>1691.1682605852541</v>
      </c>
      <c r="AT449" s="121">
        <v>166.59375510871342</v>
      </c>
      <c r="AU449" s="121">
        <v>152.80570541114923</v>
      </c>
      <c r="AV449" s="126">
        <v>760.11954389406571</v>
      </c>
      <c r="AW449" s="140">
        <v>99.998896517900917</v>
      </c>
      <c r="AX449" s="78" t="s">
        <v>68</v>
      </c>
      <c r="AY449" s="145" t="s">
        <v>413</v>
      </c>
      <c r="AZ449" s="115"/>
      <c r="BA449" s="115"/>
    </row>
    <row r="450" spans="1:53" s="109" customFormat="1" x14ac:dyDescent="0.2">
      <c r="A450" s="105" t="s">
        <v>606</v>
      </c>
      <c r="B450" s="147" t="s">
        <v>136</v>
      </c>
      <c r="C450" s="106" t="s">
        <v>417</v>
      </c>
      <c r="D450" s="105" t="s">
        <v>867</v>
      </c>
      <c r="E450" s="124">
        <v>24.846738597351642</v>
      </c>
      <c r="F450" s="81">
        <v>12243.230443845019</v>
      </c>
      <c r="G450" s="121">
        <v>223.37217999019126</v>
      </c>
      <c r="H450" s="121">
        <v>257.16374448258949</v>
      </c>
      <c r="I450" s="121">
        <v>248.2189185875429</v>
      </c>
      <c r="J450" s="121">
        <v>280.02274399215298</v>
      </c>
      <c r="K450" s="121">
        <v>272.56872241294752</v>
      </c>
      <c r="L450" s="121">
        <v>272.81718979892105</v>
      </c>
      <c r="M450" s="121">
        <v>234.801679744973</v>
      </c>
      <c r="N450" s="121">
        <v>236.78941883276116</v>
      </c>
      <c r="O450" s="121">
        <v>256.16987493869544</v>
      </c>
      <c r="P450" s="121">
        <v>253.93366846493379</v>
      </c>
      <c r="Q450" s="121">
        <v>238.28022314860223</v>
      </c>
      <c r="R450" s="121">
        <v>243.99497302599312</v>
      </c>
      <c r="S450" s="121">
        <v>243.49803825404607</v>
      </c>
      <c r="T450" s="121">
        <v>231.0746689553703</v>
      </c>
      <c r="U450" s="121">
        <v>226.10532123589994</v>
      </c>
      <c r="V450" s="121">
        <v>229.08692986758214</v>
      </c>
      <c r="W450" s="121">
        <v>236.04401667484061</v>
      </c>
      <c r="X450" s="121">
        <v>210.70034330554194</v>
      </c>
      <c r="Y450" s="121">
        <v>209.70647376164786</v>
      </c>
      <c r="Z450" s="121">
        <v>214.92428886709172</v>
      </c>
      <c r="AA450" s="121">
        <v>1110.1522805296713</v>
      </c>
      <c r="AB450" s="121">
        <v>1041.0783472290339</v>
      </c>
      <c r="AC450" s="121">
        <v>900.9427415399706</v>
      </c>
      <c r="AD450" s="121">
        <v>883.79849190779782</v>
      </c>
      <c r="AE450" s="121">
        <v>784.16307013241783</v>
      </c>
      <c r="AF450" s="121">
        <v>686.26692005885241</v>
      </c>
      <c r="AG450" s="121">
        <v>549.36139038744477</v>
      </c>
      <c r="AH450" s="121">
        <v>476.80891368317805</v>
      </c>
      <c r="AI450" s="121">
        <v>339.654916625797</v>
      </c>
      <c r="AJ450" s="121">
        <v>240.76489700833744</v>
      </c>
      <c r="AK450" s="121">
        <v>158.52219225110349</v>
      </c>
      <c r="AL450" s="121">
        <v>123.23982344286415</v>
      </c>
      <c r="AM450" s="121">
        <v>74.043281020107898</v>
      </c>
      <c r="AN450" s="126">
        <v>55.159759686120644</v>
      </c>
      <c r="AO450" s="121">
        <v>13.417238842569887</v>
      </c>
      <c r="AP450" s="121">
        <v>116.03426924963216</v>
      </c>
      <c r="AQ450" s="126">
        <v>119.01587788131437</v>
      </c>
      <c r="AR450" s="140">
        <v>257.66067925453649</v>
      </c>
      <c r="AS450" s="140">
        <v>5912.2814492398229</v>
      </c>
      <c r="AT450" s="121">
        <v>582.40755272192246</v>
      </c>
      <c r="AU450" s="121">
        <v>534.20487984306033</v>
      </c>
      <c r="AV450" s="126">
        <v>2657.3586929867579</v>
      </c>
      <c r="AW450" s="140">
        <v>349.59361206473761</v>
      </c>
      <c r="AX450" s="78" t="s">
        <v>68</v>
      </c>
      <c r="AY450" s="145" t="s">
        <v>142</v>
      </c>
      <c r="AZ450" s="115"/>
      <c r="BA450" s="115"/>
    </row>
    <row r="451" spans="1:53" s="109" customFormat="1" x14ac:dyDescent="0.2">
      <c r="A451" s="105" t="s">
        <v>606</v>
      </c>
      <c r="B451" s="147" t="s">
        <v>138</v>
      </c>
      <c r="C451" s="106" t="s">
        <v>418</v>
      </c>
      <c r="D451" s="105" t="s">
        <v>868</v>
      </c>
      <c r="E451" s="124">
        <v>0.87869870851724696</v>
      </c>
      <c r="F451" s="81">
        <v>432.97878862187338</v>
      </c>
      <c r="G451" s="121">
        <v>7.8995013895700508</v>
      </c>
      <c r="H451" s="121">
        <v>9.0945316331535064</v>
      </c>
      <c r="I451" s="121">
        <v>8.7782000980872983</v>
      </c>
      <c r="J451" s="121">
        <v>9.9029344449893735</v>
      </c>
      <c r="K451" s="121">
        <v>9.6393248324342</v>
      </c>
      <c r="L451" s="121">
        <v>9.6481118195193716</v>
      </c>
      <c r="M451" s="121">
        <v>8.3037027954879843</v>
      </c>
      <c r="N451" s="121">
        <v>8.3739986921693639</v>
      </c>
      <c r="O451" s="121">
        <v>9.0593836848128166</v>
      </c>
      <c r="P451" s="121">
        <v>8.9803008010462637</v>
      </c>
      <c r="Q451" s="121">
        <v>8.4267206146803986</v>
      </c>
      <c r="R451" s="121">
        <v>8.6288213176393658</v>
      </c>
      <c r="S451" s="121">
        <v>8.6112473434690209</v>
      </c>
      <c r="T451" s="121">
        <v>8.1718979892103967</v>
      </c>
      <c r="U451" s="121">
        <v>7.9961582475069477</v>
      </c>
      <c r="V451" s="121">
        <v>8.1016020925290171</v>
      </c>
      <c r="W451" s="121">
        <v>8.3476377309138456</v>
      </c>
      <c r="X451" s="121">
        <v>7.4513650482262541</v>
      </c>
      <c r="Y451" s="121">
        <v>7.4162170998855643</v>
      </c>
      <c r="Z451" s="121">
        <v>7.6007438286741866</v>
      </c>
      <c r="AA451" s="121">
        <v>39.260258296550596</v>
      </c>
      <c r="AB451" s="121">
        <v>36.81747588687265</v>
      </c>
      <c r="AC451" s="121">
        <v>31.861615170835375</v>
      </c>
      <c r="AD451" s="121">
        <v>31.255313061958471</v>
      </c>
      <c r="AE451" s="121">
        <v>27.731731240804315</v>
      </c>
      <c r="AF451" s="121">
        <v>24.269658329246361</v>
      </c>
      <c r="AG451" s="121">
        <v>19.428028445316333</v>
      </c>
      <c r="AH451" s="121">
        <v>16.86222821644597</v>
      </c>
      <c r="AI451" s="121">
        <v>12.011811345430765</v>
      </c>
      <c r="AJ451" s="121">
        <v>8.5145904855321231</v>
      </c>
      <c r="AK451" s="121">
        <v>5.6060977603400355</v>
      </c>
      <c r="AL451" s="121">
        <v>4.3583455942455451</v>
      </c>
      <c r="AM451" s="121">
        <v>2.6185221513813959</v>
      </c>
      <c r="AN451" s="126">
        <v>1.9507111329082882</v>
      </c>
      <c r="AO451" s="121">
        <v>0.47449730259931333</v>
      </c>
      <c r="AP451" s="121">
        <v>4.1035229687755432</v>
      </c>
      <c r="AQ451" s="126">
        <v>4.2089668137976126</v>
      </c>
      <c r="AR451" s="140">
        <v>9.1121056073238513</v>
      </c>
      <c r="AS451" s="140">
        <v>209.08635769167893</v>
      </c>
      <c r="AT451" s="121">
        <v>20.596697727644269</v>
      </c>
      <c r="AU451" s="121">
        <v>18.892022233120812</v>
      </c>
      <c r="AV451" s="126">
        <v>93.976826875919556</v>
      </c>
      <c r="AW451" s="140">
        <v>12.363290828837664</v>
      </c>
      <c r="AX451" s="78" t="s">
        <v>68</v>
      </c>
      <c r="AY451" s="145" t="s">
        <v>142</v>
      </c>
      <c r="AZ451" s="115"/>
      <c r="BA451" s="115"/>
    </row>
    <row r="452" spans="1:53" s="109" customFormat="1" x14ac:dyDescent="0.2">
      <c r="A452" s="105" t="s">
        <v>606</v>
      </c>
      <c r="B452" s="147" t="s">
        <v>138</v>
      </c>
      <c r="C452" s="106" t="s">
        <v>409</v>
      </c>
      <c r="D452" s="105" t="s">
        <v>869</v>
      </c>
      <c r="E452" s="124">
        <v>3.9500572175903219</v>
      </c>
      <c r="F452" s="81">
        <v>1946.390693967631</v>
      </c>
      <c r="G452" s="121">
        <v>35.511014386136992</v>
      </c>
      <c r="H452" s="121">
        <v>40.883092202059835</v>
      </c>
      <c r="I452" s="121">
        <v>39.461071603727312</v>
      </c>
      <c r="J452" s="121">
        <v>44.517144842242921</v>
      </c>
      <c r="K452" s="121">
        <v>43.332127676965825</v>
      </c>
      <c r="L452" s="121">
        <v>43.371628249141729</v>
      </c>
      <c r="M452" s="121">
        <v>37.328040706228542</v>
      </c>
      <c r="N452" s="121">
        <v>37.644045283635769</v>
      </c>
      <c r="O452" s="121">
        <v>40.725089913356221</v>
      </c>
      <c r="P452" s="121">
        <v>40.369584763773091</v>
      </c>
      <c r="Q452" s="121">
        <v>37.88104871669119</v>
      </c>
      <c r="R452" s="121">
        <v>38.789561876736961</v>
      </c>
      <c r="S452" s="121">
        <v>38.710560732385154</v>
      </c>
      <c r="T452" s="121">
        <v>36.735532123589991</v>
      </c>
      <c r="U452" s="121">
        <v>35.94552068007193</v>
      </c>
      <c r="V452" s="121">
        <v>36.419527546182763</v>
      </c>
      <c r="W452" s="121">
        <v>37.525543567108059</v>
      </c>
      <c r="X452" s="121">
        <v>33.496485205165932</v>
      </c>
      <c r="Y452" s="121">
        <v>33.338482916462318</v>
      </c>
      <c r="Z452" s="121">
        <v>34.167994932156283</v>
      </c>
      <c r="AA452" s="121">
        <v>176.4885564819356</v>
      </c>
      <c r="AB452" s="121">
        <v>165.50739741703447</v>
      </c>
      <c r="AC452" s="121">
        <v>143.22907470982508</v>
      </c>
      <c r="AD452" s="121">
        <v>140.50353522968774</v>
      </c>
      <c r="AE452" s="121">
        <v>124.66380578715057</v>
      </c>
      <c r="AF452" s="121">
        <v>109.10058034984469</v>
      </c>
      <c r="AG452" s="121">
        <v>87.335765080922016</v>
      </c>
      <c r="AH452" s="121">
        <v>75.801598005558276</v>
      </c>
      <c r="AI452" s="121">
        <v>53.997282164459705</v>
      </c>
      <c r="AJ452" s="121">
        <v>38.276054438450217</v>
      </c>
      <c r="AK452" s="121">
        <v>25.201365048226254</v>
      </c>
      <c r="AL452" s="121">
        <v>19.592283799247994</v>
      </c>
      <c r="AM452" s="121">
        <v>11.771170508419159</v>
      </c>
      <c r="AN452" s="126">
        <v>8.7691270230505136</v>
      </c>
      <c r="AO452" s="121">
        <v>2.1330308974987737</v>
      </c>
      <c r="AP452" s="121">
        <v>18.446767206146802</v>
      </c>
      <c r="AQ452" s="126">
        <v>18.92077407225764</v>
      </c>
      <c r="AR452" s="140">
        <v>40.962093346411642</v>
      </c>
      <c r="AS452" s="140">
        <v>939.91611492561719</v>
      </c>
      <c r="AT452" s="121">
        <v>92.589341180317149</v>
      </c>
      <c r="AU452" s="121">
        <v>84.926230178191929</v>
      </c>
      <c r="AV452" s="126">
        <v>422.45861942128488</v>
      </c>
      <c r="AW452" s="140">
        <v>55.577305051495834</v>
      </c>
      <c r="AX452" s="78" t="s">
        <v>68</v>
      </c>
      <c r="AY452" s="145" t="s">
        <v>71</v>
      </c>
      <c r="AZ452" s="115"/>
      <c r="BA452" s="115"/>
    </row>
    <row r="453" spans="1:53" s="109" customFormat="1" x14ac:dyDescent="0.2">
      <c r="A453" s="105" t="s">
        <v>606</v>
      </c>
      <c r="B453" s="147" t="s">
        <v>138</v>
      </c>
      <c r="C453" s="106" t="s">
        <v>410</v>
      </c>
      <c r="D453" s="105" t="s">
        <v>696</v>
      </c>
      <c r="E453" s="124">
        <v>4.82058198463299</v>
      </c>
      <c r="F453" s="81">
        <v>2375.3417729279058</v>
      </c>
      <c r="G453" s="121">
        <v>43.337032041850577</v>
      </c>
      <c r="H453" s="121">
        <v>49.893023540951447</v>
      </c>
      <c r="I453" s="121">
        <v>48.157614026483571</v>
      </c>
      <c r="J453" s="121">
        <v>54.327958966813796</v>
      </c>
      <c r="K453" s="121">
        <v>52.881784371423898</v>
      </c>
      <c r="L453" s="121">
        <v>52.929990191270228</v>
      </c>
      <c r="M453" s="121">
        <v>45.554499754781752</v>
      </c>
      <c r="N453" s="121">
        <v>45.940146313552397</v>
      </c>
      <c r="O453" s="121">
        <v>49.700200261566124</v>
      </c>
      <c r="P453" s="121">
        <v>49.266347882949155</v>
      </c>
      <c r="Q453" s="121">
        <v>46.229381232630374</v>
      </c>
      <c r="R453" s="121">
        <v>47.338115089095965</v>
      </c>
      <c r="S453" s="121">
        <v>47.241703449403303</v>
      </c>
      <c r="T453" s="121">
        <v>44.831412457086806</v>
      </c>
      <c r="U453" s="121">
        <v>43.867296060160207</v>
      </c>
      <c r="V453" s="121">
        <v>44.445765898316168</v>
      </c>
      <c r="W453" s="121">
        <v>45.795528854013412</v>
      </c>
      <c r="X453" s="121">
        <v>40.878535229687756</v>
      </c>
      <c r="Y453" s="121">
        <v>40.685711950302434</v>
      </c>
      <c r="Z453" s="121">
        <v>41.698034167075363</v>
      </c>
      <c r="AA453" s="121">
        <v>215.38360307340201</v>
      </c>
      <c r="AB453" s="121">
        <v>201.98238515612229</v>
      </c>
      <c r="AC453" s="121">
        <v>174.7943027627922</v>
      </c>
      <c r="AD453" s="121">
        <v>171.46810119339546</v>
      </c>
      <c r="AE453" s="121">
        <v>152.13756743501716</v>
      </c>
      <c r="AF453" s="121">
        <v>133.1444744155632</v>
      </c>
      <c r="AG453" s="121">
        <v>106.58306768023542</v>
      </c>
      <c r="AH453" s="121">
        <v>92.506968285107092</v>
      </c>
      <c r="AI453" s="121">
        <v>65.897355729932968</v>
      </c>
      <c r="AJ453" s="121">
        <v>46.71143943109368</v>
      </c>
      <c r="AK453" s="121">
        <v>30.755313061958478</v>
      </c>
      <c r="AL453" s="121">
        <v>23.910086643779632</v>
      </c>
      <c r="AM453" s="121">
        <v>14.365334314206311</v>
      </c>
      <c r="AN453" s="126">
        <v>10.701692005885239</v>
      </c>
      <c r="AO453" s="121">
        <v>2.6031142717018145</v>
      </c>
      <c r="AP453" s="121">
        <v>22.512117868236064</v>
      </c>
      <c r="AQ453" s="126">
        <v>23.090587706392022</v>
      </c>
      <c r="AR453" s="140">
        <v>49.989435180644108</v>
      </c>
      <c r="AS453" s="140">
        <v>1147.0574832434199</v>
      </c>
      <c r="AT453" s="121">
        <v>112.99444171979729</v>
      </c>
      <c r="AU453" s="121">
        <v>103.64251266960927</v>
      </c>
      <c r="AV453" s="126">
        <v>515.5612432564983</v>
      </c>
      <c r="AW453" s="140">
        <v>67.825588523786166</v>
      </c>
      <c r="AX453" s="78" t="s">
        <v>68</v>
      </c>
      <c r="AY453" s="145" t="s">
        <v>71</v>
      </c>
      <c r="AZ453" s="115"/>
      <c r="BA453" s="115"/>
    </row>
    <row r="454" spans="1:53" s="109" customFormat="1" x14ac:dyDescent="0.2">
      <c r="A454" s="105" t="s">
        <v>606</v>
      </c>
      <c r="B454" s="147" t="s">
        <v>138</v>
      </c>
      <c r="C454" s="106" t="s">
        <v>411</v>
      </c>
      <c r="D454" s="105" t="s">
        <v>711</v>
      </c>
      <c r="E454" s="124">
        <v>1.007438286741867</v>
      </c>
      <c r="F454" s="81">
        <v>496.41521579205499</v>
      </c>
      <c r="G454" s="121">
        <v>9.0568701978093831</v>
      </c>
      <c r="H454" s="121">
        <v>10.426986267778323</v>
      </c>
      <c r="I454" s="121">
        <v>10.064308484551251</v>
      </c>
      <c r="J454" s="121">
        <v>11.353829491580841</v>
      </c>
      <c r="K454" s="121">
        <v>11.051598005558281</v>
      </c>
      <c r="L454" s="121">
        <v>11.0616723884257</v>
      </c>
      <c r="M454" s="121">
        <v>9.5202918097106437</v>
      </c>
      <c r="N454" s="121">
        <v>9.6008868726499923</v>
      </c>
      <c r="O454" s="121">
        <v>10.386688736308649</v>
      </c>
      <c r="P454" s="121">
        <v>10.296019290501881</v>
      </c>
      <c r="Q454" s="121">
        <v>9.6613331698545046</v>
      </c>
      <c r="R454" s="121">
        <v>9.8930439758051349</v>
      </c>
      <c r="S454" s="121">
        <v>9.8728952100702969</v>
      </c>
      <c r="T454" s="121">
        <v>9.369176066699362</v>
      </c>
      <c r="U454" s="121">
        <v>9.1676884093509905</v>
      </c>
      <c r="V454" s="121">
        <v>9.2885810037600134</v>
      </c>
      <c r="W454" s="121">
        <v>9.5706637240477352</v>
      </c>
      <c r="X454" s="121">
        <v>8.5430766715710327</v>
      </c>
      <c r="Y454" s="121">
        <v>8.5027791401013584</v>
      </c>
      <c r="Z454" s="121">
        <v>8.7143411803171489</v>
      </c>
      <c r="AA454" s="121">
        <v>45.012342651626611</v>
      </c>
      <c r="AB454" s="121">
        <v>42.211664214484223</v>
      </c>
      <c r="AC454" s="121">
        <v>36.529712277260096</v>
      </c>
      <c r="AD454" s="121">
        <v>35.834579859408208</v>
      </c>
      <c r="AE454" s="121">
        <v>31.794752329573321</v>
      </c>
      <c r="AF454" s="121">
        <v>27.825445479810366</v>
      </c>
      <c r="AG454" s="121">
        <v>22.274460519862679</v>
      </c>
      <c r="AH454" s="121">
        <v>19.332740722576428</v>
      </c>
      <c r="AI454" s="121">
        <v>13.771681379761322</v>
      </c>
      <c r="AJ454" s="121">
        <v>9.7620769985286913</v>
      </c>
      <c r="AK454" s="121">
        <v>6.4274562694131108</v>
      </c>
      <c r="AL454" s="121">
        <v>4.9968939022396599</v>
      </c>
      <c r="AM454" s="121">
        <v>3.0021660944907635</v>
      </c>
      <c r="AN454" s="126">
        <v>2.2365129965669448</v>
      </c>
      <c r="AO454" s="121">
        <v>0.54401667484060812</v>
      </c>
      <c r="AP454" s="121">
        <v>4.7047367990845181</v>
      </c>
      <c r="AQ454" s="126">
        <v>4.8256293934935428</v>
      </c>
      <c r="AR454" s="140">
        <v>10.447135033513161</v>
      </c>
      <c r="AS454" s="140">
        <v>239.71994033022725</v>
      </c>
      <c r="AT454" s="121">
        <v>23.614353441229365</v>
      </c>
      <c r="AU454" s="121">
        <v>21.659923164950143</v>
      </c>
      <c r="AV454" s="126">
        <v>107.74552476704268</v>
      </c>
      <c r="AW454" s="140">
        <v>14.174656694458067</v>
      </c>
      <c r="AX454" s="78" t="s">
        <v>68</v>
      </c>
      <c r="AY454" s="145" t="s">
        <v>71</v>
      </c>
      <c r="AZ454" s="115"/>
      <c r="BA454" s="115"/>
    </row>
    <row r="455" spans="1:53" s="109" customFormat="1" x14ac:dyDescent="0.2">
      <c r="A455" s="105" t="s">
        <v>606</v>
      </c>
      <c r="B455" s="147" t="s">
        <v>138</v>
      </c>
      <c r="C455" s="106" t="s">
        <v>415</v>
      </c>
      <c r="D455" s="105" t="s">
        <v>870</v>
      </c>
      <c r="E455" s="124">
        <v>0.69682851070786334</v>
      </c>
      <c r="F455" s="81">
        <v>343.36224865129969</v>
      </c>
      <c r="G455" s="121">
        <v>6.2644883112636913</v>
      </c>
      <c r="H455" s="121">
        <v>7.2121750858263853</v>
      </c>
      <c r="I455" s="121">
        <v>6.961316821971554</v>
      </c>
      <c r="J455" s="121">
        <v>7.8532573156776202</v>
      </c>
      <c r="K455" s="121">
        <v>7.6442087624652606</v>
      </c>
      <c r="L455" s="121">
        <v>7.6511770475723395</v>
      </c>
      <c r="M455" s="121">
        <v>6.5850294261893092</v>
      </c>
      <c r="N455" s="121">
        <v>6.6407757070459379</v>
      </c>
      <c r="O455" s="121">
        <v>7.1843019453980705</v>
      </c>
      <c r="P455" s="121">
        <v>7.1215873794343629</v>
      </c>
      <c r="Q455" s="121">
        <v>6.6825854176884096</v>
      </c>
      <c r="R455" s="121">
        <v>6.8428559751512186</v>
      </c>
      <c r="S455" s="121">
        <v>6.8289194049370607</v>
      </c>
      <c r="T455" s="121">
        <v>6.480505149583129</v>
      </c>
      <c r="U455" s="121">
        <v>6.3411394474415568</v>
      </c>
      <c r="V455" s="121">
        <v>6.4247588687265003</v>
      </c>
      <c r="W455" s="121">
        <v>6.619870851724702</v>
      </c>
      <c r="X455" s="121">
        <v>5.9091057708026815</v>
      </c>
      <c r="Y455" s="121">
        <v>5.8812326303743667</v>
      </c>
      <c r="Z455" s="121">
        <v>6.0275666176230178</v>
      </c>
      <c r="AA455" s="121">
        <v>31.134297858427335</v>
      </c>
      <c r="AB455" s="121">
        <v>29.197114598659471</v>
      </c>
      <c r="AC455" s="121">
        <v>25.267001798267124</v>
      </c>
      <c r="AD455" s="121">
        <v>24.786190125878697</v>
      </c>
      <c r="AE455" s="121">
        <v>21.991907797940165</v>
      </c>
      <c r="AF455" s="121">
        <v>19.246403465751186</v>
      </c>
      <c r="AG455" s="121">
        <v>15.406878371750858</v>
      </c>
      <c r="AH455" s="121">
        <v>13.372139120483899</v>
      </c>
      <c r="AI455" s="121">
        <v>9.5256457413764917</v>
      </c>
      <c r="AJ455" s="121">
        <v>6.7522682687591953</v>
      </c>
      <c r="AK455" s="121">
        <v>4.4457658983161679</v>
      </c>
      <c r="AL455" s="121">
        <v>3.4562694131110021</v>
      </c>
      <c r="AM455" s="121">
        <v>2.0765489619094328</v>
      </c>
      <c r="AN455" s="126">
        <v>1.5469592937714567</v>
      </c>
      <c r="AO455" s="121">
        <v>0.37628739578224618</v>
      </c>
      <c r="AP455" s="121">
        <v>3.2541891450057214</v>
      </c>
      <c r="AQ455" s="126">
        <v>3.3378085662906654</v>
      </c>
      <c r="AR455" s="140">
        <v>7.2261116560405423</v>
      </c>
      <c r="AS455" s="140">
        <v>165.81034412293607</v>
      </c>
      <c r="AT455" s="121">
        <v>16.333660290992317</v>
      </c>
      <c r="AU455" s="121">
        <v>14.981812980219061</v>
      </c>
      <c r="AV455" s="126">
        <v>74.525809220205986</v>
      </c>
      <c r="AW455" s="140">
        <v>9.804377145659636</v>
      </c>
      <c r="AX455" s="78" t="s">
        <v>68</v>
      </c>
      <c r="AY455" s="145" t="s">
        <v>71</v>
      </c>
      <c r="AZ455" s="115"/>
      <c r="BA455" s="115"/>
    </row>
    <row r="456" spans="1:53" s="109" customFormat="1" x14ac:dyDescent="0.2">
      <c r="A456" s="105" t="s">
        <v>606</v>
      </c>
      <c r="B456" s="147" t="s">
        <v>138</v>
      </c>
      <c r="C456" s="106" t="s">
        <v>416</v>
      </c>
      <c r="D456" s="105" t="s">
        <v>871</v>
      </c>
      <c r="E456" s="124">
        <v>2.3213993787804479</v>
      </c>
      <c r="F456" s="81">
        <v>1143.8695438940661</v>
      </c>
      <c r="G456" s="121">
        <v>20.869380415236229</v>
      </c>
      <c r="H456" s="121">
        <v>24.026483570377636</v>
      </c>
      <c r="I456" s="121">
        <v>23.190779794016677</v>
      </c>
      <c r="J456" s="121">
        <v>26.16217099885565</v>
      </c>
      <c r="K456" s="121">
        <v>25.46575118522151</v>
      </c>
      <c r="L456" s="121">
        <v>25.48896517900932</v>
      </c>
      <c r="M456" s="121">
        <v>21.937224129475229</v>
      </c>
      <c r="N456" s="121">
        <v>22.12293607977767</v>
      </c>
      <c r="O456" s="121">
        <v>23.933627595226415</v>
      </c>
      <c r="P456" s="121">
        <v>23.724701651136179</v>
      </c>
      <c r="Q456" s="121">
        <v>22.262220042504495</v>
      </c>
      <c r="R456" s="121">
        <v>22.796141899624001</v>
      </c>
      <c r="S456" s="121">
        <v>22.749713912048389</v>
      </c>
      <c r="T456" s="121">
        <v>21.589014222658164</v>
      </c>
      <c r="U456" s="121">
        <v>21.124734346902077</v>
      </c>
      <c r="V456" s="121">
        <v>21.403302272355731</v>
      </c>
      <c r="W456" s="121">
        <v>22.053294098414252</v>
      </c>
      <c r="X456" s="121">
        <v>19.685466732058199</v>
      </c>
      <c r="Y456" s="121">
        <v>19.592610756906979</v>
      </c>
      <c r="Z456" s="121">
        <v>20.080104626450876</v>
      </c>
      <c r="AA456" s="121">
        <v>103.72012424391042</v>
      </c>
      <c r="AB456" s="121">
        <v>97.26663397090077</v>
      </c>
      <c r="AC456" s="121">
        <v>84.173941474579038</v>
      </c>
      <c r="AD456" s="121">
        <v>82.572175903220526</v>
      </c>
      <c r="AE456" s="121">
        <v>73.26336439431094</v>
      </c>
      <c r="AF456" s="121">
        <v>64.117050841915969</v>
      </c>
      <c r="AG456" s="121">
        <v>51.326140264835701</v>
      </c>
      <c r="AH456" s="121">
        <v>44.547654078796796</v>
      </c>
      <c r="AI456" s="121">
        <v>31.733529507928726</v>
      </c>
      <c r="AJ456" s="121">
        <v>22.494359980382541</v>
      </c>
      <c r="AK456" s="121">
        <v>14.810528036619257</v>
      </c>
      <c r="AL456" s="121">
        <v>11.514140918751023</v>
      </c>
      <c r="AM456" s="121">
        <v>6.9177701487657348</v>
      </c>
      <c r="AN456" s="126">
        <v>5.1535066208925944</v>
      </c>
      <c r="AO456" s="121">
        <v>1.2535556645414418</v>
      </c>
      <c r="AP456" s="121">
        <v>10.840935098904692</v>
      </c>
      <c r="AQ456" s="126">
        <v>11.119503024358346</v>
      </c>
      <c r="AR456" s="140">
        <v>24.072911557953244</v>
      </c>
      <c r="AS456" s="140">
        <v>552.37698218080766</v>
      </c>
      <c r="AT456" s="121">
        <v>54.413601438613696</v>
      </c>
      <c r="AU456" s="121">
        <v>49.910086643779636</v>
      </c>
      <c r="AV456" s="126">
        <v>248.27366356056891</v>
      </c>
      <c r="AW456" s="140">
        <v>32.662089259440897</v>
      </c>
      <c r="AX456" s="78" t="s">
        <v>68</v>
      </c>
      <c r="AY456" s="145" t="s">
        <v>71</v>
      </c>
      <c r="AZ456" s="115"/>
      <c r="BA456" s="115"/>
    </row>
    <row r="457" spans="1:53" s="109" customFormat="1" x14ac:dyDescent="0.2">
      <c r="A457" s="105" t="s">
        <v>606</v>
      </c>
      <c r="B457" s="147" t="s">
        <v>138</v>
      </c>
      <c r="C457" s="106" t="s">
        <v>419</v>
      </c>
      <c r="D457" s="105" t="s">
        <v>781</v>
      </c>
      <c r="E457" s="124">
        <v>3.7354912538826222</v>
      </c>
      <c r="F457" s="81">
        <v>1840.6633153506618</v>
      </c>
      <c r="G457" s="121">
        <v>33.582066372404775</v>
      </c>
      <c r="H457" s="121">
        <v>38.662334477685143</v>
      </c>
      <c r="I457" s="121">
        <v>37.317557626287396</v>
      </c>
      <c r="J457" s="121">
        <v>42.098986431257153</v>
      </c>
      <c r="K457" s="121">
        <v>40.978339055092363</v>
      </c>
      <c r="L457" s="121">
        <v>41.015693967631186</v>
      </c>
      <c r="M457" s="121">
        <v>35.30039234919078</v>
      </c>
      <c r="N457" s="121">
        <v>35.599231649501391</v>
      </c>
      <c r="O457" s="121">
        <v>38.512914827529833</v>
      </c>
      <c r="P457" s="121">
        <v>38.176720614680399</v>
      </c>
      <c r="Q457" s="121">
        <v>35.823361124734348</v>
      </c>
      <c r="R457" s="121">
        <v>36.68252411312735</v>
      </c>
      <c r="S457" s="121">
        <v>36.607814288049696</v>
      </c>
      <c r="T457" s="121">
        <v>34.740068661108381</v>
      </c>
      <c r="U457" s="121">
        <v>33.992970410331864</v>
      </c>
      <c r="V457" s="121">
        <v>34.441229360797777</v>
      </c>
      <c r="W457" s="121">
        <v>35.487166911884913</v>
      </c>
      <c r="X457" s="121">
        <v>31.676965832924633</v>
      </c>
      <c r="Y457" s="121">
        <v>31.527546182769328</v>
      </c>
      <c r="Z457" s="121">
        <v>32.311999346084683</v>
      </c>
      <c r="AA457" s="121">
        <v>166.90174922347558</v>
      </c>
      <c r="AB457" s="121">
        <v>156.51708353768186</v>
      </c>
      <c r="AC457" s="121">
        <v>135.44891286578388</v>
      </c>
      <c r="AD457" s="121">
        <v>132.87142390060487</v>
      </c>
      <c r="AE457" s="121">
        <v>117.89210397253555</v>
      </c>
      <c r="AF457" s="121">
        <v>103.17426843223802</v>
      </c>
      <c r="AG457" s="121">
        <v>82.591711623344779</v>
      </c>
      <c r="AH457" s="121">
        <v>71.684077162007512</v>
      </c>
      <c r="AI457" s="121">
        <v>51.064165440575444</v>
      </c>
      <c r="AJ457" s="121">
        <v>36.196910250122613</v>
      </c>
      <c r="AK457" s="121">
        <v>23.832434199771129</v>
      </c>
      <c r="AL457" s="121">
        <v>18.528036619257804</v>
      </c>
      <c r="AM457" s="121">
        <v>11.131763936570215</v>
      </c>
      <c r="AN457" s="126">
        <v>8.2927905836194213</v>
      </c>
      <c r="AO457" s="121">
        <v>2.0171652770966157</v>
      </c>
      <c r="AP457" s="121">
        <v>17.444744155631845</v>
      </c>
      <c r="AQ457" s="126">
        <v>17.893003106097762</v>
      </c>
      <c r="AR457" s="140">
        <v>38.73704430276279</v>
      </c>
      <c r="AS457" s="140">
        <v>888.86014386136992</v>
      </c>
      <c r="AT457" s="121">
        <v>87.559914991008668</v>
      </c>
      <c r="AU457" s="121">
        <v>80.313061958476368</v>
      </c>
      <c r="AV457" s="126">
        <v>399.51078960274646</v>
      </c>
      <c r="AW457" s="140">
        <v>52.558361942128492</v>
      </c>
      <c r="AX457" s="78" t="s">
        <v>68</v>
      </c>
      <c r="AY457" s="145" t="s">
        <v>71</v>
      </c>
      <c r="AZ457" s="115"/>
      <c r="BA457" s="115"/>
    </row>
    <row r="458" spans="1:53" s="109" customFormat="1" x14ac:dyDescent="0.2">
      <c r="A458" s="105" t="s">
        <v>606</v>
      </c>
      <c r="B458" s="147" t="s">
        <v>138</v>
      </c>
      <c r="C458" s="106" t="s">
        <v>412</v>
      </c>
      <c r="D458" s="105" t="s">
        <v>872</v>
      </c>
      <c r="E458" s="124">
        <v>0.70091548144515292</v>
      </c>
      <c r="F458" s="81">
        <v>345.3761034820991</v>
      </c>
      <c r="G458" s="121">
        <v>6.3012301781919247</v>
      </c>
      <c r="H458" s="121">
        <v>7.2544752329573328</v>
      </c>
      <c r="I458" s="121">
        <v>7.002145659637077</v>
      </c>
      <c r="J458" s="121">
        <v>7.8993174758868738</v>
      </c>
      <c r="K458" s="121">
        <v>7.6890428314533281</v>
      </c>
      <c r="L458" s="121">
        <v>7.6960519862677792</v>
      </c>
      <c r="M458" s="121">
        <v>6.6236512996566956</v>
      </c>
      <c r="N458" s="121">
        <v>6.6797245381723078</v>
      </c>
      <c r="O458" s="121">
        <v>7.2264386136995267</v>
      </c>
      <c r="P458" s="121">
        <v>7.1633562203694625</v>
      </c>
      <c r="Q458" s="121">
        <v>6.7217794670590161</v>
      </c>
      <c r="R458" s="121">
        <v>6.8829900277914025</v>
      </c>
      <c r="S458" s="121">
        <v>6.8689717181624985</v>
      </c>
      <c r="T458" s="121">
        <v>6.5185139774399223</v>
      </c>
      <c r="U458" s="121">
        <v>6.378330881150891</v>
      </c>
      <c r="V458" s="121">
        <v>6.4624407389243093</v>
      </c>
      <c r="W458" s="121">
        <v>6.6586970737289528</v>
      </c>
      <c r="X458" s="121">
        <v>5.9437632826548965</v>
      </c>
      <c r="Y458" s="121">
        <v>5.9157266633970904</v>
      </c>
      <c r="Z458" s="121">
        <v>6.0629189145005729</v>
      </c>
      <c r="AA458" s="121">
        <v>31.316903710969431</v>
      </c>
      <c r="AB458" s="121">
        <v>29.368358672551906</v>
      </c>
      <c r="AC458" s="121">
        <v>25.415195357201245</v>
      </c>
      <c r="AD458" s="121">
        <v>24.931563675004089</v>
      </c>
      <c r="AE458" s="121">
        <v>22.120892594409025</v>
      </c>
      <c r="AF458" s="121">
        <v>19.359285597515125</v>
      </c>
      <c r="AG458" s="121">
        <v>15.497241294752332</v>
      </c>
      <c r="AH458" s="121">
        <v>13.450568088932485</v>
      </c>
      <c r="AI458" s="121">
        <v>9.5815146313552404</v>
      </c>
      <c r="AJ458" s="121">
        <v>6.7918710152035313</v>
      </c>
      <c r="AK458" s="121">
        <v>4.4718407716200756</v>
      </c>
      <c r="AL458" s="121">
        <v>3.4765407879679584</v>
      </c>
      <c r="AM458" s="121">
        <v>2.0887281347065554</v>
      </c>
      <c r="AN458" s="126">
        <v>1.5560323688082394</v>
      </c>
      <c r="AO458" s="121">
        <v>0.37849435998038261</v>
      </c>
      <c r="AP458" s="121">
        <v>3.2732752983488642</v>
      </c>
      <c r="AQ458" s="126">
        <v>3.3573851561222825</v>
      </c>
      <c r="AR458" s="140">
        <v>7.2684935425862367</v>
      </c>
      <c r="AS458" s="140">
        <v>166.78283880987411</v>
      </c>
      <c r="AT458" s="121">
        <v>16.429458885074386</v>
      </c>
      <c r="AU458" s="121">
        <v>15.069682851070787</v>
      </c>
      <c r="AV458" s="126">
        <v>74.96291074055911</v>
      </c>
      <c r="AW458" s="140">
        <v>9.8618808239333013</v>
      </c>
      <c r="AX458" s="78" t="s">
        <v>68</v>
      </c>
      <c r="AY458" s="145" t="s">
        <v>413</v>
      </c>
      <c r="AZ458" s="115"/>
      <c r="BA458" s="115"/>
    </row>
    <row r="459" spans="1:53" s="109" customFormat="1" x14ac:dyDescent="0.2">
      <c r="A459" s="107"/>
      <c r="B459" s="149"/>
      <c r="F459" s="110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3"/>
      <c r="AO459" s="111"/>
      <c r="AP459" s="111"/>
      <c r="AQ459" s="113"/>
      <c r="AR459" s="114"/>
      <c r="AS459" s="114"/>
      <c r="AT459" s="111"/>
      <c r="AU459" s="111"/>
      <c r="AV459" s="113"/>
      <c r="AW459" s="114"/>
      <c r="AX459" s="78" t="s">
        <v>955</v>
      </c>
      <c r="AY459" s="145" t="s">
        <v>955</v>
      </c>
      <c r="AZ459" s="115"/>
      <c r="BA459" s="115"/>
    </row>
    <row r="460" spans="1:53" s="109" customFormat="1" x14ac:dyDescent="0.2">
      <c r="A460" s="107" t="s">
        <v>607</v>
      </c>
      <c r="B460" s="149"/>
      <c r="C460" s="109" t="s">
        <v>19</v>
      </c>
      <c r="D460" s="109" t="s">
        <v>72</v>
      </c>
      <c r="E460" s="125">
        <v>100.00000000000001</v>
      </c>
      <c r="F460" s="110">
        <v>17696</v>
      </c>
      <c r="G460" s="111">
        <v>388</v>
      </c>
      <c r="H460" s="111">
        <v>412</v>
      </c>
      <c r="I460" s="111">
        <v>365</v>
      </c>
      <c r="J460" s="111">
        <v>343</v>
      </c>
      <c r="K460" s="111">
        <v>339</v>
      </c>
      <c r="L460" s="111">
        <v>357</v>
      </c>
      <c r="M460" s="111">
        <v>352</v>
      </c>
      <c r="N460" s="111">
        <v>350</v>
      </c>
      <c r="O460" s="111">
        <v>407</v>
      </c>
      <c r="P460" s="111">
        <v>374</v>
      </c>
      <c r="Q460" s="111">
        <v>381</v>
      </c>
      <c r="R460" s="111">
        <v>411</v>
      </c>
      <c r="S460" s="111">
        <v>410</v>
      </c>
      <c r="T460" s="111">
        <v>381</v>
      </c>
      <c r="U460" s="111">
        <v>383</v>
      </c>
      <c r="V460" s="111">
        <v>391</v>
      </c>
      <c r="W460" s="111">
        <v>370</v>
      </c>
      <c r="X460" s="111">
        <v>383</v>
      </c>
      <c r="Y460" s="111">
        <v>326</v>
      </c>
      <c r="Z460" s="111">
        <v>289</v>
      </c>
      <c r="AA460" s="111">
        <v>1643</v>
      </c>
      <c r="AB460" s="111">
        <v>1376</v>
      </c>
      <c r="AC460" s="111">
        <v>1292</v>
      </c>
      <c r="AD460" s="111">
        <v>1155</v>
      </c>
      <c r="AE460" s="111">
        <v>1062</v>
      </c>
      <c r="AF460" s="111">
        <v>904</v>
      </c>
      <c r="AG460" s="111">
        <v>759</v>
      </c>
      <c r="AH460" s="111">
        <v>631</v>
      </c>
      <c r="AI460" s="111">
        <v>465</v>
      </c>
      <c r="AJ460" s="111">
        <v>370</v>
      </c>
      <c r="AK460" s="111">
        <v>223</v>
      </c>
      <c r="AL460" s="111">
        <v>200</v>
      </c>
      <c r="AM460" s="111">
        <v>109</v>
      </c>
      <c r="AN460" s="113">
        <v>95</v>
      </c>
      <c r="AO460" s="111">
        <v>28</v>
      </c>
      <c r="AP460" s="111">
        <v>192</v>
      </c>
      <c r="AQ460" s="113">
        <v>228</v>
      </c>
      <c r="AR460" s="114">
        <v>453</v>
      </c>
      <c r="AS460" s="114">
        <v>8418</v>
      </c>
      <c r="AT460" s="111">
        <v>981</v>
      </c>
      <c r="AU460" s="111">
        <v>846</v>
      </c>
      <c r="AV460" s="113">
        <v>3522</v>
      </c>
      <c r="AW460" s="114">
        <v>493</v>
      </c>
      <c r="AX460" s="78" t="s">
        <v>955</v>
      </c>
      <c r="AY460" s="145" t="s">
        <v>955</v>
      </c>
      <c r="AZ460" s="115"/>
      <c r="BA460" s="115"/>
    </row>
    <row r="461" spans="1:53" s="109" customFormat="1" x14ac:dyDescent="0.2">
      <c r="A461" s="107"/>
      <c r="B461" s="149"/>
      <c r="F461" s="122">
        <v>100</v>
      </c>
      <c r="G461" s="123">
        <v>2.1925858951175408</v>
      </c>
      <c r="H461" s="123">
        <v>2.3282097649186255</v>
      </c>
      <c r="I461" s="123">
        <v>2.0626130198915007</v>
      </c>
      <c r="J461" s="123">
        <v>1.9382911392405062</v>
      </c>
      <c r="K461" s="123">
        <v>1.9156871609403254</v>
      </c>
      <c r="L461" s="123">
        <v>2.0174050632911391</v>
      </c>
      <c r="M461" s="123">
        <v>1.9891500904159132</v>
      </c>
      <c r="N461" s="123">
        <v>1.9778481012658229</v>
      </c>
      <c r="O461" s="123">
        <v>2.2999547920433998</v>
      </c>
      <c r="P461" s="123">
        <v>2.1134719710669079</v>
      </c>
      <c r="Q461" s="123">
        <v>2.1530289330922243</v>
      </c>
      <c r="R461" s="123">
        <v>2.3225587703435804</v>
      </c>
      <c r="S461" s="123">
        <v>2.3169077757685352</v>
      </c>
      <c r="T461" s="123">
        <v>2.1530289330922243</v>
      </c>
      <c r="U461" s="123">
        <v>2.1643309222423146</v>
      </c>
      <c r="V461" s="123">
        <v>2.2095388788426762</v>
      </c>
      <c r="W461" s="123">
        <v>2.0908679927667269</v>
      </c>
      <c r="X461" s="123">
        <v>2.1643309222423146</v>
      </c>
      <c r="Y461" s="123">
        <v>1.8422242314647379</v>
      </c>
      <c r="Z461" s="123">
        <v>1.6331374321880652</v>
      </c>
      <c r="AA461" s="123">
        <v>9.2845840867992759</v>
      </c>
      <c r="AB461" s="123">
        <v>7.7757685352622063</v>
      </c>
      <c r="AC461" s="123">
        <v>7.301084990958409</v>
      </c>
      <c r="AD461" s="123">
        <v>6.5268987341772151</v>
      </c>
      <c r="AE461" s="123">
        <v>6.001356238698011</v>
      </c>
      <c r="AF461" s="123">
        <v>5.1084990958408678</v>
      </c>
      <c r="AG461" s="123">
        <v>4.2891048824593128</v>
      </c>
      <c r="AH461" s="123">
        <v>3.565777576853526</v>
      </c>
      <c r="AI461" s="123">
        <v>2.6277124773960217</v>
      </c>
      <c r="AJ461" s="123">
        <v>2.0908679927667269</v>
      </c>
      <c r="AK461" s="123">
        <v>1.2601717902350813</v>
      </c>
      <c r="AL461" s="123">
        <v>1.1301989150090417</v>
      </c>
      <c r="AM461" s="123">
        <v>0.61595840867992768</v>
      </c>
      <c r="AN461" s="137">
        <v>0.53684448462929479</v>
      </c>
      <c r="AO461" s="123">
        <v>0.15822784810126583</v>
      </c>
      <c r="AP461" s="123">
        <v>1.0849909584086799</v>
      </c>
      <c r="AQ461" s="137">
        <v>1.2884267631103075</v>
      </c>
      <c r="AR461" s="139">
        <v>2.559900542495479</v>
      </c>
      <c r="AS461" s="139">
        <v>47.570072332730561</v>
      </c>
      <c r="AT461" s="123">
        <v>5.5436256781193487</v>
      </c>
      <c r="AU461" s="123">
        <v>4.780741410488246</v>
      </c>
      <c r="AV461" s="137">
        <v>19.902802893309222</v>
      </c>
      <c r="AW461" s="139">
        <v>2.7859403254972874</v>
      </c>
      <c r="AX461" s="78" t="s">
        <v>955</v>
      </c>
      <c r="AY461" s="145" t="s">
        <v>955</v>
      </c>
      <c r="AZ461" s="115"/>
      <c r="BA461" s="115"/>
    </row>
    <row r="462" spans="1:53" s="109" customFormat="1" x14ac:dyDescent="0.2">
      <c r="A462" s="105" t="s">
        <v>607</v>
      </c>
      <c r="B462" s="147" t="s">
        <v>163</v>
      </c>
      <c r="C462" s="106" t="s">
        <v>420</v>
      </c>
      <c r="D462" s="105" t="s">
        <v>421</v>
      </c>
      <c r="E462" s="124">
        <v>50.242067951932221</v>
      </c>
      <c r="F462" s="81">
        <v>8890.836344773923</v>
      </c>
      <c r="G462" s="121">
        <v>194.93922365349704</v>
      </c>
      <c r="H462" s="121">
        <v>206.99731996196076</v>
      </c>
      <c r="I462" s="121">
        <v>183.38354802455262</v>
      </c>
      <c r="J462" s="121">
        <v>172.33029307512751</v>
      </c>
      <c r="K462" s="121">
        <v>170.32061035705024</v>
      </c>
      <c r="L462" s="121">
        <v>179.36418258839802</v>
      </c>
      <c r="M462" s="121">
        <v>176.85207919080142</v>
      </c>
      <c r="N462" s="121">
        <v>175.84723783176275</v>
      </c>
      <c r="O462" s="121">
        <v>204.48521656436412</v>
      </c>
      <c r="P462" s="121">
        <v>187.9053341402265</v>
      </c>
      <c r="Q462" s="121">
        <v>191.42227889686174</v>
      </c>
      <c r="R462" s="121">
        <v>206.49489928244145</v>
      </c>
      <c r="S462" s="121">
        <v>205.99247860292209</v>
      </c>
      <c r="T462" s="121">
        <v>191.42227889686174</v>
      </c>
      <c r="U462" s="121">
        <v>192.42712025590041</v>
      </c>
      <c r="V462" s="121">
        <v>196.44648569205501</v>
      </c>
      <c r="W462" s="121">
        <v>185.8956514221492</v>
      </c>
      <c r="X462" s="121">
        <v>192.42712025590041</v>
      </c>
      <c r="Y462" s="121">
        <v>163.78914152329904</v>
      </c>
      <c r="Z462" s="121">
        <v>145.19957638108411</v>
      </c>
      <c r="AA462" s="121">
        <v>825.47717645024636</v>
      </c>
      <c r="AB462" s="121">
        <v>691.33085501858727</v>
      </c>
      <c r="AC462" s="121">
        <v>649.12751793896427</v>
      </c>
      <c r="AD462" s="121">
        <v>580.29588484481712</v>
      </c>
      <c r="AE462" s="121">
        <v>533.57076164952025</v>
      </c>
      <c r="AF462" s="121">
        <v>454.18829428546729</v>
      </c>
      <c r="AG462" s="121">
        <v>381.33729575516554</v>
      </c>
      <c r="AH462" s="121">
        <v>317.02744877669232</v>
      </c>
      <c r="AI462" s="121">
        <v>233.62561597648485</v>
      </c>
      <c r="AJ462" s="121">
        <v>185.8956514221492</v>
      </c>
      <c r="AK462" s="121">
        <v>112.03981153280886</v>
      </c>
      <c r="AL462" s="121">
        <v>100.48413590386444</v>
      </c>
      <c r="AM462" s="121">
        <v>54.763854067606118</v>
      </c>
      <c r="AN462" s="126">
        <v>47.729964554335609</v>
      </c>
      <c r="AO462" s="121">
        <v>14.067779026541023</v>
      </c>
      <c r="AP462" s="121">
        <v>96.464770467709855</v>
      </c>
      <c r="AQ462" s="126">
        <v>114.55191493040546</v>
      </c>
      <c r="AR462" s="140">
        <v>227.59656782225295</v>
      </c>
      <c r="AS462" s="140">
        <v>4229.3772801936548</v>
      </c>
      <c r="AT462" s="121">
        <v>492.87468660845508</v>
      </c>
      <c r="AU462" s="121">
        <v>425.04789487334659</v>
      </c>
      <c r="AV462" s="126">
        <v>1769.5256332670529</v>
      </c>
      <c r="AW462" s="140">
        <v>247.69339500302584</v>
      </c>
      <c r="AX462" s="78" t="s">
        <v>68</v>
      </c>
      <c r="AY462" s="145" t="s">
        <v>421</v>
      </c>
      <c r="AZ462" s="115"/>
      <c r="BA462" s="115"/>
    </row>
    <row r="463" spans="1:53" s="109" customFormat="1" x14ac:dyDescent="0.2">
      <c r="A463" s="105" t="s">
        <v>607</v>
      </c>
      <c r="B463" s="147" t="s">
        <v>136</v>
      </c>
      <c r="C463" s="106" t="s">
        <v>422</v>
      </c>
      <c r="D463" s="105" t="s">
        <v>873</v>
      </c>
      <c r="E463" s="124">
        <v>8.0357914757499795</v>
      </c>
      <c r="F463" s="81">
        <v>1422.0136595487163</v>
      </c>
      <c r="G463" s="121">
        <v>31.178870925909919</v>
      </c>
      <c r="H463" s="121">
        <v>33.107460880089917</v>
      </c>
      <c r="I463" s="121">
        <v>29.330638886487428</v>
      </c>
      <c r="J463" s="121">
        <v>27.562764761822432</v>
      </c>
      <c r="K463" s="121">
        <v>27.241333102792431</v>
      </c>
      <c r="L463" s="121">
        <v>28.687775568427426</v>
      </c>
      <c r="M463" s="121">
        <v>28.285985994639926</v>
      </c>
      <c r="N463" s="121">
        <v>28.125270165124931</v>
      </c>
      <c r="O463" s="121">
        <v>32.705671306302413</v>
      </c>
      <c r="P463" s="121">
        <v>30.053860119304922</v>
      </c>
      <c r="Q463" s="121">
        <v>30.616365522607421</v>
      </c>
      <c r="R463" s="121">
        <v>33.027102965332418</v>
      </c>
      <c r="S463" s="121">
        <v>32.946745050574911</v>
      </c>
      <c r="T463" s="121">
        <v>30.616365522607421</v>
      </c>
      <c r="U463" s="121">
        <v>30.777081352122423</v>
      </c>
      <c r="V463" s="121">
        <v>31.419944670182421</v>
      </c>
      <c r="W463" s="121">
        <v>29.732428460274924</v>
      </c>
      <c r="X463" s="121">
        <v>30.777081352122423</v>
      </c>
      <c r="Y463" s="121">
        <v>26.196680210944933</v>
      </c>
      <c r="Z463" s="121">
        <v>23.223437364917441</v>
      </c>
      <c r="AA463" s="121">
        <v>132.02805394657216</v>
      </c>
      <c r="AB463" s="121">
        <v>110.57249070631971</v>
      </c>
      <c r="AC463" s="121">
        <v>103.82242586668974</v>
      </c>
      <c r="AD463" s="121">
        <v>92.813391544912264</v>
      </c>
      <c r="AE463" s="121">
        <v>85.340105472464785</v>
      </c>
      <c r="AF463" s="121">
        <v>72.643554940779808</v>
      </c>
      <c r="AG463" s="121">
        <v>60.991657300942343</v>
      </c>
      <c r="AH463" s="121">
        <v>50.705844211982367</v>
      </c>
      <c r="AI463" s="121">
        <v>37.366430362237409</v>
      </c>
      <c r="AJ463" s="121">
        <v>29.732428460274924</v>
      </c>
      <c r="AK463" s="121">
        <v>17.919814990922454</v>
      </c>
      <c r="AL463" s="121">
        <v>16.071582951499959</v>
      </c>
      <c r="AM463" s="121">
        <v>8.7590127085674769</v>
      </c>
      <c r="AN463" s="126">
        <v>7.6340019019624812</v>
      </c>
      <c r="AO463" s="121">
        <v>2.2500216132099942</v>
      </c>
      <c r="AP463" s="121">
        <v>15.428719633439959</v>
      </c>
      <c r="AQ463" s="126">
        <v>18.321604564709954</v>
      </c>
      <c r="AR463" s="140">
        <v>36.40213538514741</v>
      </c>
      <c r="AS463" s="140">
        <v>676.45292642863319</v>
      </c>
      <c r="AT463" s="121">
        <v>78.831114377107298</v>
      </c>
      <c r="AU463" s="121">
        <v>67.982795884844833</v>
      </c>
      <c r="AV463" s="126">
        <v>283.02057577591427</v>
      </c>
      <c r="AW463" s="140">
        <v>39.616451975447397</v>
      </c>
      <c r="AX463" s="78" t="s">
        <v>68</v>
      </c>
      <c r="AY463" s="145" t="s">
        <v>421</v>
      </c>
      <c r="AZ463" s="115"/>
      <c r="BA463" s="115"/>
    </row>
    <row r="464" spans="1:53" s="109" customFormat="1" x14ac:dyDescent="0.2">
      <c r="A464" s="105" t="s">
        <v>607</v>
      </c>
      <c r="B464" s="147" t="s">
        <v>136</v>
      </c>
      <c r="C464" s="106" t="s">
        <v>423</v>
      </c>
      <c r="D464" s="105" t="s">
        <v>874</v>
      </c>
      <c r="E464" s="124">
        <v>11.627906976744185</v>
      </c>
      <c r="F464" s="81">
        <v>2057.6744186046508</v>
      </c>
      <c r="G464" s="121">
        <v>45.116279069767444</v>
      </c>
      <c r="H464" s="121">
        <v>47.906976744186039</v>
      </c>
      <c r="I464" s="121">
        <v>42.441860465116278</v>
      </c>
      <c r="J464" s="121">
        <v>39.883720930232556</v>
      </c>
      <c r="K464" s="121">
        <v>39.418604651162788</v>
      </c>
      <c r="L464" s="121">
        <v>41.511627906976749</v>
      </c>
      <c r="M464" s="121">
        <v>40.930232558139529</v>
      </c>
      <c r="N464" s="121">
        <v>40.697674418604649</v>
      </c>
      <c r="O464" s="121">
        <v>47.325581395348834</v>
      </c>
      <c r="P464" s="121">
        <v>43.488372093023251</v>
      </c>
      <c r="Q464" s="121">
        <v>44.302325581395344</v>
      </c>
      <c r="R464" s="121">
        <v>47.790697674418595</v>
      </c>
      <c r="S464" s="121">
        <v>47.674418604651166</v>
      </c>
      <c r="T464" s="121">
        <v>44.302325581395344</v>
      </c>
      <c r="U464" s="121">
        <v>44.534883720930232</v>
      </c>
      <c r="V464" s="121">
        <v>45.465116279069761</v>
      </c>
      <c r="W464" s="121">
        <v>43.023255813953483</v>
      </c>
      <c r="X464" s="121">
        <v>44.534883720930232</v>
      </c>
      <c r="Y464" s="121">
        <v>37.906976744186046</v>
      </c>
      <c r="Z464" s="121">
        <v>33.604651162790695</v>
      </c>
      <c r="AA464" s="121">
        <v>191.04651162790694</v>
      </c>
      <c r="AB464" s="121">
        <v>160</v>
      </c>
      <c r="AC464" s="121">
        <v>150.23255813953486</v>
      </c>
      <c r="AD464" s="121">
        <v>134.30232558139534</v>
      </c>
      <c r="AE464" s="121">
        <v>123.48837209302324</v>
      </c>
      <c r="AF464" s="121">
        <v>105.11627906976744</v>
      </c>
      <c r="AG464" s="121">
        <v>88.255813953488357</v>
      </c>
      <c r="AH464" s="121">
        <v>73.372093023255815</v>
      </c>
      <c r="AI464" s="121">
        <v>54.069767441860456</v>
      </c>
      <c r="AJ464" s="121">
        <v>43.023255813953483</v>
      </c>
      <c r="AK464" s="121">
        <v>25.930232558139533</v>
      </c>
      <c r="AL464" s="121">
        <v>23.255813953488367</v>
      </c>
      <c r="AM464" s="121">
        <v>12.674418604651162</v>
      </c>
      <c r="AN464" s="126">
        <v>11.046511627906975</v>
      </c>
      <c r="AO464" s="121">
        <v>3.2558139534883721</v>
      </c>
      <c r="AP464" s="121">
        <v>22.325581395348834</v>
      </c>
      <c r="AQ464" s="126">
        <v>26.511627906976742</v>
      </c>
      <c r="AR464" s="140">
        <v>52.674418604651166</v>
      </c>
      <c r="AS464" s="140">
        <v>978.8372093023255</v>
      </c>
      <c r="AT464" s="121">
        <v>114.06976744186046</v>
      </c>
      <c r="AU464" s="121">
        <v>98.3720930232558</v>
      </c>
      <c r="AV464" s="126">
        <v>409.53488372093022</v>
      </c>
      <c r="AW464" s="140">
        <v>57.325581395348834</v>
      </c>
      <c r="AX464" s="78" t="s">
        <v>68</v>
      </c>
      <c r="AY464" s="145" t="s">
        <v>421</v>
      </c>
      <c r="AZ464" s="115"/>
      <c r="BA464" s="115"/>
    </row>
    <row r="465" spans="1:53" s="109" customFormat="1" x14ac:dyDescent="0.2">
      <c r="A465" s="105" t="s">
        <v>607</v>
      </c>
      <c r="B465" s="147" t="s">
        <v>138</v>
      </c>
      <c r="C465" s="106" t="s">
        <v>424</v>
      </c>
      <c r="D465" s="105" t="s">
        <v>875</v>
      </c>
      <c r="E465" s="124">
        <v>7.7072706838419647</v>
      </c>
      <c r="F465" s="81">
        <v>1363.8786202126746</v>
      </c>
      <c r="G465" s="121">
        <v>29.904210253306825</v>
      </c>
      <c r="H465" s="121">
        <v>31.753955217428892</v>
      </c>
      <c r="I465" s="121">
        <v>28.13153799602317</v>
      </c>
      <c r="J465" s="121">
        <v>26.435938445577939</v>
      </c>
      <c r="K465" s="121">
        <v>26.127647618224259</v>
      </c>
      <c r="L465" s="121">
        <v>27.514956341315816</v>
      </c>
      <c r="M465" s="121">
        <v>27.129592807123718</v>
      </c>
      <c r="N465" s="121">
        <v>26.975447393446874</v>
      </c>
      <c r="O465" s="121">
        <v>31.368591683236797</v>
      </c>
      <c r="P465" s="121">
        <v>28.825192357568948</v>
      </c>
      <c r="Q465" s="121">
        <v>29.364701305437883</v>
      </c>
      <c r="R465" s="121">
        <v>31.676882510590477</v>
      </c>
      <c r="S465" s="121">
        <v>31.599809803752056</v>
      </c>
      <c r="T465" s="121">
        <v>29.364701305437883</v>
      </c>
      <c r="U465" s="121">
        <v>29.518846719114727</v>
      </c>
      <c r="V465" s="121">
        <v>30.135428373822084</v>
      </c>
      <c r="W465" s="121">
        <v>28.516901530215268</v>
      </c>
      <c r="X465" s="121">
        <v>29.518846719114727</v>
      </c>
      <c r="Y465" s="121">
        <v>25.125702429324807</v>
      </c>
      <c r="Z465" s="121">
        <v>22.274012276303278</v>
      </c>
      <c r="AA465" s="121">
        <v>126.63045733552347</v>
      </c>
      <c r="AB465" s="121">
        <v>106.05204460966543</v>
      </c>
      <c r="AC465" s="121">
        <v>99.577937235238181</v>
      </c>
      <c r="AD465" s="121">
        <v>89.01897639837469</v>
      </c>
      <c r="AE465" s="121">
        <v>81.851214662401659</v>
      </c>
      <c r="AF465" s="121">
        <v>69.673726981931352</v>
      </c>
      <c r="AG465" s="121">
        <v>58.498184490360508</v>
      </c>
      <c r="AH465" s="121">
        <v>48.632878015042799</v>
      </c>
      <c r="AI465" s="121">
        <v>35.838808679865139</v>
      </c>
      <c r="AJ465" s="121">
        <v>28.516901530215268</v>
      </c>
      <c r="AK465" s="121">
        <v>17.18721362496758</v>
      </c>
      <c r="AL465" s="121">
        <v>15.414541367683931</v>
      </c>
      <c r="AM465" s="121">
        <v>8.4009250453877424</v>
      </c>
      <c r="AN465" s="126">
        <v>7.3219071496498671</v>
      </c>
      <c r="AO465" s="121">
        <v>2.1580357914757502</v>
      </c>
      <c r="AP465" s="121">
        <v>14.797959712976571</v>
      </c>
      <c r="AQ465" s="126">
        <v>17.572577159159678</v>
      </c>
      <c r="AR465" s="140">
        <v>34.913936197804098</v>
      </c>
      <c r="AS465" s="140">
        <v>648.79804616581657</v>
      </c>
      <c r="AT465" s="121">
        <v>75.608325408489677</v>
      </c>
      <c r="AU465" s="121">
        <v>65.203509985303015</v>
      </c>
      <c r="AV465" s="126">
        <v>271.45007348491401</v>
      </c>
      <c r="AW465" s="140">
        <v>37.996844471340886</v>
      </c>
      <c r="AX465" s="78" t="s">
        <v>68</v>
      </c>
      <c r="AY465" s="145" t="s">
        <v>421</v>
      </c>
      <c r="AZ465" s="115"/>
      <c r="BA465" s="115"/>
    </row>
    <row r="466" spans="1:53" s="109" customFormat="1" x14ac:dyDescent="0.2">
      <c r="A466" s="105" t="s">
        <v>607</v>
      </c>
      <c r="B466" s="147" t="s">
        <v>138</v>
      </c>
      <c r="C466" s="106" t="s">
        <v>425</v>
      </c>
      <c r="D466" s="105" t="s">
        <v>876</v>
      </c>
      <c r="E466" s="124">
        <v>8.6712198495720578</v>
      </c>
      <c r="F466" s="81">
        <v>1534.4590645802712</v>
      </c>
      <c r="G466" s="121">
        <v>33.64433301633958</v>
      </c>
      <c r="H466" s="121">
        <v>35.725425780236876</v>
      </c>
      <c r="I466" s="121">
        <v>31.649952450938013</v>
      </c>
      <c r="J466" s="121">
        <v>29.742284084032157</v>
      </c>
      <c r="K466" s="121">
        <v>29.395435290049278</v>
      </c>
      <c r="L466" s="121">
        <v>30.956254862972244</v>
      </c>
      <c r="M466" s="121">
        <v>30.522693870493644</v>
      </c>
      <c r="N466" s="121">
        <v>30.349269473502204</v>
      </c>
      <c r="O466" s="121">
        <v>35.291864787758279</v>
      </c>
      <c r="P466" s="121">
        <v>32.430362237399493</v>
      </c>
      <c r="Q466" s="121">
        <v>33.03734762686954</v>
      </c>
      <c r="R466" s="121">
        <v>35.638713581741158</v>
      </c>
      <c r="S466" s="121">
        <v>35.55200138324544</v>
      </c>
      <c r="T466" s="121">
        <v>33.03734762686954</v>
      </c>
      <c r="U466" s="121">
        <v>33.210772023860983</v>
      </c>
      <c r="V466" s="121">
        <v>33.904469611826741</v>
      </c>
      <c r="W466" s="121">
        <v>32.083513443416614</v>
      </c>
      <c r="X466" s="121">
        <v>33.210772023860983</v>
      </c>
      <c r="Y466" s="121">
        <v>28.268176709604909</v>
      </c>
      <c r="Z466" s="121">
        <v>25.059825365263247</v>
      </c>
      <c r="AA466" s="121">
        <v>142.46814212846891</v>
      </c>
      <c r="AB466" s="121">
        <v>119.31598513011151</v>
      </c>
      <c r="AC466" s="121">
        <v>112.03216045647099</v>
      </c>
      <c r="AD466" s="121">
        <v>100.15258926255727</v>
      </c>
      <c r="AE466" s="121">
        <v>92.088354802455257</v>
      </c>
      <c r="AF466" s="121">
        <v>78.387827440131403</v>
      </c>
      <c r="AG466" s="121">
        <v>65.814558658251912</v>
      </c>
      <c r="AH466" s="121">
        <v>54.71539725079969</v>
      </c>
      <c r="AI466" s="121">
        <v>40.321172300510071</v>
      </c>
      <c r="AJ466" s="121">
        <v>32.083513443416614</v>
      </c>
      <c r="AK466" s="121">
        <v>19.33682026454569</v>
      </c>
      <c r="AL466" s="121">
        <v>17.342439699144116</v>
      </c>
      <c r="AM466" s="121">
        <v>9.4516296360335428</v>
      </c>
      <c r="AN466" s="126">
        <v>8.2376588570934555</v>
      </c>
      <c r="AO466" s="121">
        <v>2.4279415578801764</v>
      </c>
      <c r="AP466" s="121">
        <v>16.64874211117835</v>
      </c>
      <c r="AQ466" s="126">
        <v>19.77038125702429</v>
      </c>
      <c r="AR466" s="140">
        <v>39.280625918561419</v>
      </c>
      <c r="AS466" s="140">
        <v>729.94328693697582</v>
      </c>
      <c r="AT466" s="121">
        <v>85.064666724301873</v>
      </c>
      <c r="AU466" s="121">
        <v>73.358519927379618</v>
      </c>
      <c r="AV466" s="126">
        <v>305.40036310192789</v>
      </c>
      <c r="AW466" s="140">
        <v>42.749113858390245</v>
      </c>
      <c r="AX466" s="78" t="s">
        <v>68</v>
      </c>
      <c r="AY466" s="145" t="s">
        <v>421</v>
      </c>
      <c r="AZ466" s="115"/>
      <c r="BA466" s="115"/>
    </row>
    <row r="467" spans="1:53" s="109" customFormat="1" x14ac:dyDescent="0.2">
      <c r="A467" s="105" t="s">
        <v>607</v>
      </c>
      <c r="B467" s="147" t="s">
        <v>138</v>
      </c>
      <c r="C467" s="106" t="s">
        <v>426</v>
      </c>
      <c r="D467" s="105" t="s">
        <v>877</v>
      </c>
      <c r="E467" s="124">
        <v>5.3773666464943375</v>
      </c>
      <c r="F467" s="81">
        <v>951.5788017636379</v>
      </c>
      <c r="G467" s="121">
        <v>20.86418258839803</v>
      </c>
      <c r="H467" s="121">
        <v>22.15475058355667</v>
      </c>
      <c r="I467" s="121">
        <v>19.627388259704333</v>
      </c>
      <c r="J467" s="121">
        <v>18.444367597475576</v>
      </c>
      <c r="K467" s="121">
        <v>18.229272931615803</v>
      </c>
      <c r="L467" s="121">
        <v>19.197198927984786</v>
      </c>
      <c r="M467" s="121">
        <v>18.928330595660068</v>
      </c>
      <c r="N467" s="121">
        <v>18.820783262730181</v>
      </c>
      <c r="O467" s="121">
        <v>21.885882251231955</v>
      </c>
      <c r="P467" s="121">
        <v>20.111351257888824</v>
      </c>
      <c r="Q467" s="121">
        <v>20.487766923143425</v>
      </c>
      <c r="R467" s="121">
        <v>22.100976917091725</v>
      </c>
      <c r="S467" s="121">
        <v>22.047203250626787</v>
      </c>
      <c r="T467" s="121">
        <v>20.487766923143425</v>
      </c>
      <c r="U467" s="121">
        <v>20.595314256073312</v>
      </c>
      <c r="V467" s="121">
        <v>21.025503587792858</v>
      </c>
      <c r="W467" s="121">
        <v>19.896256592029047</v>
      </c>
      <c r="X467" s="121">
        <v>20.595314256073312</v>
      </c>
      <c r="Y467" s="121">
        <v>17.530215267571542</v>
      </c>
      <c r="Z467" s="121">
        <v>15.540589608368634</v>
      </c>
      <c r="AA467" s="121">
        <v>88.350134001901964</v>
      </c>
      <c r="AB467" s="121">
        <v>73.992565055762086</v>
      </c>
      <c r="AC467" s="121">
        <v>69.475577072706841</v>
      </c>
      <c r="AD467" s="121">
        <v>62.108584767009596</v>
      </c>
      <c r="AE467" s="121">
        <v>57.10763378576987</v>
      </c>
      <c r="AF467" s="121">
        <v>48.611394484308811</v>
      </c>
      <c r="AG467" s="121">
        <v>40.814212846892026</v>
      </c>
      <c r="AH467" s="121">
        <v>33.931183539379269</v>
      </c>
      <c r="AI467" s="121">
        <v>25.00475490619867</v>
      </c>
      <c r="AJ467" s="121">
        <v>19.896256592029047</v>
      </c>
      <c r="AK467" s="121">
        <v>11.991527621682373</v>
      </c>
      <c r="AL467" s="121">
        <v>10.754733292988677</v>
      </c>
      <c r="AM467" s="121">
        <v>5.8613296446788272</v>
      </c>
      <c r="AN467" s="126">
        <v>5.1084983141696201</v>
      </c>
      <c r="AO467" s="121">
        <v>1.5056626610184145</v>
      </c>
      <c r="AP467" s="121">
        <v>10.324543961269129</v>
      </c>
      <c r="AQ467" s="126">
        <v>12.260395954007089</v>
      </c>
      <c r="AR467" s="140">
        <v>24.35947090861935</v>
      </c>
      <c r="AS467" s="140">
        <v>452.66672430189334</v>
      </c>
      <c r="AT467" s="121">
        <v>52.751966802109457</v>
      </c>
      <c r="AU467" s="121">
        <v>45.492521829342095</v>
      </c>
      <c r="AV467" s="126">
        <v>189.39085328953058</v>
      </c>
      <c r="AW467" s="140">
        <v>26.510417567217083</v>
      </c>
      <c r="AX467" s="78" t="s">
        <v>68</v>
      </c>
      <c r="AY467" s="145" t="s">
        <v>421</v>
      </c>
      <c r="AZ467" s="115"/>
      <c r="BA467" s="115"/>
    </row>
    <row r="468" spans="1:53" s="109" customFormat="1" x14ac:dyDescent="0.2">
      <c r="A468" s="105" t="s">
        <v>607</v>
      </c>
      <c r="B468" s="147" t="s">
        <v>138</v>
      </c>
      <c r="C468" s="106" t="s">
        <v>427</v>
      </c>
      <c r="D468" s="105" t="s">
        <v>878</v>
      </c>
      <c r="E468" s="124">
        <v>5.5156911904556063</v>
      </c>
      <c r="F468" s="81">
        <v>976.05671306302429</v>
      </c>
      <c r="G468" s="121">
        <v>21.400881818967751</v>
      </c>
      <c r="H468" s="121">
        <v>22.7246477046771</v>
      </c>
      <c r="I468" s="121">
        <v>20.132272845162962</v>
      </c>
      <c r="J468" s="121">
        <v>18.918820783262728</v>
      </c>
      <c r="K468" s="121">
        <v>18.698193135644505</v>
      </c>
      <c r="L468" s="121">
        <v>19.691017549926514</v>
      </c>
      <c r="M468" s="121">
        <v>19.415232990403734</v>
      </c>
      <c r="N468" s="121">
        <v>19.304919166594622</v>
      </c>
      <c r="O468" s="121">
        <v>22.44886314515432</v>
      </c>
      <c r="P468" s="121">
        <v>20.628685052303968</v>
      </c>
      <c r="Q468" s="121">
        <v>21.014783435635859</v>
      </c>
      <c r="R468" s="121">
        <v>22.669490792772539</v>
      </c>
      <c r="S468" s="121">
        <v>22.614333880867985</v>
      </c>
      <c r="T468" s="121">
        <v>21.014783435635859</v>
      </c>
      <c r="U468" s="121">
        <v>21.125097259444974</v>
      </c>
      <c r="V468" s="121">
        <v>21.566352554681419</v>
      </c>
      <c r="W468" s="121">
        <v>20.408057404685746</v>
      </c>
      <c r="X468" s="121">
        <v>21.125097259444974</v>
      </c>
      <c r="Y468" s="121">
        <v>17.981153280885277</v>
      </c>
      <c r="Z468" s="121">
        <v>15.940347540416701</v>
      </c>
      <c r="AA468" s="121">
        <v>90.622806259185623</v>
      </c>
      <c r="AB468" s="121">
        <v>75.895910780669141</v>
      </c>
      <c r="AC468" s="121">
        <v>71.262730180686432</v>
      </c>
      <c r="AD468" s="121">
        <v>63.706233249762256</v>
      </c>
      <c r="AE468" s="121">
        <v>58.576640442638535</v>
      </c>
      <c r="AF468" s="121">
        <v>49.861848361718685</v>
      </c>
      <c r="AG468" s="121">
        <v>41.86409613555805</v>
      </c>
      <c r="AH468" s="121">
        <v>34.80401141177488</v>
      </c>
      <c r="AI468" s="121">
        <v>25.647964035618571</v>
      </c>
      <c r="AJ468" s="121">
        <v>20.408057404685746</v>
      </c>
      <c r="AK468" s="121">
        <v>12.299991354716003</v>
      </c>
      <c r="AL468" s="121">
        <v>11.031382380911214</v>
      </c>
      <c r="AM468" s="121">
        <v>6.0121033975966114</v>
      </c>
      <c r="AN468" s="126">
        <v>5.2399066309328255</v>
      </c>
      <c r="AO468" s="121">
        <v>1.5443935333275698</v>
      </c>
      <c r="AP468" s="121">
        <v>10.590127085674764</v>
      </c>
      <c r="AQ468" s="126">
        <v>12.575775914238783</v>
      </c>
      <c r="AR468" s="140">
        <v>24.986081092763897</v>
      </c>
      <c r="AS468" s="140">
        <v>464.31088441255292</v>
      </c>
      <c r="AT468" s="121">
        <v>54.108930578369502</v>
      </c>
      <c r="AU468" s="121">
        <v>46.662747471254434</v>
      </c>
      <c r="AV468" s="126">
        <v>194.26264372784644</v>
      </c>
      <c r="AW468" s="140">
        <v>27.192357568946139</v>
      </c>
      <c r="AX468" s="78" t="s">
        <v>68</v>
      </c>
      <c r="AY468" s="145" t="s">
        <v>421</v>
      </c>
      <c r="AZ468" s="115"/>
      <c r="BA468" s="115"/>
    </row>
    <row r="469" spans="1:53" s="109" customFormat="1" x14ac:dyDescent="0.2">
      <c r="A469" s="105" t="s">
        <v>607</v>
      </c>
      <c r="B469" s="147" t="s">
        <v>138</v>
      </c>
      <c r="C469" s="106" t="s">
        <v>428</v>
      </c>
      <c r="D469" s="105" t="s">
        <v>879</v>
      </c>
      <c r="E469" s="124">
        <v>2.8226852252096482</v>
      </c>
      <c r="F469" s="81">
        <v>499.50237745309943</v>
      </c>
      <c r="G469" s="121">
        <v>10.952018673813434</v>
      </c>
      <c r="H469" s="121">
        <v>11.629463127863751</v>
      </c>
      <c r="I469" s="121">
        <v>10.302801072015216</v>
      </c>
      <c r="J469" s="121">
        <v>9.6818103224690937</v>
      </c>
      <c r="K469" s="121">
        <v>9.5689029134607075</v>
      </c>
      <c r="L469" s="121">
        <v>10.076986253998445</v>
      </c>
      <c r="M469" s="121">
        <v>9.9358519927379625</v>
      </c>
      <c r="N469" s="121">
        <v>9.8793982882337676</v>
      </c>
      <c r="O469" s="121">
        <v>11.488328866603267</v>
      </c>
      <c r="P469" s="121">
        <v>10.556842742284084</v>
      </c>
      <c r="Q469" s="121">
        <v>10.75443070804876</v>
      </c>
      <c r="R469" s="121">
        <v>11.601236275611654</v>
      </c>
      <c r="S469" s="121">
        <v>11.573009423359558</v>
      </c>
      <c r="T469" s="121">
        <v>10.75443070804876</v>
      </c>
      <c r="U469" s="121">
        <v>10.810884412552953</v>
      </c>
      <c r="V469" s="121">
        <v>11.036699230569726</v>
      </c>
      <c r="W469" s="121">
        <v>10.443935333275698</v>
      </c>
      <c r="X469" s="121">
        <v>10.810884412552953</v>
      </c>
      <c r="Y469" s="121">
        <v>9.2019538341834526</v>
      </c>
      <c r="Z469" s="121">
        <v>8.1575603008558843</v>
      </c>
      <c r="AA469" s="121">
        <v>46.376718250194514</v>
      </c>
      <c r="AB469" s="121">
        <v>38.840148698884761</v>
      </c>
      <c r="AC469" s="121">
        <v>36.469093109708659</v>
      </c>
      <c r="AD469" s="121">
        <v>32.602014351171441</v>
      </c>
      <c r="AE469" s="121">
        <v>29.976917091726463</v>
      </c>
      <c r="AF469" s="121">
        <v>25.517074435895221</v>
      </c>
      <c r="AG469" s="121">
        <v>21.424180859341231</v>
      </c>
      <c r="AH469" s="121">
        <v>17.811143771072878</v>
      </c>
      <c r="AI469" s="121">
        <v>13.125486297224864</v>
      </c>
      <c r="AJ469" s="121">
        <v>10.443935333275698</v>
      </c>
      <c r="AK469" s="121">
        <v>6.2945880522175148</v>
      </c>
      <c r="AL469" s="121">
        <v>5.6453704504192963</v>
      </c>
      <c r="AM469" s="121">
        <v>3.0767268954785165</v>
      </c>
      <c r="AN469" s="126">
        <v>2.6815509639491659</v>
      </c>
      <c r="AO469" s="121">
        <v>0.79035186305870153</v>
      </c>
      <c r="AP469" s="121">
        <v>5.419555632402524</v>
      </c>
      <c r="AQ469" s="126">
        <v>6.4357223134779975</v>
      </c>
      <c r="AR469" s="140">
        <v>12.786764070199705</v>
      </c>
      <c r="AS469" s="140">
        <v>237.61364225814816</v>
      </c>
      <c r="AT469" s="121">
        <v>27.690542059306651</v>
      </c>
      <c r="AU469" s="121">
        <v>23.879917005273622</v>
      </c>
      <c r="AV469" s="126">
        <v>99.414973631883811</v>
      </c>
      <c r="AW469" s="140">
        <v>13.915838160283565</v>
      </c>
      <c r="AX469" s="78" t="s">
        <v>68</v>
      </c>
      <c r="AY469" s="145" t="s">
        <v>421</v>
      </c>
      <c r="AZ469" s="115"/>
      <c r="BA469" s="115"/>
    </row>
    <row r="470" spans="1:53" s="109" customFormat="1" x14ac:dyDescent="0.2">
      <c r="A470" s="107"/>
      <c r="B470" s="149"/>
      <c r="F470" s="110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3"/>
      <c r="AO470" s="111"/>
      <c r="AP470" s="111"/>
      <c r="AQ470" s="113"/>
      <c r="AR470" s="114"/>
      <c r="AS470" s="114"/>
      <c r="AT470" s="111"/>
      <c r="AU470" s="111"/>
      <c r="AV470" s="113"/>
      <c r="AW470" s="114"/>
      <c r="AX470" s="78" t="s">
        <v>955</v>
      </c>
      <c r="AY470" s="145" t="s">
        <v>955</v>
      </c>
      <c r="AZ470" s="115"/>
      <c r="BA470" s="115"/>
    </row>
    <row r="471" spans="1:53" s="109" customFormat="1" x14ac:dyDescent="0.2">
      <c r="A471" s="107" t="s">
        <v>608</v>
      </c>
      <c r="B471" s="149"/>
      <c r="C471" s="109" t="s">
        <v>19</v>
      </c>
      <c r="D471" s="109" t="s">
        <v>73</v>
      </c>
      <c r="E471" s="125">
        <v>100</v>
      </c>
      <c r="F471" s="110">
        <v>2274</v>
      </c>
      <c r="G471" s="111">
        <v>51</v>
      </c>
      <c r="H471" s="111">
        <v>44</v>
      </c>
      <c r="I471" s="111">
        <v>43</v>
      </c>
      <c r="J471" s="111">
        <v>40</v>
      </c>
      <c r="K471" s="111">
        <v>58</v>
      </c>
      <c r="L471" s="111">
        <v>48</v>
      </c>
      <c r="M471" s="111">
        <v>28</v>
      </c>
      <c r="N471" s="111">
        <v>30</v>
      </c>
      <c r="O471" s="111">
        <v>32</v>
      </c>
      <c r="P471" s="111">
        <v>45</v>
      </c>
      <c r="Q471" s="111">
        <v>44</v>
      </c>
      <c r="R471" s="111">
        <v>42</v>
      </c>
      <c r="S471" s="111">
        <v>38</v>
      </c>
      <c r="T471" s="111">
        <v>31</v>
      </c>
      <c r="U471" s="111">
        <v>37</v>
      </c>
      <c r="V471" s="111">
        <v>33</v>
      </c>
      <c r="W471" s="111">
        <v>35</v>
      </c>
      <c r="X471" s="111">
        <v>34</v>
      </c>
      <c r="Y471" s="111">
        <v>30</v>
      </c>
      <c r="Z471" s="111">
        <v>32</v>
      </c>
      <c r="AA471" s="111">
        <v>162</v>
      </c>
      <c r="AB471" s="111">
        <v>221</v>
      </c>
      <c r="AC471" s="111">
        <v>217</v>
      </c>
      <c r="AD471" s="111">
        <v>208</v>
      </c>
      <c r="AE471" s="111">
        <v>156</v>
      </c>
      <c r="AF471" s="111">
        <v>133</v>
      </c>
      <c r="AG471" s="111">
        <v>118</v>
      </c>
      <c r="AH471" s="111">
        <v>102</v>
      </c>
      <c r="AI471" s="111">
        <v>64</v>
      </c>
      <c r="AJ471" s="111">
        <v>51</v>
      </c>
      <c r="AK471" s="111">
        <v>27</v>
      </c>
      <c r="AL471" s="111">
        <v>19</v>
      </c>
      <c r="AM471" s="111">
        <v>11</v>
      </c>
      <c r="AN471" s="113">
        <v>10</v>
      </c>
      <c r="AO471" s="111">
        <v>2</v>
      </c>
      <c r="AP471" s="111">
        <v>25</v>
      </c>
      <c r="AQ471" s="113">
        <v>19</v>
      </c>
      <c r="AR471" s="114">
        <v>53</v>
      </c>
      <c r="AS471" s="114">
        <v>1088</v>
      </c>
      <c r="AT471" s="111">
        <v>98</v>
      </c>
      <c r="AU471" s="111">
        <v>83</v>
      </c>
      <c r="AV471" s="113">
        <v>531</v>
      </c>
      <c r="AW471" s="114">
        <v>59</v>
      </c>
      <c r="AX471" s="78" t="s">
        <v>955</v>
      </c>
      <c r="AY471" s="145" t="s">
        <v>955</v>
      </c>
      <c r="AZ471" s="115"/>
      <c r="BA471" s="115"/>
    </row>
    <row r="472" spans="1:53" s="109" customFormat="1" x14ac:dyDescent="0.2">
      <c r="A472" s="107"/>
      <c r="B472" s="149"/>
      <c r="F472" s="122">
        <v>99.999999999999972</v>
      </c>
      <c r="G472" s="123">
        <v>2.2427440633245381</v>
      </c>
      <c r="H472" s="123">
        <v>1.9349164467897977</v>
      </c>
      <c r="I472" s="123">
        <v>1.8909410729991205</v>
      </c>
      <c r="J472" s="123">
        <v>1.7590149516270888</v>
      </c>
      <c r="K472" s="123">
        <v>2.5505716798592788</v>
      </c>
      <c r="L472" s="123">
        <v>2.1108179419525066</v>
      </c>
      <c r="M472" s="123">
        <v>1.2313104661389622</v>
      </c>
      <c r="N472" s="123">
        <v>1.3192612137203166</v>
      </c>
      <c r="O472" s="123">
        <v>1.4072119613016711</v>
      </c>
      <c r="P472" s="123">
        <v>1.9788918205804749</v>
      </c>
      <c r="Q472" s="123">
        <v>1.9349164467897977</v>
      </c>
      <c r="R472" s="123">
        <v>1.8469656992084433</v>
      </c>
      <c r="S472" s="123">
        <v>1.6710642040457344</v>
      </c>
      <c r="T472" s="123">
        <v>1.3632365875109937</v>
      </c>
      <c r="U472" s="123">
        <v>1.6270888302550572</v>
      </c>
      <c r="V472" s="123">
        <v>1.4511873350923483</v>
      </c>
      <c r="W472" s="123">
        <v>1.5391380826737027</v>
      </c>
      <c r="X472" s="123">
        <v>1.4951627088830255</v>
      </c>
      <c r="Y472" s="123">
        <v>1.3192612137203166</v>
      </c>
      <c r="Z472" s="123">
        <v>1.4072119613016711</v>
      </c>
      <c r="AA472" s="123">
        <v>7.1240105540897094</v>
      </c>
      <c r="AB472" s="123">
        <v>9.7185576077396654</v>
      </c>
      <c r="AC472" s="123">
        <v>9.5426561125769567</v>
      </c>
      <c r="AD472" s="123">
        <v>9.1468777484608612</v>
      </c>
      <c r="AE472" s="123">
        <v>6.8601583113456464</v>
      </c>
      <c r="AF472" s="123">
        <v>5.8487247141600704</v>
      </c>
      <c r="AG472" s="123">
        <v>5.1890941072999119</v>
      </c>
      <c r="AH472" s="123">
        <v>4.4854881266490763</v>
      </c>
      <c r="AI472" s="123">
        <v>2.8144239226033423</v>
      </c>
      <c r="AJ472" s="123">
        <v>2.2427440633245381</v>
      </c>
      <c r="AK472" s="123">
        <v>1.187335092348285</v>
      </c>
      <c r="AL472" s="123">
        <v>0.83553210202286721</v>
      </c>
      <c r="AM472" s="123">
        <v>0.48372911169744942</v>
      </c>
      <c r="AN472" s="137">
        <v>0.43975373790677219</v>
      </c>
      <c r="AO472" s="123">
        <v>8.7950747581354446E-2</v>
      </c>
      <c r="AP472" s="123">
        <v>1.0993843447669305</v>
      </c>
      <c r="AQ472" s="137">
        <v>0.83553210202286721</v>
      </c>
      <c r="AR472" s="139">
        <v>2.3306948109058929</v>
      </c>
      <c r="AS472" s="139">
        <v>47.845206684256816</v>
      </c>
      <c r="AT472" s="123">
        <v>4.3095866314863676</v>
      </c>
      <c r="AU472" s="123">
        <v>3.6499560246262095</v>
      </c>
      <c r="AV472" s="137">
        <v>23.350923482849606</v>
      </c>
      <c r="AW472" s="139">
        <v>2.594547053649956</v>
      </c>
      <c r="AX472" s="78" t="s">
        <v>955</v>
      </c>
      <c r="AY472" s="145" t="s">
        <v>955</v>
      </c>
      <c r="AZ472" s="115"/>
      <c r="BA472" s="115"/>
    </row>
    <row r="473" spans="1:53" s="109" customFormat="1" x14ac:dyDescent="0.2">
      <c r="A473" s="105" t="s">
        <v>608</v>
      </c>
      <c r="B473" s="147" t="s">
        <v>138</v>
      </c>
      <c r="C473" s="106" t="s">
        <v>429</v>
      </c>
      <c r="D473" s="105" t="s">
        <v>73</v>
      </c>
      <c r="E473" s="124">
        <v>100</v>
      </c>
      <c r="F473" s="81">
        <v>2274</v>
      </c>
      <c r="G473" s="121">
        <v>51</v>
      </c>
      <c r="H473" s="121">
        <v>44</v>
      </c>
      <c r="I473" s="121">
        <v>43</v>
      </c>
      <c r="J473" s="121">
        <v>40</v>
      </c>
      <c r="K473" s="121">
        <v>58</v>
      </c>
      <c r="L473" s="121">
        <v>48</v>
      </c>
      <c r="M473" s="121">
        <v>28</v>
      </c>
      <c r="N473" s="121">
        <v>30</v>
      </c>
      <c r="O473" s="121">
        <v>32</v>
      </c>
      <c r="P473" s="121">
        <v>45</v>
      </c>
      <c r="Q473" s="121">
        <v>44</v>
      </c>
      <c r="R473" s="121">
        <v>42</v>
      </c>
      <c r="S473" s="121">
        <v>38</v>
      </c>
      <c r="T473" s="121">
        <v>31</v>
      </c>
      <c r="U473" s="121">
        <v>37</v>
      </c>
      <c r="V473" s="121">
        <v>33</v>
      </c>
      <c r="W473" s="121">
        <v>35</v>
      </c>
      <c r="X473" s="121">
        <v>34</v>
      </c>
      <c r="Y473" s="121">
        <v>30</v>
      </c>
      <c r="Z473" s="121">
        <v>32</v>
      </c>
      <c r="AA473" s="121">
        <v>162</v>
      </c>
      <c r="AB473" s="121">
        <v>221</v>
      </c>
      <c r="AC473" s="121">
        <v>217</v>
      </c>
      <c r="AD473" s="121">
        <v>208</v>
      </c>
      <c r="AE473" s="121">
        <v>156</v>
      </c>
      <c r="AF473" s="121">
        <v>133</v>
      </c>
      <c r="AG473" s="121">
        <v>118</v>
      </c>
      <c r="AH473" s="121">
        <v>102</v>
      </c>
      <c r="AI473" s="121">
        <v>64</v>
      </c>
      <c r="AJ473" s="121">
        <v>51</v>
      </c>
      <c r="AK473" s="121">
        <v>27</v>
      </c>
      <c r="AL473" s="121">
        <v>19</v>
      </c>
      <c r="AM473" s="121">
        <v>11</v>
      </c>
      <c r="AN473" s="126">
        <v>10</v>
      </c>
      <c r="AO473" s="121">
        <v>2</v>
      </c>
      <c r="AP473" s="121">
        <v>25</v>
      </c>
      <c r="AQ473" s="126">
        <v>19</v>
      </c>
      <c r="AR473" s="140">
        <v>53</v>
      </c>
      <c r="AS473" s="140">
        <v>1088</v>
      </c>
      <c r="AT473" s="121">
        <v>98</v>
      </c>
      <c r="AU473" s="121">
        <v>83</v>
      </c>
      <c r="AV473" s="126">
        <v>531</v>
      </c>
      <c r="AW473" s="140">
        <v>59</v>
      </c>
      <c r="AX473" s="78" t="s">
        <v>68</v>
      </c>
      <c r="AY473" s="145" t="s">
        <v>393</v>
      </c>
      <c r="AZ473" s="115"/>
      <c r="BA473" s="115"/>
    </row>
    <row r="474" spans="1:53" s="109" customFormat="1" x14ac:dyDescent="0.2">
      <c r="A474" s="107"/>
      <c r="B474" s="149"/>
      <c r="F474" s="110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3"/>
      <c r="AO474" s="111"/>
      <c r="AP474" s="111"/>
      <c r="AQ474" s="113"/>
      <c r="AR474" s="114"/>
      <c r="AS474" s="114"/>
      <c r="AT474" s="111"/>
      <c r="AU474" s="111"/>
      <c r="AV474" s="113"/>
      <c r="AW474" s="114"/>
      <c r="AX474" s="78" t="s">
        <v>955</v>
      </c>
      <c r="AY474" s="145" t="s">
        <v>955</v>
      </c>
      <c r="AZ474" s="115"/>
      <c r="BA474" s="115"/>
    </row>
    <row r="475" spans="1:53" s="109" customFormat="1" x14ac:dyDescent="0.2">
      <c r="A475" s="107" t="s">
        <v>609</v>
      </c>
      <c r="B475" s="149"/>
      <c r="C475" s="109" t="s">
        <v>19</v>
      </c>
      <c r="D475" s="109" t="s">
        <v>74</v>
      </c>
      <c r="E475" s="125">
        <v>100</v>
      </c>
      <c r="F475" s="110">
        <v>3728</v>
      </c>
      <c r="G475" s="111">
        <v>54</v>
      </c>
      <c r="H475" s="111">
        <v>71</v>
      </c>
      <c r="I475" s="111">
        <v>69</v>
      </c>
      <c r="J475" s="111">
        <v>63</v>
      </c>
      <c r="K475" s="111">
        <v>70</v>
      </c>
      <c r="L475" s="111">
        <v>74</v>
      </c>
      <c r="M475" s="111">
        <v>66</v>
      </c>
      <c r="N475" s="111">
        <v>71</v>
      </c>
      <c r="O475" s="111">
        <v>76</v>
      </c>
      <c r="P475" s="111">
        <v>73</v>
      </c>
      <c r="Q475" s="111">
        <v>70</v>
      </c>
      <c r="R475" s="111">
        <v>70</v>
      </c>
      <c r="S475" s="111">
        <v>78</v>
      </c>
      <c r="T475" s="111">
        <v>57</v>
      </c>
      <c r="U475" s="111">
        <v>63</v>
      </c>
      <c r="V475" s="111">
        <v>88</v>
      </c>
      <c r="W475" s="111">
        <v>76</v>
      </c>
      <c r="X475" s="111">
        <v>79</v>
      </c>
      <c r="Y475" s="111">
        <v>59</v>
      </c>
      <c r="Z475" s="111">
        <v>58</v>
      </c>
      <c r="AA475" s="111">
        <v>302</v>
      </c>
      <c r="AB475" s="111">
        <v>316</v>
      </c>
      <c r="AC475" s="111">
        <v>265</v>
      </c>
      <c r="AD475" s="111">
        <v>263</v>
      </c>
      <c r="AE475" s="111">
        <v>248</v>
      </c>
      <c r="AF475" s="111">
        <v>235</v>
      </c>
      <c r="AG475" s="111">
        <v>183</v>
      </c>
      <c r="AH475" s="111">
        <v>147</v>
      </c>
      <c r="AI475" s="111">
        <v>135</v>
      </c>
      <c r="AJ475" s="111">
        <v>103</v>
      </c>
      <c r="AK475" s="111">
        <v>61</v>
      </c>
      <c r="AL475" s="111">
        <v>35</v>
      </c>
      <c r="AM475" s="111">
        <v>28</v>
      </c>
      <c r="AN475" s="113">
        <v>22</v>
      </c>
      <c r="AO475" s="111">
        <v>3</v>
      </c>
      <c r="AP475" s="111">
        <v>32</v>
      </c>
      <c r="AQ475" s="113">
        <v>42</v>
      </c>
      <c r="AR475" s="114">
        <v>79</v>
      </c>
      <c r="AS475" s="114">
        <v>1770</v>
      </c>
      <c r="AT475" s="111">
        <v>170</v>
      </c>
      <c r="AU475" s="111">
        <v>157</v>
      </c>
      <c r="AV475" s="113">
        <v>784</v>
      </c>
      <c r="AW475" s="114">
        <v>97</v>
      </c>
      <c r="AX475" s="78" t="s">
        <v>955</v>
      </c>
      <c r="AY475" s="145" t="s">
        <v>955</v>
      </c>
      <c r="AZ475" s="115"/>
      <c r="BA475" s="115"/>
    </row>
    <row r="476" spans="1:53" s="109" customFormat="1" x14ac:dyDescent="0.2">
      <c r="A476" s="107"/>
      <c r="B476" s="149"/>
      <c r="F476" s="122">
        <v>100.00000000000001</v>
      </c>
      <c r="G476" s="123">
        <v>1.4484978540772533</v>
      </c>
      <c r="H476" s="123">
        <v>1.9045064377682404</v>
      </c>
      <c r="I476" s="123">
        <v>1.8508583690987124</v>
      </c>
      <c r="J476" s="123">
        <v>1.6899141630901287</v>
      </c>
      <c r="K476" s="123">
        <v>1.8776824034334765</v>
      </c>
      <c r="L476" s="123">
        <v>1.9849785407725322</v>
      </c>
      <c r="M476" s="123">
        <v>1.7703862660944205</v>
      </c>
      <c r="N476" s="123">
        <v>1.9045064377682404</v>
      </c>
      <c r="O476" s="123">
        <v>2.0386266094420602</v>
      </c>
      <c r="P476" s="123">
        <v>1.9581545064377683</v>
      </c>
      <c r="Q476" s="123">
        <v>1.8776824034334765</v>
      </c>
      <c r="R476" s="123">
        <v>1.8776824034334765</v>
      </c>
      <c r="S476" s="123">
        <v>2.092274678111588</v>
      </c>
      <c r="T476" s="123">
        <v>1.5289699570815452</v>
      </c>
      <c r="U476" s="123">
        <v>1.6899141630901287</v>
      </c>
      <c r="V476" s="123">
        <v>2.3605150214592276</v>
      </c>
      <c r="W476" s="123">
        <v>2.0386266094420602</v>
      </c>
      <c r="X476" s="123">
        <v>2.1190987124463518</v>
      </c>
      <c r="Y476" s="123">
        <v>1.5826180257510729</v>
      </c>
      <c r="Z476" s="123">
        <v>1.555793991416309</v>
      </c>
      <c r="AA476" s="123">
        <v>8.100858369098713</v>
      </c>
      <c r="AB476" s="123">
        <v>8.4763948497854074</v>
      </c>
      <c r="AC476" s="123">
        <v>7.1083690987124459</v>
      </c>
      <c r="AD476" s="123">
        <v>7.0547210300429182</v>
      </c>
      <c r="AE476" s="123">
        <v>6.6523605150214591</v>
      </c>
      <c r="AF476" s="123">
        <v>6.3036480686695278</v>
      </c>
      <c r="AG476" s="123">
        <v>4.9087982832618025</v>
      </c>
      <c r="AH476" s="123">
        <v>3.9431330472103006</v>
      </c>
      <c r="AI476" s="123">
        <v>3.6212446351931331</v>
      </c>
      <c r="AJ476" s="123">
        <v>2.7628755364806867</v>
      </c>
      <c r="AK476" s="123">
        <v>1.6362660944206009</v>
      </c>
      <c r="AL476" s="123">
        <v>0.93884120171673824</v>
      </c>
      <c r="AM476" s="123">
        <v>0.75107296137339052</v>
      </c>
      <c r="AN476" s="137">
        <v>0.59012875536480691</v>
      </c>
      <c r="AO476" s="123">
        <v>8.0472103004291848E-2</v>
      </c>
      <c r="AP476" s="123">
        <v>0.85836909871244638</v>
      </c>
      <c r="AQ476" s="137">
        <v>1.1266094420600858</v>
      </c>
      <c r="AR476" s="139">
        <v>2.1190987124463518</v>
      </c>
      <c r="AS476" s="139">
        <v>47.478540772532192</v>
      </c>
      <c r="AT476" s="123">
        <v>4.5600858369098711</v>
      </c>
      <c r="AU476" s="123">
        <v>4.2113733905579398</v>
      </c>
      <c r="AV476" s="137">
        <v>21.030042918454935</v>
      </c>
      <c r="AW476" s="139">
        <v>2.601931330472103</v>
      </c>
      <c r="AX476" s="78" t="s">
        <v>955</v>
      </c>
      <c r="AY476" s="145" t="s">
        <v>955</v>
      </c>
      <c r="AZ476" s="115"/>
      <c r="BA476" s="115"/>
    </row>
    <row r="477" spans="1:53" s="109" customFormat="1" x14ac:dyDescent="0.2">
      <c r="A477" s="105" t="s">
        <v>609</v>
      </c>
      <c r="B477" s="147" t="s">
        <v>131</v>
      </c>
      <c r="C477" s="106" t="s">
        <v>430</v>
      </c>
      <c r="D477" s="105" t="s">
        <v>74</v>
      </c>
      <c r="E477" s="124">
        <v>83.161416225257881</v>
      </c>
      <c r="F477" s="81">
        <v>3100.2575968776141</v>
      </c>
      <c r="G477" s="121">
        <v>44.907164761639251</v>
      </c>
      <c r="H477" s="121">
        <v>59.044605519933093</v>
      </c>
      <c r="I477" s="121">
        <v>57.381377195427937</v>
      </c>
      <c r="J477" s="121">
        <v>52.391692221912464</v>
      </c>
      <c r="K477" s="121">
        <v>58.212991357680515</v>
      </c>
      <c r="L477" s="121">
        <v>61.539448006690833</v>
      </c>
      <c r="M477" s="121">
        <v>54.886534708670204</v>
      </c>
      <c r="N477" s="121">
        <v>59.044605519933093</v>
      </c>
      <c r="O477" s="121">
        <v>63.202676331195988</v>
      </c>
      <c r="P477" s="121">
        <v>60.707833844438255</v>
      </c>
      <c r="Q477" s="121">
        <v>58.212991357680515</v>
      </c>
      <c r="R477" s="121">
        <v>58.212991357680515</v>
      </c>
      <c r="S477" s="121">
        <v>64.865904655701144</v>
      </c>
      <c r="T477" s="121">
        <v>47.402007248396991</v>
      </c>
      <c r="U477" s="121">
        <v>52.391692221912464</v>
      </c>
      <c r="V477" s="121">
        <v>73.182046278226935</v>
      </c>
      <c r="W477" s="121">
        <v>63.202676331195988</v>
      </c>
      <c r="X477" s="121">
        <v>65.697518817953721</v>
      </c>
      <c r="Y477" s="121">
        <v>49.065235572902147</v>
      </c>
      <c r="Z477" s="121">
        <v>48.233621410649576</v>
      </c>
      <c r="AA477" s="121">
        <v>251.14747700027883</v>
      </c>
      <c r="AB477" s="121">
        <v>262.79007527181489</v>
      </c>
      <c r="AC477" s="121">
        <v>220.37775299693337</v>
      </c>
      <c r="AD477" s="121">
        <v>218.71452467242824</v>
      </c>
      <c r="AE477" s="121">
        <v>206.24031223863952</v>
      </c>
      <c r="AF477" s="121">
        <v>195.42932812935604</v>
      </c>
      <c r="AG477" s="121">
        <v>152.18539169222194</v>
      </c>
      <c r="AH477" s="121">
        <v>122.24728185112909</v>
      </c>
      <c r="AI477" s="121">
        <v>112.26791190409814</v>
      </c>
      <c r="AJ477" s="121">
        <v>85.656258712015628</v>
      </c>
      <c r="AK477" s="121">
        <v>50.728463897407309</v>
      </c>
      <c r="AL477" s="121">
        <v>29.106495678840258</v>
      </c>
      <c r="AM477" s="121">
        <v>23.285196543072207</v>
      </c>
      <c r="AN477" s="126">
        <v>18.295511569556734</v>
      </c>
      <c r="AO477" s="121">
        <v>2.4948424867577366</v>
      </c>
      <c r="AP477" s="121">
        <v>26.611653192082521</v>
      </c>
      <c r="AQ477" s="126">
        <v>34.927794814608312</v>
      </c>
      <c r="AR477" s="140">
        <v>65.697518817953721</v>
      </c>
      <c r="AS477" s="140">
        <v>1471.9570671870645</v>
      </c>
      <c r="AT477" s="121">
        <v>141.3744075829384</v>
      </c>
      <c r="AU477" s="121">
        <v>130.56342347365486</v>
      </c>
      <c r="AV477" s="126">
        <v>651.9855032060218</v>
      </c>
      <c r="AW477" s="140">
        <v>80.666573738500148</v>
      </c>
      <c r="AX477" s="78" t="s">
        <v>68</v>
      </c>
      <c r="AY477" s="145" t="s">
        <v>74</v>
      </c>
      <c r="AZ477" s="115"/>
      <c r="BA477" s="115"/>
    </row>
    <row r="478" spans="1:53" s="109" customFormat="1" x14ac:dyDescent="0.2">
      <c r="A478" s="105" t="s">
        <v>609</v>
      </c>
      <c r="B478" s="147" t="s">
        <v>138</v>
      </c>
      <c r="C478" s="106" t="s">
        <v>431</v>
      </c>
      <c r="D478" s="105" t="s">
        <v>880</v>
      </c>
      <c r="E478" s="124">
        <v>16.838583774742126</v>
      </c>
      <c r="F478" s="81">
        <v>627.74240312238646</v>
      </c>
      <c r="G478" s="121">
        <v>9.0928352383607471</v>
      </c>
      <c r="H478" s="121">
        <v>11.955394480066909</v>
      </c>
      <c r="I478" s="121">
        <v>11.618622804572066</v>
      </c>
      <c r="J478" s="121">
        <v>10.608307778087539</v>
      </c>
      <c r="K478" s="121">
        <v>11.787008642319488</v>
      </c>
      <c r="L478" s="121">
        <v>12.460551993309172</v>
      </c>
      <c r="M478" s="121">
        <v>11.113465291329803</v>
      </c>
      <c r="N478" s="121">
        <v>11.955394480066909</v>
      </c>
      <c r="O478" s="121">
        <v>12.797323668804015</v>
      </c>
      <c r="P478" s="121">
        <v>12.292166155561752</v>
      </c>
      <c r="Q478" s="121">
        <v>11.787008642319488</v>
      </c>
      <c r="R478" s="121">
        <v>11.787008642319488</v>
      </c>
      <c r="S478" s="121">
        <v>13.134095344298858</v>
      </c>
      <c r="T478" s="121">
        <v>9.5979927516030124</v>
      </c>
      <c r="U478" s="121">
        <v>10.608307778087539</v>
      </c>
      <c r="V478" s="121">
        <v>14.817953721773073</v>
      </c>
      <c r="W478" s="121">
        <v>12.797323668804015</v>
      </c>
      <c r="X478" s="121">
        <v>13.302481182046279</v>
      </c>
      <c r="Y478" s="121">
        <v>9.9347644270978552</v>
      </c>
      <c r="Z478" s="121">
        <v>9.7663785893504329</v>
      </c>
      <c r="AA478" s="121">
        <v>50.852522999721224</v>
      </c>
      <c r="AB478" s="121">
        <v>53.209924728185115</v>
      </c>
      <c r="AC478" s="121">
        <v>44.622247003066633</v>
      </c>
      <c r="AD478" s="121">
        <v>44.285475327571795</v>
      </c>
      <c r="AE478" s="121">
        <v>41.759687761360475</v>
      </c>
      <c r="AF478" s="121">
        <v>39.570671870643999</v>
      </c>
      <c r="AG478" s="121">
        <v>30.814608307778091</v>
      </c>
      <c r="AH478" s="121">
        <v>24.752718148870926</v>
      </c>
      <c r="AI478" s="121">
        <v>22.732088095901872</v>
      </c>
      <c r="AJ478" s="121">
        <v>17.34374128798439</v>
      </c>
      <c r="AK478" s="121">
        <v>10.271536102592698</v>
      </c>
      <c r="AL478" s="121">
        <v>5.8935043211597442</v>
      </c>
      <c r="AM478" s="121">
        <v>4.7148034569277959</v>
      </c>
      <c r="AN478" s="126">
        <v>3.7044884304432681</v>
      </c>
      <c r="AO478" s="121">
        <v>0.50515751324226377</v>
      </c>
      <c r="AP478" s="121">
        <v>5.3883468079174808</v>
      </c>
      <c r="AQ478" s="126">
        <v>7.0722051853916934</v>
      </c>
      <c r="AR478" s="140">
        <v>13.302481182046279</v>
      </c>
      <c r="AS478" s="140">
        <v>298.04293281293565</v>
      </c>
      <c r="AT478" s="121">
        <v>28.625592417061615</v>
      </c>
      <c r="AU478" s="121">
        <v>26.436576526345139</v>
      </c>
      <c r="AV478" s="126">
        <v>132.01449679397828</v>
      </c>
      <c r="AW478" s="140">
        <v>16.333426261499863</v>
      </c>
      <c r="AX478" s="78" t="s">
        <v>68</v>
      </c>
      <c r="AY478" s="145" t="s">
        <v>74</v>
      </c>
      <c r="AZ478" s="115"/>
      <c r="BA478" s="115"/>
    </row>
    <row r="479" spans="1:53" s="109" customFormat="1" x14ac:dyDescent="0.2">
      <c r="A479" s="107"/>
      <c r="B479" s="149"/>
      <c r="F479" s="110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3"/>
      <c r="AO479" s="111"/>
      <c r="AP479" s="111"/>
      <c r="AQ479" s="113"/>
      <c r="AR479" s="114"/>
      <c r="AS479" s="114"/>
      <c r="AT479" s="111"/>
      <c r="AU479" s="111"/>
      <c r="AV479" s="113"/>
      <c r="AW479" s="114"/>
      <c r="AX479" s="78" t="s">
        <v>955</v>
      </c>
      <c r="AY479" s="145" t="s">
        <v>955</v>
      </c>
      <c r="AZ479" s="115"/>
      <c r="BA479" s="115"/>
    </row>
    <row r="480" spans="1:53" s="109" customFormat="1" x14ac:dyDescent="0.2">
      <c r="A480" s="107" t="s">
        <v>610</v>
      </c>
      <c r="B480" s="149"/>
      <c r="C480" s="109" t="s">
        <v>19</v>
      </c>
      <c r="D480" s="109" t="s">
        <v>75</v>
      </c>
      <c r="E480" s="125">
        <v>99.999999999999986</v>
      </c>
      <c r="F480" s="110">
        <v>2574</v>
      </c>
      <c r="G480" s="111">
        <v>42</v>
      </c>
      <c r="H480" s="111">
        <v>47</v>
      </c>
      <c r="I480" s="111">
        <v>41</v>
      </c>
      <c r="J480" s="111">
        <v>46</v>
      </c>
      <c r="K480" s="111">
        <v>45</v>
      </c>
      <c r="L480" s="111">
        <v>58</v>
      </c>
      <c r="M480" s="111">
        <v>42</v>
      </c>
      <c r="N480" s="111">
        <v>41</v>
      </c>
      <c r="O480" s="111">
        <v>43</v>
      </c>
      <c r="P480" s="111">
        <v>49</v>
      </c>
      <c r="Q480" s="111">
        <v>43</v>
      </c>
      <c r="R480" s="111">
        <v>40</v>
      </c>
      <c r="S480" s="111">
        <v>53</v>
      </c>
      <c r="T480" s="111">
        <v>42</v>
      </c>
      <c r="U480" s="111">
        <v>40</v>
      </c>
      <c r="V480" s="111">
        <v>51</v>
      </c>
      <c r="W480" s="111">
        <v>51</v>
      </c>
      <c r="X480" s="111">
        <v>37</v>
      </c>
      <c r="Y480" s="111">
        <v>45</v>
      </c>
      <c r="Z480" s="111">
        <v>36</v>
      </c>
      <c r="AA480" s="111">
        <v>203</v>
      </c>
      <c r="AB480" s="111">
        <v>213</v>
      </c>
      <c r="AC480" s="111">
        <v>196</v>
      </c>
      <c r="AD480" s="111">
        <v>181</v>
      </c>
      <c r="AE480" s="111">
        <v>183</v>
      </c>
      <c r="AF480" s="111">
        <v>170</v>
      </c>
      <c r="AG480" s="111">
        <v>149</v>
      </c>
      <c r="AH480" s="111">
        <v>110</v>
      </c>
      <c r="AI480" s="111">
        <v>86</v>
      </c>
      <c r="AJ480" s="111">
        <v>62</v>
      </c>
      <c r="AK480" s="111">
        <v>45</v>
      </c>
      <c r="AL480" s="111">
        <v>43</v>
      </c>
      <c r="AM480" s="111">
        <v>26</v>
      </c>
      <c r="AN480" s="113">
        <v>15</v>
      </c>
      <c r="AO480" s="111">
        <v>1</v>
      </c>
      <c r="AP480" s="111">
        <v>27</v>
      </c>
      <c r="AQ480" s="113">
        <v>18</v>
      </c>
      <c r="AR480" s="114">
        <v>48</v>
      </c>
      <c r="AS480" s="114">
        <v>1194</v>
      </c>
      <c r="AT480" s="111">
        <v>109</v>
      </c>
      <c r="AU480" s="111">
        <v>108</v>
      </c>
      <c r="AV480" s="113">
        <v>525</v>
      </c>
      <c r="AW480" s="114">
        <v>58</v>
      </c>
      <c r="AX480" s="78" t="s">
        <v>955</v>
      </c>
      <c r="AY480" s="145" t="s">
        <v>955</v>
      </c>
      <c r="AZ480" s="115"/>
      <c r="BA480" s="115"/>
    </row>
    <row r="481" spans="1:53" s="109" customFormat="1" x14ac:dyDescent="0.2">
      <c r="A481" s="107"/>
      <c r="B481" s="149"/>
      <c r="F481" s="122">
        <v>100.00000000000001</v>
      </c>
      <c r="G481" s="123">
        <v>1.6317016317016317</v>
      </c>
      <c r="H481" s="123">
        <v>1.8259518259518259</v>
      </c>
      <c r="I481" s="123">
        <v>1.5928515928515929</v>
      </c>
      <c r="J481" s="123">
        <v>1.7871017871017871</v>
      </c>
      <c r="K481" s="123">
        <v>1.7482517482517483</v>
      </c>
      <c r="L481" s="123">
        <v>2.2533022533022531</v>
      </c>
      <c r="M481" s="123">
        <v>1.6317016317016317</v>
      </c>
      <c r="N481" s="123">
        <v>1.5928515928515929</v>
      </c>
      <c r="O481" s="123">
        <v>1.6705516705516705</v>
      </c>
      <c r="P481" s="123">
        <v>1.9036519036519037</v>
      </c>
      <c r="Q481" s="123">
        <v>1.6705516705516705</v>
      </c>
      <c r="R481" s="123">
        <v>1.5540015540015539</v>
      </c>
      <c r="S481" s="123">
        <v>2.0590520590520591</v>
      </c>
      <c r="T481" s="123">
        <v>1.6317016317016317</v>
      </c>
      <c r="U481" s="123">
        <v>1.5540015540015539</v>
      </c>
      <c r="V481" s="123">
        <v>1.9813519813519813</v>
      </c>
      <c r="W481" s="123">
        <v>1.9813519813519813</v>
      </c>
      <c r="X481" s="123">
        <v>1.4374514374514376</v>
      </c>
      <c r="Y481" s="123">
        <v>1.7482517482517483</v>
      </c>
      <c r="Z481" s="123">
        <v>1.3986013986013985</v>
      </c>
      <c r="AA481" s="123">
        <v>7.8865578865578865</v>
      </c>
      <c r="AB481" s="123">
        <v>8.2750582750582744</v>
      </c>
      <c r="AC481" s="123">
        <v>7.6146076146076149</v>
      </c>
      <c r="AD481" s="123">
        <v>7.0318570318570321</v>
      </c>
      <c r="AE481" s="123">
        <v>7.1095571095571097</v>
      </c>
      <c r="AF481" s="123">
        <v>6.6045066045066045</v>
      </c>
      <c r="AG481" s="123">
        <v>5.788655788655789</v>
      </c>
      <c r="AH481" s="123">
        <v>4.2735042735042734</v>
      </c>
      <c r="AI481" s="123">
        <v>3.3411033411033411</v>
      </c>
      <c r="AJ481" s="123">
        <v>2.4087024087024087</v>
      </c>
      <c r="AK481" s="123">
        <v>1.7482517482517483</v>
      </c>
      <c r="AL481" s="123">
        <v>1.6705516705516705</v>
      </c>
      <c r="AM481" s="123">
        <v>1.0101010101010102</v>
      </c>
      <c r="AN481" s="137">
        <v>0.58275058275058278</v>
      </c>
      <c r="AO481" s="123">
        <v>3.8850038850038848E-2</v>
      </c>
      <c r="AP481" s="123">
        <v>1.048951048951049</v>
      </c>
      <c r="AQ481" s="137">
        <v>0.69930069930069927</v>
      </c>
      <c r="AR481" s="139">
        <v>1.8648018648018647</v>
      </c>
      <c r="AS481" s="139">
        <v>46.386946386946384</v>
      </c>
      <c r="AT481" s="123">
        <v>4.2346542346542346</v>
      </c>
      <c r="AU481" s="123">
        <v>4.1958041958041958</v>
      </c>
      <c r="AV481" s="137">
        <v>20.396270396270396</v>
      </c>
      <c r="AW481" s="139">
        <v>2.2533022533022531</v>
      </c>
      <c r="AX481" s="78" t="s">
        <v>955</v>
      </c>
      <c r="AY481" s="145" t="s">
        <v>955</v>
      </c>
      <c r="AZ481" s="115"/>
      <c r="BA481" s="115"/>
    </row>
    <row r="482" spans="1:53" s="109" customFormat="1" x14ac:dyDescent="0.2">
      <c r="A482" s="105" t="s">
        <v>610</v>
      </c>
      <c r="B482" s="147" t="s">
        <v>131</v>
      </c>
      <c r="C482" s="106" t="s">
        <v>432</v>
      </c>
      <c r="D482" s="105" t="s">
        <v>75</v>
      </c>
      <c r="E482" s="124">
        <v>93.458197611292064</v>
      </c>
      <c r="F482" s="81">
        <v>2405.6140065146574</v>
      </c>
      <c r="G482" s="121">
        <v>39.252442996742666</v>
      </c>
      <c r="H482" s="121">
        <v>43.925352877307269</v>
      </c>
      <c r="I482" s="121">
        <v>38.317861020629749</v>
      </c>
      <c r="J482" s="121">
        <v>42.990770901194345</v>
      </c>
      <c r="K482" s="121">
        <v>42.056188925081436</v>
      </c>
      <c r="L482" s="121">
        <v>54.205754614549399</v>
      </c>
      <c r="M482" s="121">
        <v>39.252442996742666</v>
      </c>
      <c r="N482" s="121">
        <v>38.317861020629749</v>
      </c>
      <c r="O482" s="121">
        <v>40.187024972855589</v>
      </c>
      <c r="P482" s="121">
        <v>45.794516829533116</v>
      </c>
      <c r="Q482" s="121">
        <v>40.187024972855589</v>
      </c>
      <c r="R482" s="121">
        <v>37.383279044516826</v>
      </c>
      <c r="S482" s="121">
        <v>49.532844733984795</v>
      </c>
      <c r="T482" s="121">
        <v>39.252442996742666</v>
      </c>
      <c r="U482" s="121">
        <v>37.383279044516826</v>
      </c>
      <c r="V482" s="121">
        <v>47.663680781758949</v>
      </c>
      <c r="W482" s="121">
        <v>47.663680781758949</v>
      </c>
      <c r="X482" s="121">
        <v>34.579533116178062</v>
      </c>
      <c r="Y482" s="121">
        <v>42.056188925081436</v>
      </c>
      <c r="Z482" s="121">
        <v>33.644951140065139</v>
      </c>
      <c r="AA482" s="121">
        <v>189.7201411509229</v>
      </c>
      <c r="AB482" s="121">
        <v>199.06596091205211</v>
      </c>
      <c r="AC482" s="121">
        <v>183.17806731813246</v>
      </c>
      <c r="AD482" s="121">
        <v>169.15933767643864</v>
      </c>
      <c r="AE482" s="121">
        <v>171.02850162866449</v>
      </c>
      <c r="AF482" s="121">
        <v>158.87893593919651</v>
      </c>
      <c r="AG482" s="121">
        <v>139.25271444082517</v>
      </c>
      <c r="AH482" s="121">
        <v>102.80401737242127</v>
      </c>
      <c r="AI482" s="121">
        <v>80.374049945711178</v>
      </c>
      <c r="AJ482" s="121">
        <v>57.944082519001078</v>
      </c>
      <c r="AK482" s="121">
        <v>42.056188925081436</v>
      </c>
      <c r="AL482" s="121">
        <v>40.187024972855589</v>
      </c>
      <c r="AM482" s="121">
        <v>24.299131378935936</v>
      </c>
      <c r="AN482" s="126">
        <v>14.01872964169381</v>
      </c>
      <c r="AO482" s="121">
        <v>0.9345819761129206</v>
      </c>
      <c r="AP482" s="121">
        <v>25.233713355048859</v>
      </c>
      <c r="AQ482" s="126">
        <v>16.822475570032569</v>
      </c>
      <c r="AR482" s="140">
        <v>44.859934853420192</v>
      </c>
      <c r="AS482" s="140">
        <v>1115.8908794788272</v>
      </c>
      <c r="AT482" s="121">
        <v>101.86943539630835</v>
      </c>
      <c r="AU482" s="121">
        <v>100.93485342019544</v>
      </c>
      <c r="AV482" s="126">
        <v>490.65553745928338</v>
      </c>
      <c r="AW482" s="140">
        <v>54.205754614549399</v>
      </c>
      <c r="AX482" s="78" t="s">
        <v>68</v>
      </c>
      <c r="AY482" s="145" t="s">
        <v>393</v>
      </c>
      <c r="AZ482" s="115"/>
      <c r="BA482" s="115"/>
    </row>
    <row r="483" spans="1:53" s="109" customFormat="1" x14ac:dyDescent="0.2">
      <c r="A483" s="105" t="s">
        <v>610</v>
      </c>
      <c r="B483" s="147" t="s">
        <v>138</v>
      </c>
      <c r="C483" s="106" t="s">
        <v>433</v>
      </c>
      <c r="D483" s="105" t="s">
        <v>881</v>
      </c>
      <c r="E483" s="124">
        <v>6.541802388707926</v>
      </c>
      <c r="F483" s="81">
        <v>168.38599348534197</v>
      </c>
      <c r="G483" s="121">
        <v>2.7475570032573291</v>
      </c>
      <c r="H483" s="121">
        <v>3.0746471226927254</v>
      </c>
      <c r="I483" s="121">
        <v>2.6821389793702495</v>
      </c>
      <c r="J483" s="121">
        <v>3.0092290988056458</v>
      </c>
      <c r="K483" s="121">
        <v>2.9438110749185666</v>
      </c>
      <c r="L483" s="121">
        <v>3.7942453854505969</v>
      </c>
      <c r="M483" s="121">
        <v>2.7475570032573291</v>
      </c>
      <c r="N483" s="121">
        <v>2.6821389793702495</v>
      </c>
      <c r="O483" s="121">
        <v>2.8129750271444083</v>
      </c>
      <c r="P483" s="121">
        <v>3.2054831704668838</v>
      </c>
      <c r="Q483" s="121">
        <v>2.8129750271444083</v>
      </c>
      <c r="R483" s="121">
        <v>2.6167209554831703</v>
      </c>
      <c r="S483" s="121">
        <v>3.467155266015201</v>
      </c>
      <c r="T483" s="121">
        <v>2.7475570032573291</v>
      </c>
      <c r="U483" s="121">
        <v>2.6167209554831703</v>
      </c>
      <c r="V483" s="121">
        <v>3.3363192182410422</v>
      </c>
      <c r="W483" s="121">
        <v>3.3363192182410422</v>
      </c>
      <c r="X483" s="121">
        <v>2.4204668838219323</v>
      </c>
      <c r="Y483" s="121">
        <v>2.9438110749185666</v>
      </c>
      <c r="Z483" s="121">
        <v>2.3550488599348536</v>
      </c>
      <c r="AA483" s="121">
        <v>13.27985884907709</v>
      </c>
      <c r="AB483" s="121">
        <v>13.934039087947884</v>
      </c>
      <c r="AC483" s="121">
        <v>12.821932681867535</v>
      </c>
      <c r="AD483" s="121">
        <v>11.840662323561347</v>
      </c>
      <c r="AE483" s="121">
        <v>11.971498371335503</v>
      </c>
      <c r="AF483" s="121">
        <v>11.121064060803473</v>
      </c>
      <c r="AG483" s="121">
        <v>9.7472855591748093</v>
      </c>
      <c r="AH483" s="121">
        <v>7.1959826275787186</v>
      </c>
      <c r="AI483" s="121">
        <v>5.6259500542888166</v>
      </c>
      <c r="AJ483" s="121">
        <v>4.0559174809989136</v>
      </c>
      <c r="AK483" s="121">
        <v>2.9438110749185666</v>
      </c>
      <c r="AL483" s="121">
        <v>2.8129750271444083</v>
      </c>
      <c r="AM483" s="121">
        <v>1.7008686210640607</v>
      </c>
      <c r="AN483" s="126">
        <v>0.98127035830618892</v>
      </c>
      <c r="AO483" s="121">
        <v>6.5418023887079263E-2</v>
      </c>
      <c r="AP483" s="121">
        <v>1.7662866449511401</v>
      </c>
      <c r="AQ483" s="126">
        <v>1.1775244299674268</v>
      </c>
      <c r="AR483" s="140">
        <v>3.1400651465798046</v>
      </c>
      <c r="AS483" s="140">
        <v>78.109120521172642</v>
      </c>
      <c r="AT483" s="121">
        <v>7.1305646036916395</v>
      </c>
      <c r="AU483" s="121">
        <v>7.0651465798045603</v>
      </c>
      <c r="AV483" s="126">
        <v>34.344462540716613</v>
      </c>
      <c r="AW483" s="140">
        <v>3.7942453854505969</v>
      </c>
      <c r="AX483" s="78" t="s">
        <v>68</v>
      </c>
      <c r="AY483" s="145" t="s">
        <v>393</v>
      </c>
      <c r="AZ483" s="115"/>
      <c r="BA483" s="115"/>
    </row>
    <row r="484" spans="1:53" s="109" customFormat="1" x14ac:dyDescent="0.2">
      <c r="A484" s="107"/>
      <c r="B484" s="149"/>
      <c r="F484" s="110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3"/>
      <c r="AO484" s="111"/>
      <c r="AP484" s="111"/>
      <c r="AQ484" s="113"/>
      <c r="AR484" s="114"/>
      <c r="AS484" s="114"/>
      <c r="AT484" s="111"/>
      <c r="AU484" s="111"/>
      <c r="AV484" s="113"/>
      <c r="AW484" s="114"/>
      <c r="AX484" s="78" t="s">
        <v>955</v>
      </c>
      <c r="AY484" s="145" t="s">
        <v>955</v>
      </c>
      <c r="AZ484" s="115"/>
      <c r="BA484" s="115"/>
    </row>
    <row r="485" spans="1:53" s="109" customFormat="1" x14ac:dyDescent="0.2">
      <c r="A485" s="107" t="s">
        <v>611</v>
      </c>
      <c r="B485" s="149"/>
      <c r="C485" s="109" t="s">
        <v>19</v>
      </c>
      <c r="D485" s="109" t="s">
        <v>76</v>
      </c>
      <c r="E485" s="125">
        <v>100</v>
      </c>
      <c r="F485" s="110">
        <v>3802</v>
      </c>
      <c r="G485" s="111">
        <v>41</v>
      </c>
      <c r="H485" s="111">
        <v>63</v>
      </c>
      <c r="I485" s="111">
        <v>53</v>
      </c>
      <c r="J485" s="111">
        <v>63</v>
      </c>
      <c r="K485" s="111">
        <v>56</v>
      </c>
      <c r="L485" s="111">
        <v>58</v>
      </c>
      <c r="M485" s="111">
        <v>60</v>
      </c>
      <c r="N485" s="111">
        <v>70</v>
      </c>
      <c r="O485" s="111">
        <v>65</v>
      </c>
      <c r="P485" s="111">
        <v>63</v>
      </c>
      <c r="Q485" s="111">
        <v>73</v>
      </c>
      <c r="R485" s="111">
        <v>72</v>
      </c>
      <c r="S485" s="111">
        <v>97</v>
      </c>
      <c r="T485" s="111">
        <v>60</v>
      </c>
      <c r="U485" s="111">
        <v>70</v>
      </c>
      <c r="V485" s="111">
        <v>71</v>
      </c>
      <c r="W485" s="111">
        <v>66</v>
      </c>
      <c r="X485" s="111">
        <v>64</v>
      </c>
      <c r="Y485" s="111">
        <v>69</v>
      </c>
      <c r="Z485" s="111">
        <v>50</v>
      </c>
      <c r="AA485" s="111">
        <v>300</v>
      </c>
      <c r="AB485" s="111">
        <v>305</v>
      </c>
      <c r="AC485" s="111">
        <v>280</v>
      </c>
      <c r="AD485" s="111">
        <v>241</v>
      </c>
      <c r="AE485" s="111">
        <v>247</v>
      </c>
      <c r="AF485" s="111">
        <v>245</v>
      </c>
      <c r="AG485" s="111">
        <v>203</v>
      </c>
      <c r="AH485" s="111">
        <v>208</v>
      </c>
      <c r="AI485" s="111">
        <v>175</v>
      </c>
      <c r="AJ485" s="111">
        <v>115</v>
      </c>
      <c r="AK485" s="111">
        <v>64</v>
      </c>
      <c r="AL485" s="111">
        <v>65</v>
      </c>
      <c r="AM485" s="111">
        <v>37</v>
      </c>
      <c r="AN485" s="113">
        <v>33</v>
      </c>
      <c r="AO485" s="111">
        <v>2</v>
      </c>
      <c r="AP485" s="111">
        <v>27</v>
      </c>
      <c r="AQ485" s="113">
        <v>23</v>
      </c>
      <c r="AR485" s="114">
        <v>55</v>
      </c>
      <c r="AS485" s="114">
        <v>1806</v>
      </c>
      <c r="AT485" s="111">
        <v>193</v>
      </c>
      <c r="AU485" s="111">
        <v>164</v>
      </c>
      <c r="AV485" s="113">
        <v>765</v>
      </c>
      <c r="AW485" s="114">
        <v>86</v>
      </c>
      <c r="AX485" s="78" t="s">
        <v>955</v>
      </c>
      <c r="AY485" s="145" t="s">
        <v>955</v>
      </c>
      <c r="AZ485" s="115"/>
      <c r="BA485" s="115"/>
    </row>
    <row r="486" spans="1:53" s="109" customFormat="1" x14ac:dyDescent="0.2">
      <c r="A486" s="107"/>
      <c r="B486" s="149"/>
      <c r="F486" s="122">
        <v>100</v>
      </c>
      <c r="G486" s="123">
        <v>1.0783798001052078</v>
      </c>
      <c r="H486" s="123">
        <v>1.6570226196738558</v>
      </c>
      <c r="I486" s="123">
        <v>1.3940031562335613</v>
      </c>
      <c r="J486" s="123">
        <v>1.6570226196738558</v>
      </c>
      <c r="K486" s="123">
        <v>1.4729089952656496</v>
      </c>
      <c r="L486" s="123">
        <v>1.5255128879537085</v>
      </c>
      <c r="M486" s="123">
        <v>1.5781167806417675</v>
      </c>
      <c r="N486" s="123">
        <v>1.841136244082062</v>
      </c>
      <c r="O486" s="123">
        <v>1.7096265123619148</v>
      </c>
      <c r="P486" s="123">
        <v>1.6570226196738558</v>
      </c>
      <c r="Q486" s="123">
        <v>1.9200420831141505</v>
      </c>
      <c r="R486" s="123">
        <v>1.893740136770121</v>
      </c>
      <c r="S486" s="123">
        <v>2.5512887953708576</v>
      </c>
      <c r="T486" s="123">
        <v>1.5781167806417675</v>
      </c>
      <c r="U486" s="123">
        <v>1.841136244082062</v>
      </c>
      <c r="V486" s="123">
        <v>1.8674381904260915</v>
      </c>
      <c r="W486" s="123">
        <v>1.7359284587059443</v>
      </c>
      <c r="X486" s="123">
        <v>1.6833245660178853</v>
      </c>
      <c r="Y486" s="123">
        <v>1.8148342977380325</v>
      </c>
      <c r="Z486" s="123">
        <v>1.3150973172014728</v>
      </c>
      <c r="AA486" s="123">
        <v>7.8905839032088378</v>
      </c>
      <c r="AB486" s="123">
        <v>8.022093634928984</v>
      </c>
      <c r="AC486" s="123">
        <v>7.364544976328248</v>
      </c>
      <c r="AD486" s="123">
        <v>6.3387690689110991</v>
      </c>
      <c r="AE486" s="123">
        <v>6.4965807469752761</v>
      </c>
      <c r="AF486" s="123">
        <v>6.4439768542872171</v>
      </c>
      <c r="AG486" s="123">
        <v>5.3392951078379802</v>
      </c>
      <c r="AH486" s="123">
        <v>5.4708048395581272</v>
      </c>
      <c r="AI486" s="123">
        <v>4.6028406102051553</v>
      </c>
      <c r="AJ486" s="123">
        <v>3.0247238295633876</v>
      </c>
      <c r="AK486" s="123">
        <v>1.6833245660178853</v>
      </c>
      <c r="AL486" s="123">
        <v>1.7096265123619148</v>
      </c>
      <c r="AM486" s="123">
        <v>0.97317201472908998</v>
      </c>
      <c r="AN486" s="137">
        <v>0.86796422935297213</v>
      </c>
      <c r="AO486" s="123">
        <v>5.2603892688058915E-2</v>
      </c>
      <c r="AP486" s="123">
        <v>0.7101525512887954</v>
      </c>
      <c r="AQ486" s="137">
        <v>0.60494476591267754</v>
      </c>
      <c r="AR486" s="139">
        <v>1.4466070489216203</v>
      </c>
      <c r="AS486" s="139">
        <v>47.501315097317203</v>
      </c>
      <c r="AT486" s="123">
        <v>5.0762756443976853</v>
      </c>
      <c r="AU486" s="123">
        <v>4.3135192004208314</v>
      </c>
      <c r="AV486" s="137">
        <v>20.120988953182536</v>
      </c>
      <c r="AW486" s="139">
        <v>2.2619673855865332</v>
      </c>
      <c r="AX486" s="78" t="s">
        <v>955</v>
      </c>
      <c r="AY486" s="145" t="s">
        <v>955</v>
      </c>
      <c r="AZ486" s="115"/>
      <c r="BA486" s="115"/>
    </row>
    <row r="487" spans="1:53" s="109" customFormat="1" x14ac:dyDescent="0.2">
      <c r="A487" s="105" t="s">
        <v>611</v>
      </c>
      <c r="B487" s="147" t="s">
        <v>131</v>
      </c>
      <c r="C487" s="106" t="s">
        <v>434</v>
      </c>
      <c r="D487" s="105" t="s">
        <v>76</v>
      </c>
      <c r="E487" s="124">
        <v>100</v>
      </c>
      <c r="F487" s="81">
        <v>3802</v>
      </c>
      <c r="G487" s="121">
        <v>41</v>
      </c>
      <c r="H487" s="121">
        <v>63</v>
      </c>
      <c r="I487" s="121">
        <v>53</v>
      </c>
      <c r="J487" s="121">
        <v>63</v>
      </c>
      <c r="K487" s="121">
        <v>56</v>
      </c>
      <c r="L487" s="121">
        <v>58</v>
      </c>
      <c r="M487" s="121">
        <v>60</v>
      </c>
      <c r="N487" s="121">
        <v>70</v>
      </c>
      <c r="O487" s="121">
        <v>65</v>
      </c>
      <c r="P487" s="121">
        <v>63</v>
      </c>
      <c r="Q487" s="121">
        <v>73</v>
      </c>
      <c r="R487" s="121">
        <v>72</v>
      </c>
      <c r="S487" s="121">
        <v>97</v>
      </c>
      <c r="T487" s="121">
        <v>60</v>
      </c>
      <c r="U487" s="121">
        <v>70</v>
      </c>
      <c r="V487" s="121">
        <v>71</v>
      </c>
      <c r="W487" s="121">
        <v>66</v>
      </c>
      <c r="X487" s="121">
        <v>64</v>
      </c>
      <c r="Y487" s="121">
        <v>69</v>
      </c>
      <c r="Z487" s="121">
        <v>50</v>
      </c>
      <c r="AA487" s="121">
        <v>300</v>
      </c>
      <c r="AB487" s="121">
        <v>305</v>
      </c>
      <c r="AC487" s="121">
        <v>280</v>
      </c>
      <c r="AD487" s="121">
        <v>241</v>
      </c>
      <c r="AE487" s="121">
        <v>247</v>
      </c>
      <c r="AF487" s="121">
        <v>245</v>
      </c>
      <c r="AG487" s="121">
        <v>203</v>
      </c>
      <c r="AH487" s="121">
        <v>208</v>
      </c>
      <c r="AI487" s="121">
        <v>175</v>
      </c>
      <c r="AJ487" s="121">
        <v>115</v>
      </c>
      <c r="AK487" s="121">
        <v>64</v>
      </c>
      <c r="AL487" s="121">
        <v>65</v>
      </c>
      <c r="AM487" s="121">
        <v>37</v>
      </c>
      <c r="AN487" s="126">
        <v>33</v>
      </c>
      <c r="AO487" s="121">
        <v>2</v>
      </c>
      <c r="AP487" s="121">
        <v>27</v>
      </c>
      <c r="AQ487" s="126">
        <v>23</v>
      </c>
      <c r="AR487" s="140">
        <v>55</v>
      </c>
      <c r="AS487" s="140">
        <v>1806</v>
      </c>
      <c r="AT487" s="121">
        <v>193</v>
      </c>
      <c r="AU487" s="121">
        <v>164</v>
      </c>
      <c r="AV487" s="126">
        <v>765</v>
      </c>
      <c r="AW487" s="140">
        <v>86</v>
      </c>
      <c r="AX487" s="78" t="s">
        <v>68</v>
      </c>
      <c r="AY487" s="145" t="s">
        <v>144</v>
      </c>
      <c r="AZ487" s="115"/>
      <c r="BA487" s="115"/>
    </row>
    <row r="488" spans="1:53" s="109" customFormat="1" x14ac:dyDescent="0.2">
      <c r="A488" s="107"/>
      <c r="B488" s="149"/>
      <c r="F488" s="110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3"/>
      <c r="AO488" s="111"/>
      <c r="AP488" s="111"/>
      <c r="AQ488" s="113"/>
      <c r="AR488" s="114"/>
      <c r="AS488" s="114"/>
      <c r="AT488" s="111"/>
      <c r="AU488" s="111"/>
      <c r="AV488" s="113"/>
      <c r="AW488" s="114"/>
      <c r="AX488" s="78" t="s">
        <v>955</v>
      </c>
      <c r="AY488" s="145" t="s">
        <v>955</v>
      </c>
      <c r="AZ488" s="115"/>
      <c r="BA488" s="115"/>
    </row>
    <row r="489" spans="1:53" s="109" customFormat="1" x14ac:dyDescent="0.2">
      <c r="A489" s="107" t="s">
        <v>882</v>
      </c>
      <c r="B489" s="149"/>
      <c r="D489" s="109" t="s">
        <v>17</v>
      </c>
      <c r="F489" s="110">
        <v>230807</v>
      </c>
      <c r="G489" s="111">
        <v>3503</v>
      </c>
      <c r="H489" s="111">
        <v>3523</v>
      </c>
      <c r="I489" s="111">
        <v>3524</v>
      </c>
      <c r="J489" s="111">
        <v>3994</v>
      </c>
      <c r="K489" s="111">
        <v>3686</v>
      </c>
      <c r="L489" s="111">
        <v>3871</v>
      </c>
      <c r="M489" s="111">
        <v>4387</v>
      </c>
      <c r="N489" s="111">
        <v>4375</v>
      </c>
      <c r="O489" s="111">
        <v>4587</v>
      </c>
      <c r="P489" s="111">
        <v>4443</v>
      </c>
      <c r="Q489" s="111">
        <v>4336</v>
      </c>
      <c r="R489" s="111">
        <v>4426</v>
      </c>
      <c r="S489" s="111">
        <v>4376</v>
      </c>
      <c r="T489" s="111">
        <v>4289</v>
      </c>
      <c r="U489" s="111">
        <v>3901</v>
      </c>
      <c r="V489" s="111">
        <v>3996</v>
      </c>
      <c r="W489" s="111">
        <v>4049</v>
      </c>
      <c r="X489" s="111">
        <v>3958</v>
      </c>
      <c r="Y489" s="111">
        <v>3630</v>
      </c>
      <c r="Z489" s="111">
        <v>3624</v>
      </c>
      <c r="AA489" s="111">
        <v>16793</v>
      </c>
      <c r="AB489" s="111">
        <v>19597</v>
      </c>
      <c r="AC489" s="111">
        <v>19411</v>
      </c>
      <c r="AD489" s="111">
        <v>17248</v>
      </c>
      <c r="AE489" s="111">
        <v>15192</v>
      </c>
      <c r="AF489" s="111">
        <v>13409</v>
      </c>
      <c r="AG489" s="111">
        <v>12528</v>
      </c>
      <c r="AH489" s="111">
        <v>10878</v>
      </c>
      <c r="AI489" s="111">
        <v>8556</v>
      </c>
      <c r="AJ489" s="111">
        <v>6212</v>
      </c>
      <c r="AK489" s="111">
        <v>4311</v>
      </c>
      <c r="AL489" s="111">
        <v>2811</v>
      </c>
      <c r="AM489" s="111">
        <v>1850</v>
      </c>
      <c r="AN489" s="113">
        <v>1533</v>
      </c>
      <c r="AO489" s="111">
        <v>213</v>
      </c>
      <c r="AP489" s="111">
        <v>1828</v>
      </c>
      <c r="AQ489" s="113">
        <v>1892</v>
      </c>
      <c r="AR489" s="114">
        <v>4039</v>
      </c>
      <c r="AS489" s="114">
        <v>114648</v>
      </c>
      <c r="AT489" s="111">
        <v>10534</v>
      </c>
      <c r="AU489" s="111">
        <v>9456</v>
      </c>
      <c r="AV489" s="113">
        <v>51082</v>
      </c>
      <c r="AW489" s="114">
        <v>5613</v>
      </c>
      <c r="AX489" s="78" t="s">
        <v>955</v>
      </c>
      <c r="AY489" s="145" t="s">
        <v>955</v>
      </c>
      <c r="AZ489" s="115"/>
      <c r="BA489" s="115"/>
    </row>
    <row r="490" spans="1:53" s="109" customFormat="1" x14ac:dyDescent="0.2">
      <c r="A490" s="107"/>
      <c r="B490" s="149"/>
      <c r="F490" s="110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3"/>
      <c r="AO490" s="111"/>
      <c r="AP490" s="111"/>
      <c r="AQ490" s="113"/>
      <c r="AR490" s="114"/>
      <c r="AS490" s="114"/>
      <c r="AT490" s="111"/>
      <c r="AU490" s="111"/>
      <c r="AV490" s="113"/>
      <c r="AW490" s="114"/>
      <c r="AX490" s="78" t="s">
        <v>955</v>
      </c>
      <c r="AY490" s="145" t="s">
        <v>955</v>
      </c>
      <c r="AZ490" s="115"/>
      <c r="BA490" s="115"/>
    </row>
    <row r="491" spans="1:53" s="109" customFormat="1" x14ac:dyDescent="0.2">
      <c r="A491" s="107" t="s">
        <v>612</v>
      </c>
      <c r="B491" s="149"/>
      <c r="C491" s="109" t="s">
        <v>19</v>
      </c>
      <c r="D491" s="109" t="s">
        <v>77</v>
      </c>
      <c r="E491" s="125">
        <v>99.999999999999986</v>
      </c>
      <c r="F491" s="110">
        <v>86897</v>
      </c>
      <c r="G491" s="111">
        <v>1118</v>
      </c>
      <c r="H491" s="111">
        <v>1044</v>
      </c>
      <c r="I491" s="111">
        <v>1162</v>
      </c>
      <c r="J491" s="111">
        <v>1365</v>
      </c>
      <c r="K491" s="111">
        <v>1258</v>
      </c>
      <c r="L491" s="111">
        <v>1348</v>
      </c>
      <c r="M491" s="111">
        <v>1509</v>
      </c>
      <c r="N491" s="111">
        <v>1516</v>
      </c>
      <c r="O491" s="111">
        <v>1596</v>
      </c>
      <c r="P491" s="111">
        <v>1522</v>
      </c>
      <c r="Q491" s="111">
        <v>1533</v>
      </c>
      <c r="R491" s="111">
        <v>1527</v>
      </c>
      <c r="S491" s="111">
        <v>1560</v>
      </c>
      <c r="T491" s="111">
        <v>1546</v>
      </c>
      <c r="U491" s="111">
        <v>1387</v>
      </c>
      <c r="V491" s="111">
        <v>1399</v>
      </c>
      <c r="W491" s="111">
        <v>1397</v>
      </c>
      <c r="X491" s="111">
        <v>1308</v>
      </c>
      <c r="Y491" s="111">
        <v>1258</v>
      </c>
      <c r="Z491" s="111">
        <v>1289</v>
      </c>
      <c r="AA491" s="111">
        <v>6194</v>
      </c>
      <c r="AB491" s="111">
        <v>7233</v>
      </c>
      <c r="AC491" s="111">
        <v>7664</v>
      </c>
      <c r="AD491" s="111">
        <v>6730</v>
      </c>
      <c r="AE491" s="111">
        <v>5914</v>
      </c>
      <c r="AF491" s="111">
        <v>5311</v>
      </c>
      <c r="AG491" s="111">
        <v>5088</v>
      </c>
      <c r="AH491" s="111">
        <v>4384</v>
      </c>
      <c r="AI491" s="111">
        <v>3551</v>
      </c>
      <c r="AJ491" s="111">
        <v>2607</v>
      </c>
      <c r="AK491" s="111">
        <v>1896</v>
      </c>
      <c r="AL491" s="111">
        <v>1256</v>
      </c>
      <c r="AM491" s="111">
        <v>796</v>
      </c>
      <c r="AN491" s="113">
        <v>631</v>
      </c>
      <c r="AO491" s="111">
        <v>86</v>
      </c>
      <c r="AP491" s="111">
        <v>593</v>
      </c>
      <c r="AQ491" s="113">
        <v>588</v>
      </c>
      <c r="AR491" s="114">
        <v>1273</v>
      </c>
      <c r="AS491" s="114">
        <v>43461</v>
      </c>
      <c r="AT491" s="111">
        <v>3653</v>
      </c>
      <c r="AU491" s="111">
        <v>3309</v>
      </c>
      <c r="AV491" s="113">
        <v>19673</v>
      </c>
      <c r="AW491" s="114">
        <v>1950</v>
      </c>
      <c r="AX491" s="78" t="s">
        <v>955</v>
      </c>
      <c r="AY491" s="145" t="s">
        <v>955</v>
      </c>
      <c r="AZ491" s="115"/>
      <c r="BA491" s="115"/>
    </row>
    <row r="492" spans="1:53" s="109" customFormat="1" x14ac:dyDescent="0.2">
      <c r="A492" s="107"/>
      <c r="B492" s="149"/>
      <c r="F492" s="122">
        <v>100</v>
      </c>
      <c r="G492" s="123">
        <v>1.2865806644648261</v>
      </c>
      <c r="H492" s="123">
        <v>1.2014223736147394</v>
      </c>
      <c r="I492" s="123">
        <v>1.3372153238892022</v>
      </c>
      <c r="J492" s="123">
        <v>1.570825229869846</v>
      </c>
      <c r="K492" s="123">
        <v>1.4476909444514769</v>
      </c>
      <c r="L492" s="123">
        <v>1.5512618387286097</v>
      </c>
      <c r="M492" s="123">
        <v>1.7365386607132582</v>
      </c>
      <c r="N492" s="123">
        <v>1.7445941747125908</v>
      </c>
      <c r="O492" s="123">
        <v>1.8366571918478198</v>
      </c>
      <c r="P492" s="123">
        <v>1.7514989009977329</v>
      </c>
      <c r="Q492" s="123">
        <v>1.7641575658538269</v>
      </c>
      <c r="R492" s="123">
        <v>1.7572528395686848</v>
      </c>
      <c r="S492" s="123">
        <v>1.7952288341369667</v>
      </c>
      <c r="T492" s="123">
        <v>1.7791178061383017</v>
      </c>
      <c r="U492" s="123">
        <v>1.596142559582034</v>
      </c>
      <c r="V492" s="123">
        <v>1.6099520121523183</v>
      </c>
      <c r="W492" s="123">
        <v>1.6076504367239375</v>
      </c>
      <c r="X492" s="123">
        <v>1.5052303301609953</v>
      </c>
      <c r="Y492" s="123">
        <v>1.4476909444514769</v>
      </c>
      <c r="Z492" s="123">
        <v>1.4833653635913784</v>
      </c>
      <c r="AA492" s="123">
        <v>7.12797910169511</v>
      </c>
      <c r="AB492" s="123">
        <v>8.323647536738898</v>
      </c>
      <c r="AC492" s="123">
        <v>8.8196370415549445</v>
      </c>
      <c r="AD492" s="123">
        <v>7.7448013165011451</v>
      </c>
      <c r="AE492" s="123">
        <v>6.8057585417218087</v>
      </c>
      <c r="AF492" s="123">
        <v>6.1118335500650192</v>
      </c>
      <c r="AG492" s="123">
        <v>5.8552078898005684</v>
      </c>
      <c r="AH492" s="123">
        <v>5.0450533390105523</v>
      </c>
      <c r="AI492" s="123">
        <v>4.0864471730899803</v>
      </c>
      <c r="AJ492" s="123">
        <v>3.0001035708942769</v>
      </c>
      <c r="AK492" s="123">
        <v>2.1818935061049287</v>
      </c>
      <c r="AL492" s="123">
        <v>1.4453893690230963</v>
      </c>
      <c r="AM492" s="123">
        <v>0.9160270204955292</v>
      </c>
      <c r="AN492" s="137">
        <v>0.72614704765411919</v>
      </c>
      <c r="AO492" s="123">
        <v>9.8967743420371249E-2</v>
      </c>
      <c r="AP492" s="123">
        <v>0.6824171145148854</v>
      </c>
      <c r="AQ492" s="137">
        <v>0.67666317594393366</v>
      </c>
      <c r="AR492" s="139">
        <v>1.4649527601643324</v>
      </c>
      <c r="AS492" s="139">
        <v>50.014384846427383</v>
      </c>
      <c r="AT492" s="123">
        <v>4.2038275199373976</v>
      </c>
      <c r="AU492" s="123">
        <v>3.807956546255912</v>
      </c>
      <c r="AV492" s="137">
        <v>22.639446701267016</v>
      </c>
      <c r="AW492" s="139">
        <v>2.2440360426712083</v>
      </c>
      <c r="AX492" s="78" t="s">
        <v>955</v>
      </c>
      <c r="AY492" s="145" t="s">
        <v>955</v>
      </c>
      <c r="AZ492" s="115"/>
      <c r="BA492" s="115"/>
    </row>
    <row r="493" spans="1:53" s="109" customFormat="1" x14ac:dyDescent="0.2">
      <c r="A493" s="105" t="s">
        <v>612</v>
      </c>
      <c r="B493" s="147" t="s">
        <v>970</v>
      </c>
      <c r="C493" s="106" t="s">
        <v>883</v>
      </c>
      <c r="D493" s="105" t="s">
        <v>884</v>
      </c>
      <c r="E493" s="124">
        <v>0</v>
      </c>
      <c r="F493" s="121">
        <v>0</v>
      </c>
      <c r="G493" s="121">
        <v>0</v>
      </c>
      <c r="H493" s="121">
        <v>0</v>
      </c>
      <c r="I493" s="121">
        <v>0</v>
      </c>
      <c r="J493" s="121">
        <v>0</v>
      </c>
      <c r="K493" s="121">
        <v>0</v>
      </c>
      <c r="L493" s="121">
        <v>0</v>
      </c>
      <c r="M493" s="121">
        <v>0</v>
      </c>
      <c r="N493" s="121">
        <v>0</v>
      </c>
      <c r="O493" s="121">
        <v>0</v>
      </c>
      <c r="P493" s="121">
        <v>0</v>
      </c>
      <c r="Q493" s="121">
        <v>0</v>
      </c>
      <c r="R493" s="121">
        <v>0</v>
      </c>
      <c r="S493" s="121">
        <v>0</v>
      </c>
      <c r="T493" s="121">
        <v>0</v>
      </c>
      <c r="U493" s="121">
        <v>0</v>
      </c>
      <c r="V493" s="121">
        <v>0</v>
      </c>
      <c r="W493" s="121">
        <v>0</v>
      </c>
      <c r="X493" s="121">
        <v>0</v>
      </c>
      <c r="Y493" s="121">
        <v>0</v>
      </c>
      <c r="Z493" s="121">
        <v>0</v>
      </c>
      <c r="AA493" s="121">
        <v>0</v>
      </c>
      <c r="AB493" s="121">
        <v>0</v>
      </c>
      <c r="AC493" s="121">
        <v>0</v>
      </c>
      <c r="AD493" s="121">
        <v>0</v>
      </c>
      <c r="AE493" s="121">
        <v>0</v>
      </c>
      <c r="AF493" s="121">
        <v>0</v>
      </c>
      <c r="AG493" s="121">
        <v>0</v>
      </c>
      <c r="AH493" s="121">
        <v>0</v>
      </c>
      <c r="AI493" s="121">
        <v>0</v>
      </c>
      <c r="AJ493" s="121">
        <v>0</v>
      </c>
      <c r="AK493" s="121">
        <v>0</v>
      </c>
      <c r="AL493" s="121">
        <v>0</v>
      </c>
      <c r="AM493" s="121">
        <v>0</v>
      </c>
      <c r="AN493" s="126">
        <v>0</v>
      </c>
      <c r="AO493" s="121">
        <v>0</v>
      </c>
      <c r="AP493" s="121">
        <v>0</v>
      </c>
      <c r="AQ493" s="126">
        <v>0</v>
      </c>
      <c r="AR493" s="140">
        <v>0</v>
      </c>
      <c r="AS493" s="140">
        <v>0</v>
      </c>
      <c r="AT493" s="121">
        <v>0</v>
      </c>
      <c r="AU493" s="121">
        <v>0</v>
      </c>
      <c r="AV493" s="126">
        <v>0</v>
      </c>
      <c r="AW493" s="140">
        <v>0</v>
      </c>
      <c r="AX493" s="78" t="s">
        <v>956</v>
      </c>
      <c r="AY493" s="145" t="s">
        <v>963</v>
      </c>
      <c r="AZ493" s="115"/>
      <c r="BA493" s="115"/>
    </row>
    <row r="494" spans="1:53" s="109" customFormat="1" x14ac:dyDescent="0.2">
      <c r="A494" s="105" t="s">
        <v>612</v>
      </c>
      <c r="B494" s="147" t="s">
        <v>435</v>
      </c>
      <c r="C494" s="106" t="s">
        <v>436</v>
      </c>
      <c r="D494" s="105" t="s">
        <v>122</v>
      </c>
      <c r="E494" s="124">
        <v>0</v>
      </c>
      <c r="F494" s="121">
        <v>0</v>
      </c>
      <c r="G494" s="121">
        <v>0</v>
      </c>
      <c r="H494" s="121">
        <v>0</v>
      </c>
      <c r="I494" s="121">
        <v>0</v>
      </c>
      <c r="J494" s="121">
        <v>0</v>
      </c>
      <c r="K494" s="121">
        <v>0</v>
      </c>
      <c r="L494" s="121">
        <v>0</v>
      </c>
      <c r="M494" s="121">
        <v>0</v>
      </c>
      <c r="N494" s="121">
        <v>0</v>
      </c>
      <c r="O494" s="121">
        <v>0</v>
      </c>
      <c r="P494" s="121">
        <v>0</v>
      </c>
      <c r="Q494" s="121">
        <v>0</v>
      </c>
      <c r="R494" s="121">
        <v>0</v>
      </c>
      <c r="S494" s="121">
        <v>0</v>
      </c>
      <c r="T494" s="121">
        <v>0</v>
      </c>
      <c r="U494" s="121">
        <v>0</v>
      </c>
      <c r="V494" s="121">
        <v>0</v>
      </c>
      <c r="W494" s="121">
        <v>0</v>
      </c>
      <c r="X494" s="121">
        <v>0</v>
      </c>
      <c r="Y494" s="121">
        <v>0</v>
      </c>
      <c r="Z494" s="121">
        <v>0</v>
      </c>
      <c r="AA494" s="121">
        <v>0</v>
      </c>
      <c r="AB494" s="121">
        <v>0</v>
      </c>
      <c r="AC494" s="121">
        <v>0</v>
      </c>
      <c r="AD494" s="121">
        <v>0</v>
      </c>
      <c r="AE494" s="121">
        <v>0</v>
      </c>
      <c r="AF494" s="121">
        <v>0</v>
      </c>
      <c r="AG494" s="121">
        <v>0</v>
      </c>
      <c r="AH494" s="121">
        <v>0</v>
      </c>
      <c r="AI494" s="121">
        <v>0</v>
      </c>
      <c r="AJ494" s="121">
        <v>0</v>
      </c>
      <c r="AK494" s="121">
        <v>0</v>
      </c>
      <c r="AL494" s="121">
        <v>0</v>
      </c>
      <c r="AM494" s="121">
        <v>0</v>
      </c>
      <c r="AN494" s="126">
        <v>0</v>
      </c>
      <c r="AO494" s="121">
        <v>0</v>
      </c>
      <c r="AP494" s="121">
        <v>0</v>
      </c>
      <c r="AQ494" s="126">
        <v>0</v>
      </c>
      <c r="AR494" s="140">
        <v>0</v>
      </c>
      <c r="AS494" s="140">
        <v>0</v>
      </c>
      <c r="AT494" s="121">
        <v>0</v>
      </c>
      <c r="AU494" s="121">
        <v>0</v>
      </c>
      <c r="AV494" s="126">
        <v>0</v>
      </c>
      <c r="AW494" s="140">
        <v>0</v>
      </c>
      <c r="AX494" s="78" t="s">
        <v>956</v>
      </c>
      <c r="AY494" s="145" t="s">
        <v>964</v>
      </c>
      <c r="AZ494" s="115"/>
      <c r="BA494" s="115"/>
    </row>
    <row r="495" spans="1:53" s="109" customFormat="1" x14ac:dyDescent="0.2">
      <c r="A495" s="105" t="s">
        <v>612</v>
      </c>
      <c r="B495" s="147" t="s">
        <v>131</v>
      </c>
      <c r="C495" s="106" t="s">
        <v>437</v>
      </c>
      <c r="D495" s="105" t="s">
        <v>885</v>
      </c>
      <c r="E495" s="124">
        <v>42.245307089484236</v>
      </c>
      <c r="F495" s="81">
        <v>36709.904501549114</v>
      </c>
      <c r="G495" s="121">
        <v>472.30253326043379</v>
      </c>
      <c r="H495" s="121">
        <v>441.04100601421544</v>
      </c>
      <c r="I495" s="121">
        <v>490.89046837980686</v>
      </c>
      <c r="J495" s="121">
        <v>576.64844177145983</v>
      </c>
      <c r="K495" s="121">
        <v>531.44596318571166</v>
      </c>
      <c r="L495" s="121">
        <v>569.4667395662475</v>
      </c>
      <c r="M495" s="121">
        <v>637.48168398031714</v>
      </c>
      <c r="N495" s="121">
        <v>640.43885547658101</v>
      </c>
      <c r="O495" s="121">
        <v>674.2351011481685</v>
      </c>
      <c r="P495" s="121">
        <v>642.97357390195009</v>
      </c>
      <c r="Q495" s="121">
        <v>647.62055768179334</v>
      </c>
      <c r="R495" s="121">
        <v>645.08583925642426</v>
      </c>
      <c r="S495" s="121">
        <v>659.02679059595403</v>
      </c>
      <c r="T495" s="121">
        <v>653.11244760342629</v>
      </c>
      <c r="U495" s="121">
        <v>585.94240933114634</v>
      </c>
      <c r="V495" s="121">
        <v>591.01184618188449</v>
      </c>
      <c r="W495" s="121">
        <v>590.1669400400948</v>
      </c>
      <c r="X495" s="121">
        <v>552.56861673045375</v>
      </c>
      <c r="Y495" s="121">
        <v>531.44596318571166</v>
      </c>
      <c r="Z495" s="121">
        <v>544.54200838345184</v>
      </c>
      <c r="AA495" s="121">
        <v>2616.6743211226535</v>
      </c>
      <c r="AB495" s="121">
        <v>3055.6030617823944</v>
      </c>
      <c r="AC495" s="121">
        <v>3237.6803353380719</v>
      </c>
      <c r="AD495" s="121">
        <v>2843.1091671222889</v>
      </c>
      <c r="AE495" s="121">
        <v>2498.3874612720979</v>
      </c>
      <c r="AF495" s="121">
        <v>2243.6482595225079</v>
      </c>
      <c r="AG495" s="121">
        <v>2149.441224712958</v>
      </c>
      <c r="AH495" s="121">
        <v>1852.0342628029889</v>
      </c>
      <c r="AI495" s="121">
        <v>1500.1308547475853</v>
      </c>
      <c r="AJ495" s="121">
        <v>1101.3351558228539</v>
      </c>
      <c r="AK495" s="121">
        <v>800.97102241662117</v>
      </c>
      <c r="AL495" s="121">
        <v>530.60105704392197</v>
      </c>
      <c r="AM495" s="121">
        <v>336.27264443229456</v>
      </c>
      <c r="AN495" s="126">
        <v>266.56788773464552</v>
      </c>
      <c r="AO495" s="121">
        <v>36.330964096956443</v>
      </c>
      <c r="AP495" s="121">
        <v>250.5146710406415</v>
      </c>
      <c r="AQ495" s="126">
        <v>248.4024056861673</v>
      </c>
      <c r="AR495" s="140">
        <v>537.7827592491343</v>
      </c>
      <c r="AS495" s="140">
        <v>18360.232914160744</v>
      </c>
      <c r="AT495" s="121">
        <v>1543.2210679788591</v>
      </c>
      <c r="AU495" s="121">
        <v>1397.8972115910333</v>
      </c>
      <c r="AV495" s="126">
        <v>8310.9192637142332</v>
      </c>
      <c r="AW495" s="140">
        <v>823.78348824494253</v>
      </c>
      <c r="AX495" s="78" t="s">
        <v>17</v>
      </c>
      <c r="AY495" s="145" t="s">
        <v>77</v>
      </c>
      <c r="AZ495" s="115"/>
      <c r="BA495" s="115"/>
    </row>
    <row r="496" spans="1:53" s="109" customFormat="1" x14ac:dyDescent="0.2">
      <c r="A496" s="105" t="s">
        <v>612</v>
      </c>
      <c r="B496" s="147" t="s">
        <v>131</v>
      </c>
      <c r="C496" s="106" t="s">
        <v>441</v>
      </c>
      <c r="D496" s="105" t="s">
        <v>886</v>
      </c>
      <c r="E496" s="124">
        <v>21.852951131245284</v>
      </c>
      <c r="F496" s="81">
        <v>18989.558944518212</v>
      </c>
      <c r="G496" s="121">
        <v>244.31599364732227</v>
      </c>
      <c r="H496" s="121">
        <v>228.14480981020074</v>
      </c>
      <c r="I496" s="121">
        <v>253.93129214507019</v>
      </c>
      <c r="J496" s="121">
        <v>298.2927829414981</v>
      </c>
      <c r="K496" s="121">
        <v>274.91012523106571</v>
      </c>
      <c r="L496" s="121">
        <v>294.57778124918644</v>
      </c>
      <c r="M496" s="121">
        <v>329.76103257049135</v>
      </c>
      <c r="N496" s="121">
        <v>331.29073914967847</v>
      </c>
      <c r="O496" s="121">
        <v>348.77310005467473</v>
      </c>
      <c r="P496" s="121">
        <v>332.60191621755325</v>
      </c>
      <c r="Q496" s="121">
        <v>335.00574084199019</v>
      </c>
      <c r="R496" s="121">
        <v>333.69456377411552</v>
      </c>
      <c r="S496" s="121">
        <v>340.90603764742644</v>
      </c>
      <c r="T496" s="121">
        <v>337.84662448905215</v>
      </c>
      <c r="U496" s="121">
        <v>303.10043219037209</v>
      </c>
      <c r="V496" s="121">
        <v>305.72278632612154</v>
      </c>
      <c r="W496" s="121">
        <v>305.28572730349663</v>
      </c>
      <c r="X496" s="121">
        <v>285.83660079668834</v>
      </c>
      <c r="Y496" s="121">
        <v>274.91012523106571</v>
      </c>
      <c r="Z496" s="121">
        <v>281.68454008175172</v>
      </c>
      <c r="AA496" s="121">
        <v>1353.5717930693327</v>
      </c>
      <c r="AB496" s="121">
        <v>1580.6239553229714</v>
      </c>
      <c r="AC496" s="121">
        <v>1674.8101746986385</v>
      </c>
      <c r="AD496" s="121">
        <v>1470.7036111328075</v>
      </c>
      <c r="AE496" s="121">
        <v>1292.383529901846</v>
      </c>
      <c r="AF496" s="121">
        <v>1160.610234580437</v>
      </c>
      <c r="AG496" s="121">
        <v>1111.87815355776</v>
      </c>
      <c r="AH496" s="121">
        <v>958.03337759379326</v>
      </c>
      <c r="AI496" s="121">
        <v>775.99829467051995</v>
      </c>
      <c r="AJ496" s="121">
        <v>569.7064359915646</v>
      </c>
      <c r="AK496" s="121">
        <v>414.33195344841056</v>
      </c>
      <c r="AL496" s="121">
        <v>274.47306620844074</v>
      </c>
      <c r="AM496" s="121">
        <v>173.94949100471248</v>
      </c>
      <c r="AN496" s="126">
        <v>137.89212163815776</v>
      </c>
      <c r="AO496" s="121">
        <v>18.793537972870944</v>
      </c>
      <c r="AP496" s="121">
        <v>129.58800020828454</v>
      </c>
      <c r="AQ496" s="126">
        <v>128.49535265172227</v>
      </c>
      <c r="AR496" s="140">
        <v>278.18806790075246</v>
      </c>
      <c r="AS496" s="140">
        <v>9497.5110911505126</v>
      </c>
      <c r="AT496" s="121">
        <v>798.28830482439025</v>
      </c>
      <c r="AU496" s="121">
        <v>723.11415293290645</v>
      </c>
      <c r="AV496" s="126">
        <v>4299.1310760498845</v>
      </c>
      <c r="AW496" s="140">
        <v>426.13254705928301</v>
      </c>
      <c r="AX496" s="78" t="s">
        <v>17</v>
      </c>
      <c r="AY496" s="145" t="s">
        <v>77</v>
      </c>
      <c r="AZ496" s="115"/>
      <c r="BA496" s="115"/>
    </row>
    <row r="497" spans="1:53" s="109" customFormat="1" x14ac:dyDescent="0.2">
      <c r="A497" s="105" t="s">
        <v>612</v>
      </c>
      <c r="B497" s="147" t="s">
        <v>136</v>
      </c>
      <c r="C497" s="106" t="s">
        <v>439</v>
      </c>
      <c r="D497" s="105" t="s">
        <v>887</v>
      </c>
      <c r="E497" s="124">
        <v>22.684787419615194</v>
      </c>
      <c r="F497" s="81">
        <v>19712.39972402302</v>
      </c>
      <c r="G497" s="121">
        <v>253.61592335129785</v>
      </c>
      <c r="H497" s="121">
        <v>236.82918066078261</v>
      </c>
      <c r="I497" s="121">
        <v>263.59722981592853</v>
      </c>
      <c r="J497" s="121">
        <v>309.64734827774743</v>
      </c>
      <c r="K497" s="121">
        <v>285.37462573875911</v>
      </c>
      <c r="L497" s="121">
        <v>305.79093441641282</v>
      </c>
      <c r="M497" s="121">
        <v>342.31344216199329</v>
      </c>
      <c r="N497" s="121">
        <v>343.90137728136636</v>
      </c>
      <c r="O497" s="121">
        <v>362.04920721705849</v>
      </c>
      <c r="P497" s="121">
        <v>345.26246452654328</v>
      </c>
      <c r="Q497" s="121">
        <v>347.75779114270097</v>
      </c>
      <c r="R497" s="121">
        <v>346.39670389752399</v>
      </c>
      <c r="S497" s="121">
        <v>353.88268374599704</v>
      </c>
      <c r="T497" s="121">
        <v>350.7068135072509</v>
      </c>
      <c r="U497" s="121">
        <v>314.63800151006274</v>
      </c>
      <c r="V497" s="121">
        <v>317.36017600041657</v>
      </c>
      <c r="W497" s="121">
        <v>316.90648025202427</v>
      </c>
      <c r="X497" s="121">
        <v>296.71701944856676</v>
      </c>
      <c r="Y497" s="121">
        <v>285.37462573875911</v>
      </c>
      <c r="Z497" s="121">
        <v>292.40690983883985</v>
      </c>
      <c r="AA497" s="121">
        <v>1405.0957327709652</v>
      </c>
      <c r="AB497" s="121">
        <v>1640.7906740607671</v>
      </c>
      <c r="AC497" s="121">
        <v>1738.5621078393085</v>
      </c>
      <c r="AD497" s="121">
        <v>1526.6861933401026</v>
      </c>
      <c r="AE497" s="121">
        <v>1341.5783279960424</v>
      </c>
      <c r="AF497" s="121">
        <v>1204.7890598557628</v>
      </c>
      <c r="AG497" s="121">
        <v>1154.201983910021</v>
      </c>
      <c r="AH497" s="121">
        <v>994.50108047593005</v>
      </c>
      <c r="AI497" s="121">
        <v>805.53680127053553</v>
      </c>
      <c r="AJ497" s="121">
        <v>591.39240802936808</v>
      </c>
      <c r="AK497" s="121">
        <v>430.10356947590407</v>
      </c>
      <c r="AL497" s="121">
        <v>284.9209299903668</v>
      </c>
      <c r="AM497" s="121">
        <v>180.57090786013694</v>
      </c>
      <c r="AN497" s="126">
        <v>143.14100861777189</v>
      </c>
      <c r="AO497" s="121">
        <v>19.508917180869066</v>
      </c>
      <c r="AP497" s="121">
        <v>134.5207893983181</v>
      </c>
      <c r="AQ497" s="126">
        <v>133.38655002733734</v>
      </c>
      <c r="AR497" s="140">
        <v>288.7773438517014</v>
      </c>
      <c r="AS497" s="140">
        <v>9859.0354604389595</v>
      </c>
      <c r="AT497" s="121">
        <v>828.67528443854303</v>
      </c>
      <c r="AU497" s="121">
        <v>750.63961571506672</v>
      </c>
      <c r="AV497" s="126">
        <v>4462.7782290608975</v>
      </c>
      <c r="AW497" s="140">
        <v>442.35335468249627</v>
      </c>
      <c r="AX497" s="78" t="s">
        <v>17</v>
      </c>
      <c r="AY497" s="145" t="s">
        <v>77</v>
      </c>
      <c r="AZ497" s="115"/>
      <c r="BA497" s="115"/>
    </row>
    <row r="498" spans="1:53" s="109" customFormat="1" x14ac:dyDescent="0.2">
      <c r="A498" s="105" t="s">
        <v>612</v>
      </c>
      <c r="B498" s="147" t="s">
        <v>138</v>
      </c>
      <c r="C498" s="106" t="s">
        <v>440</v>
      </c>
      <c r="D498" s="105" t="s">
        <v>888</v>
      </c>
      <c r="E498" s="124">
        <v>11.193990991694655</v>
      </c>
      <c r="F498" s="81">
        <v>9727.2423520529046</v>
      </c>
      <c r="G498" s="121">
        <v>125.14881928714624</v>
      </c>
      <c r="H498" s="121">
        <v>116.86526595329219</v>
      </c>
      <c r="I498" s="121">
        <v>130.07417532349189</v>
      </c>
      <c r="J498" s="121">
        <v>152.79797703663203</v>
      </c>
      <c r="K498" s="121">
        <v>140.82040667551874</v>
      </c>
      <c r="L498" s="121">
        <v>150.89499856804395</v>
      </c>
      <c r="M498" s="121">
        <v>168.91732406467236</v>
      </c>
      <c r="N498" s="121">
        <v>169.70090343409097</v>
      </c>
      <c r="O498" s="121">
        <v>178.65609622744668</v>
      </c>
      <c r="P498" s="121">
        <v>170.37254289359265</v>
      </c>
      <c r="Q498" s="121">
        <v>171.60388190267906</v>
      </c>
      <c r="R498" s="121">
        <v>170.93224244317739</v>
      </c>
      <c r="S498" s="121">
        <v>174.62625947043659</v>
      </c>
      <c r="T498" s="121">
        <v>173.05910073159936</v>
      </c>
      <c r="U498" s="121">
        <v>155.26065505480486</v>
      </c>
      <c r="V498" s="121">
        <v>156.60393397380821</v>
      </c>
      <c r="W498" s="121">
        <v>156.38005415397433</v>
      </c>
      <c r="X498" s="121">
        <v>146.41740217136609</v>
      </c>
      <c r="Y498" s="121">
        <v>140.82040667551874</v>
      </c>
      <c r="Z498" s="121">
        <v>144.29054388294409</v>
      </c>
      <c r="AA498" s="121">
        <v>693.35580202556696</v>
      </c>
      <c r="AB498" s="121">
        <v>809.66136842927449</v>
      </c>
      <c r="AC498" s="121">
        <v>857.90746960347838</v>
      </c>
      <c r="AD498" s="121">
        <v>753.35559374105026</v>
      </c>
      <c r="AE498" s="121">
        <v>662.01262724882179</v>
      </c>
      <c r="AF498" s="121">
        <v>594.51286156890308</v>
      </c>
      <c r="AG498" s="121">
        <v>569.55026165742402</v>
      </c>
      <c r="AH498" s="121">
        <v>490.74456507589372</v>
      </c>
      <c r="AI498" s="121">
        <v>397.49862011507719</v>
      </c>
      <c r="AJ498" s="121">
        <v>291.82734515347965</v>
      </c>
      <c r="AK498" s="121">
        <v>212.23806920253065</v>
      </c>
      <c r="AL498" s="121">
        <v>140.59652685568486</v>
      </c>
      <c r="AM498" s="121">
        <v>89.104168293889458</v>
      </c>
      <c r="AN498" s="126">
        <v>70.634083157593267</v>
      </c>
      <c r="AO498" s="121">
        <v>9.6268322528574028</v>
      </c>
      <c r="AP498" s="121">
        <v>66.38036658074931</v>
      </c>
      <c r="AQ498" s="126">
        <v>65.820667031164561</v>
      </c>
      <c r="AR498" s="140">
        <v>142.49950532427295</v>
      </c>
      <c r="AS498" s="140">
        <v>4865.0204249004137</v>
      </c>
      <c r="AT498" s="121">
        <v>408.91649092660577</v>
      </c>
      <c r="AU498" s="121">
        <v>370.40916191517613</v>
      </c>
      <c r="AV498" s="126">
        <v>2202.1938477960894</v>
      </c>
      <c r="AW498" s="140">
        <v>218.28282433804577</v>
      </c>
      <c r="AX498" s="78" t="s">
        <v>17</v>
      </c>
      <c r="AY498" s="145" t="s">
        <v>77</v>
      </c>
      <c r="AZ498" s="115"/>
      <c r="BA498" s="115"/>
    </row>
    <row r="499" spans="1:53" s="109" customFormat="1" x14ac:dyDescent="0.2">
      <c r="A499" s="105" t="s">
        <v>612</v>
      </c>
      <c r="B499" s="147" t="s">
        <v>138</v>
      </c>
      <c r="C499" s="106" t="s">
        <v>438</v>
      </c>
      <c r="D499" s="105" t="s">
        <v>889</v>
      </c>
      <c r="E499" s="124">
        <v>2.0229633679606343</v>
      </c>
      <c r="F499" s="81">
        <v>1757.8944778567522</v>
      </c>
      <c r="G499" s="121">
        <v>22.616730453799892</v>
      </c>
      <c r="H499" s="121">
        <v>21.119737561509023</v>
      </c>
      <c r="I499" s="121">
        <v>23.506834335702571</v>
      </c>
      <c r="J499" s="121">
        <v>27.613449972662657</v>
      </c>
      <c r="K499" s="121">
        <v>25.448879168944778</v>
      </c>
      <c r="L499" s="121">
        <v>27.26954620010935</v>
      </c>
      <c r="M499" s="121">
        <v>30.526517222525971</v>
      </c>
      <c r="N499" s="121">
        <v>30.668124658283215</v>
      </c>
      <c r="O499" s="121">
        <v>32.28649535265172</v>
      </c>
      <c r="P499" s="121">
        <v>30.789502460360854</v>
      </c>
      <c r="Q499" s="121">
        <v>31.012028430836523</v>
      </c>
      <c r="R499" s="121">
        <v>30.890650628758884</v>
      </c>
      <c r="S499" s="121">
        <v>31.558228540185898</v>
      </c>
      <c r="T499" s="121">
        <v>31.275013668671406</v>
      </c>
      <c r="U499" s="121">
        <v>28.058501913613995</v>
      </c>
      <c r="V499" s="121">
        <v>28.301257517769272</v>
      </c>
      <c r="W499" s="121">
        <v>28.260798250410062</v>
      </c>
      <c r="X499" s="121">
        <v>26.460360852925096</v>
      </c>
      <c r="Y499" s="121">
        <v>25.448879168944778</v>
      </c>
      <c r="Z499" s="121">
        <v>26.075997813012577</v>
      </c>
      <c r="AA499" s="121">
        <v>125.30235101148168</v>
      </c>
      <c r="AB499" s="121">
        <v>146.32094040459268</v>
      </c>
      <c r="AC499" s="121">
        <v>155.03991252050301</v>
      </c>
      <c r="AD499" s="121">
        <v>136.14543466375071</v>
      </c>
      <c r="AE499" s="121">
        <v>119.63805358119191</v>
      </c>
      <c r="AF499" s="121">
        <v>107.43958447238928</v>
      </c>
      <c r="AG499" s="121">
        <v>102.92837616183708</v>
      </c>
      <c r="AH499" s="121">
        <v>88.686714051394205</v>
      </c>
      <c r="AI499" s="121">
        <v>71.835429196282121</v>
      </c>
      <c r="AJ499" s="121">
        <v>52.738655002733729</v>
      </c>
      <c r="AK499" s="121">
        <v>38.355385456533625</v>
      </c>
      <c r="AL499" s="121">
        <v>25.408419901585567</v>
      </c>
      <c r="AM499" s="121">
        <v>16.102788408966649</v>
      </c>
      <c r="AN499" s="126">
        <v>12.764898851831601</v>
      </c>
      <c r="AO499" s="121">
        <v>1.7397484964461456</v>
      </c>
      <c r="AP499" s="121">
        <v>11.996172772006561</v>
      </c>
      <c r="AQ499" s="126">
        <v>11.895024603608528</v>
      </c>
      <c r="AR499" s="140">
        <v>25.752323674138875</v>
      </c>
      <c r="AS499" s="140">
        <v>879.20010934937125</v>
      </c>
      <c r="AT499" s="121">
        <v>73.898851831601974</v>
      </c>
      <c r="AU499" s="121">
        <v>66.939857845817386</v>
      </c>
      <c r="AV499" s="126">
        <v>397.97758337889559</v>
      </c>
      <c r="AW499" s="140">
        <v>39.447785675232367</v>
      </c>
      <c r="AX499" s="78" t="s">
        <v>17</v>
      </c>
      <c r="AY499" s="145" t="s">
        <v>77</v>
      </c>
      <c r="AZ499" s="115"/>
      <c r="BA499" s="115"/>
    </row>
    <row r="500" spans="1:53" s="109" customFormat="1" x14ac:dyDescent="0.2">
      <c r="A500" s="107"/>
      <c r="B500" s="149"/>
      <c r="F500" s="110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  <c r="AN500" s="113"/>
      <c r="AO500" s="111"/>
      <c r="AP500" s="111"/>
      <c r="AQ500" s="113"/>
      <c r="AR500" s="114"/>
      <c r="AS500" s="114"/>
      <c r="AT500" s="111"/>
      <c r="AU500" s="111"/>
      <c r="AV500" s="113"/>
      <c r="AW500" s="114"/>
      <c r="AX500" s="78" t="s">
        <v>955</v>
      </c>
      <c r="AY500" s="145" t="s">
        <v>955</v>
      </c>
      <c r="AZ500" s="115"/>
      <c r="BA500" s="115"/>
    </row>
    <row r="501" spans="1:53" s="109" customFormat="1" x14ac:dyDescent="0.2">
      <c r="A501" s="107" t="s">
        <v>613</v>
      </c>
      <c r="B501" s="149"/>
      <c r="C501" s="109" t="s">
        <v>19</v>
      </c>
      <c r="D501" s="109" t="s">
        <v>78</v>
      </c>
      <c r="E501" s="125">
        <v>100</v>
      </c>
      <c r="F501" s="110">
        <v>960</v>
      </c>
      <c r="G501" s="111">
        <v>11</v>
      </c>
      <c r="H501" s="111">
        <v>11</v>
      </c>
      <c r="I501" s="111">
        <v>20</v>
      </c>
      <c r="J501" s="111">
        <v>14</v>
      </c>
      <c r="K501" s="111">
        <v>14</v>
      </c>
      <c r="L501" s="111">
        <v>12</v>
      </c>
      <c r="M501" s="111">
        <v>9</v>
      </c>
      <c r="N501" s="111">
        <v>11</v>
      </c>
      <c r="O501" s="111">
        <v>17</v>
      </c>
      <c r="P501" s="111">
        <v>12</v>
      </c>
      <c r="Q501" s="111">
        <v>9</v>
      </c>
      <c r="R501" s="111">
        <v>9</v>
      </c>
      <c r="S501" s="111">
        <v>11</v>
      </c>
      <c r="T501" s="111">
        <v>9</v>
      </c>
      <c r="U501" s="111">
        <v>14</v>
      </c>
      <c r="V501" s="111">
        <v>12</v>
      </c>
      <c r="W501" s="111">
        <v>6</v>
      </c>
      <c r="X501" s="111">
        <v>14</v>
      </c>
      <c r="Y501" s="111">
        <v>9</v>
      </c>
      <c r="Z501" s="111">
        <v>11</v>
      </c>
      <c r="AA501" s="111">
        <v>53</v>
      </c>
      <c r="AB501" s="111">
        <v>74</v>
      </c>
      <c r="AC501" s="111">
        <v>69</v>
      </c>
      <c r="AD501" s="111">
        <v>79</v>
      </c>
      <c r="AE501" s="111">
        <v>87</v>
      </c>
      <c r="AF501" s="111">
        <v>74</v>
      </c>
      <c r="AG501" s="111">
        <v>74</v>
      </c>
      <c r="AH501" s="111">
        <v>66</v>
      </c>
      <c r="AI501" s="111">
        <v>42</v>
      </c>
      <c r="AJ501" s="111">
        <v>36</v>
      </c>
      <c r="AK501" s="111">
        <v>24</v>
      </c>
      <c r="AL501" s="111">
        <v>26</v>
      </c>
      <c r="AM501" s="111">
        <v>13</v>
      </c>
      <c r="AN501" s="113">
        <v>8</v>
      </c>
      <c r="AO501" s="111">
        <v>0</v>
      </c>
      <c r="AP501" s="111">
        <v>9</v>
      </c>
      <c r="AQ501" s="113">
        <v>2</v>
      </c>
      <c r="AR501" s="114">
        <v>11</v>
      </c>
      <c r="AS501" s="114">
        <v>443</v>
      </c>
      <c r="AT501" s="111">
        <v>24</v>
      </c>
      <c r="AU501" s="111">
        <v>20</v>
      </c>
      <c r="AV501" s="113">
        <v>210</v>
      </c>
      <c r="AW501" s="114">
        <v>18</v>
      </c>
      <c r="AX501" s="78" t="s">
        <v>955</v>
      </c>
      <c r="AY501" s="145" t="s">
        <v>955</v>
      </c>
      <c r="AZ501" s="115"/>
      <c r="BA501" s="115"/>
    </row>
    <row r="502" spans="1:53" s="109" customFormat="1" x14ac:dyDescent="0.2">
      <c r="A502" s="107"/>
      <c r="B502" s="149"/>
      <c r="F502" s="122">
        <v>99.999999999999986</v>
      </c>
      <c r="G502" s="123">
        <v>1.1458333333333333</v>
      </c>
      <c r="H502" s="123">
        <v>1.1458333333333333</v>
      </c>
      <c r="I502" s="123">
        <v>2.0833333333333335</v>
      </c>
      <c r="J502" s="123">
        <v>1.4583333333333333</v>
      </c>
      <c r="K502" s="123">
        <v>1.4583333333333333</v>
      </c>
      <c r="L502" s="123">
        <v>1.25</v>
      </c>
      <c r="M502" s="123">
        <v>0.9375</v>
      </c>
      <c r="N502" s="123">
        <v>1.1458333333333333</v>
      </c>
      <c r="O502" s="123">
        <v>1.7708333333333333</v>
      </c>
      <c r="P502" s="123">
        <v>1.25</v>
      </c>
      <c r="Q502" s="123">
        <v>0.9375</v>
      </c>
      <c r="R502" s="123">
        <v>0.9375</v>
      </c>
      <c r="S502" s="123">
        <v>1.1458333333333333</v>
      </c>
      <c r="T502" s="123">
        <v>0.9375</v>
      </c>
      <c r="U502" s="123">
        <v>1.4583333333333333</v>
      </c>
      <c r="V502" s="123">
        <v>1.25</v>
      </c>
      <c r="W502" s="123">
        <v>0.625</v>
      </c>
      <c r="X502" s="123">
        <v>1.4583333333333333</v>
      </c>
      <c r="Y502" s="123">
        <v>0.9375</v>
      </c>
      <c r="Z502" s="123">
        <v>1.1458333333333333</v>
      </c>
      <c r="AA502" s="123">
        <v>5.520833333333333</v>
      </c>
      <c r="AB502" s="123">
        <v>7.708333333333333</v>
      </c>
      <c r="AC502" s="123">
        <v>7.1875</v>
      </c>
      <c r="AD502" s="123">
        <v>8.2291666666666661</v>
      </c>
      <c r="AE502" s="123">
        <v>9.0625</v>
      </c>
      <c r="AF502" s="123">
        <v>7.708333333333333</v>
      </c>
      <c r="AG502" s="123">
        <v>7.708333333333333</v>
      </c>
      <c r="AH502" s="123">
        <v>6.875</v>
      </c>
      <c r="AI502" s="123">
        <v>4.375</v>
      </c>
      <c r="AJ502" s="123">
        <v>3.75</v>
      </c>
      <c r="AK502" s="123">
        <v>2.5</v>
      </c>
      <c r="AL502" s="123">
        <v>2.7083333333333335</v>
      </c>
      <c r="AM502" s="123">
        <v>1.3541666666666667</v>
      </c>
      <c r="AN502" s="137">
        <v>0.83333333333333337</v>
      </c>
      <c r="AO502" s="123">
        <v>0</v>
      </c>
      <c r="AP502" s="123">
        <v>0.9375</v>
      </c>
      <c r="AQ502" s="137">
        <v>0.20833333333333334</v>
      </c>
      <c r="AR502" s="139">
        <v>1.1458333333333333</v>
      </c>
      <c r="AS502" s="139">
        <v>46.145833333333336</v>
      </c>
      <c r="AT502" s="123">
        <v>2.5</v>
      </c>
      <c r="AU502" s="123">
        <v>2.0833333333333335</v>
      </c>
      <c r="AV502" s="137">
        <v>21.875</v>
      </c>
      <c r="AW502" s="139">
        <v>1.875</v>
      </c>
      <c r="AX502" s="78" t="s">
        <v>955</v>
      </c>
      <c r="AY502" s="145" t="s">
        <v>955</v>
      </c>
      <c r="AZ502" s="115"/>
      <c r="BA502" s="115"/>
    </row>
    <row r="503" spans="1:53" s="109" customFormat="1" x14ac:dyDescent="0.2">
      <c r="A503" s="105" t="s">
        <v>613</v>
      </c>
      <c r="B503" s="147" t="s">
        <v>138</v>
      </c>
      <c r="C503" s="106" t="s">
        <v>442</v>
      </c>
      <c r="D503" s="105" t="s">
        <v>890</v>
      </c>
      <c r="E503" s="124">
        <v>71.862068965517238</v>
      </c>
      <c r="F503" s="121">
        <v>689.87586206896549</v>
      </c>
      <c r="G503" s="121">
        <v>7.9048275862068964</v>
      </c>
      <c r="H503" s="121">
        <v>7.9048275862068964</v>
      </c>
      <c r="I503" s="121">
        <v>14.372413793103446</v>
      </c>
      <c r="J503" s="121">
        <v>10.060689655172414</v>
      </c>
      <c r="K503" s="121">
        <v>10.060689655172414</v>
      </c>
      <c r="L503" s="121">
        <v>8.623448275862069</v>
      </c>
      <c r="M503" s="121">
        <v>6.4675862068965513</v>
      </c>
      <c r="N503" s="121">
        <v>7.9048275862068964</v>
      </c>
      <c r="O503" s="121">
        <v>12.216551724137931</v>
      </c>
      <c r="P503" s="121">
        <v>8.623448275862069</v>
      </c>
      <c r="Q503" s="121">
        <v>6.4675862068965513</v>
      </c>
      <c r="R503" s="121">
        <v>6.4675862068965513</v>
      </c>
      <c r="S503" s="121">
        <v>7.9048275862068964</v>
      </c>
      <c r="T503" s="121">
        <v>6.4675862068965513</v>
      </c>
      <c r="U503" s="121">
        <v>10.060689655172414</v>
      </c>
      <c r="V503" s="121">
        <v>8.623448275862069</v>
      </c>
      <c r="W503" s="121">
        <v>4.3117241379310345</v>
      </c>
      <c r="X503" s="121">
        <v>10.060689655172414</v>
      </c>
      <c r="Y503" s="121">
        <v>6.4675862068965513</v>
      </c>
      <c r="Z503" s="121">
        <v>7.9048275862068964</v>
      </c>
      <c r="AA503" s="121">
        <v>38.086896551724138</v>
      </c>
      <c r="AB503" s="121">
        <v>53.177931034482754</v>
      </c>
      <c r="AC503" s="121">
        <v>49.584827586206892</v>
      </c>
      <c r="AD503" s="121">
        <v>56.771034482758616</v>
      </c>
      <c r="AE503" s="121">
        <v>62.52</v>
      </c>
      <c r="AF503" s="121">
        <v>53.177931034482754</v>
      </c>
      <c r="AG503" s="121">
        <v>53.177931034482754</v>
      </c>
      <c r="AH503" s="121">
        <v>47.42896551724138</v>
      </c>
      <c r="AI503" s="121">
        <v>30.182068965517242</v>
      </c>
      <c r="AJ503" s="121">
        <v>25.870344827586205</v>
      </c>
      <c r="AK503" s="121">
        <v>17.246896551724138</v>
      </c>
      <c r="AL503" s="121">
        <v>18.684137931034481</v>
      </c>
      <c r="AM503" s="121">
        <v>9.3420689655172406</v>
      </c>
      <c r="AN503" s="126">
        <v>5.7489655172413787</v>
      </c>
      <c r="AO503" s="121">
        <v>0</v>
      </c>
      <c r="AP503" s="121">
        <v>6.4675862068965513</v>
      </c>
      <c r="AQ503" s="126">
        <v>1.4372413793103447</v>
      </c>
      <c r="AR503" s="140">
        <v>7.9048275862068964</v>
      </c>
      <c r="AS503" s="140">
        <v>318.34896551724137</v>
      </c>
      <c r="AT503" s="121">
        <v>17.246896551724138</v>
      </c>
      <c r="AU503" s="121">
        <v>14.372413793103446</v>
      </c>
      <c r="AV503" s="126">
        <v>150.91034482758619</v>
      </c>
      <c r="AW503" s="140">
        <v>12.935172413793103</v>
      </c>
      <c r="AX503" s="78" t="s">
        <v>17</v>
      </c>
      <c r="AY503" s="145" t="s">
        <v>84</v>
      </c>
      <c r="AZ503" s="115"/>
      <c r="BA503" s="115"/>
    </row>
    <row r="504" spans="1:53" s="109" customFormat="1" x14ac:dyDescent="0.2">
      <c r="A504" s="105" t="s">
        <v>613</v>
      </c>
      <c r="B504" s="147" t="s">
        <v>138</v>
      </c>
      <c r="C504" s="106" t="s">
        <v>443</v>
      </c>
      <c r="D504" s="105" t="s">
        <v>891</v>
      </c>
      <c r="E504" s="124">
        <v>28.137931034482762</v>
      </c>
      <c r="F504" s="121">
        <v>270.12413793103457</v>
      </c>
      <c r="G504" s="121">
        <v>3.0951724137931036</v>
      </c>
      <c r="H504" s="121">
        <v>3.0951724137931036</v>
      </c>
      <c r="I504" s="121">
        <v>5.6275862068965523</v>
      </c>
      <c r="J504" s="121">
        <v>3.9393103448275868</v>
      </c>
      <c r="K504" s="121">
        <v>3.9393103448275868</v>
      </c>
      <c r="L504" s="121">
        <v>3.3765517241379315</v>
      </c>
      <c r="M504" s="121">
        <v>2.5324137931034487</v>
      </c>
      <c r="N504" s="121">
        <v>3.0951724137931036</v>
      </c>
      <c r="O504" s="121">
        <v>4.78344827586207</v>
      </c>
      <c r="P504" s="121">
        <v>3.3765517241379315</v>
      </c>
      <c r="Q504" s="121">
        <v>2.5324137931034487</v>
      </c>
      <c r="R504" s="121">
        <v>2.5324137931034487</v>
      </c>
      <c r="S504" s="121">
        <v>3.0951724137931036</v>
      </c>
      <c r="T504" s="121">
        <v>2.5324137931034487</v>
      </c>
      <c r="U504" s="121">
        <v>3.9393103448275868</v>
      </c>
      <c r="V504" s="121">
        <v>3.3765517241379315</v>
      </c>
      <c r="W504" s="121">
        <v>1.6882758620689657</v>
      </c>
      <c r="X504" s="121">
        <v>3.9393103448275868</v>
      </c>
      <c r="Y504" s="121">
        <v>2.5324137931034487</v>
      </c>
      <c r="Z504" s="121">
        <v>3.0951724137931036</v>
      </c>
      <c r="AA504" s="121">
        <v>14.913103448275862</v>
      </c>
      <c r="AB504" s="121">
        <v>20.822068965517243</v>
      </c>
      <c r="AC504" s="121">
        <v>19.415172413793105</v>
      </c>
      <c r="AD504" s="121">
        <v>22.228965517241381</v>
      </c>
      <c r="AE504" s="121">
        <v>24.480000000000004</v>
      </c>
      <c r="AF504" s="121">
        <v>20.822068965517243</v>
      </c>
      <c r="AG504" s="121">
        <v>20.822068965517243</v>
      </c>
      <c r="AH504" s="121">
        <v>18.571034482758623</v>
      </c>
      <c r="AI504" s="121">
        <v>11.817931034482761</v>
      </c>
      <c r="AJ504" s="121">
        <v>10.129655172413795</v>
      </c>
      <c r="AK504" s="121">
        <v>6.753103448275863</v>
      </c>
      <c r="AL504" s="121">
        <v>7.3158620689655187</v>
      </c>
      <c r="AM504" s="121">
        <v>3.6579310344827594</v>
      </c>
      <c r="AN504" s="126">
        <v>2.2510344827586208</v>
      </c>
      <c r="AO504" s="121">
        <v>0</v>
      </c>
      <c r="AP504" s="121">
        <v>2.5324137931034487</v>
      </c>
      <c r="AQ504" s="126">
        <v>0.56275862068965521</v>
      </c>
      <c r="AR504" s="140">
        <v>3.0951724137931036</v>
      </c>
      <c r="AS504" s="140">
        <v>124.65103448275865</v>
      </c>
      <c r="AT504" s="121">
        <v>6.753103448275863</v>
      </c>
      <c r="AU504" s="121">
        <v>5.6275862068965523</v>
      </c>
      <c r="AV504" s="126">
        <v>59.089655172413792</v>
      </c>
      <c r="AW504" s="140">
        <v>5.0648275862068974</v>
      </c>
      <c r="AX504" s="78" t="s">
        <v>17</v>
      </c>
      <c r="AY504" s="145" t="s">
        <v>84</v>
      </c>
      <c r="AZ504" s="115"/>
      <c r="BA504" s="115"/>
    </row>
    <row r="505" spans="1:53" s="109" customFormat="1" x14ac:dyDescent="0.2">
      <c r="A505" s="107"/>
      <c r="B505" s="149"/>
      <c r="F505" s="110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  <c r="AB505" s="111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  <c r="AN505" s="113"/>
      <c r="AO505" s="111"/>
      <c r="AP505" s="111"/>
      <c r="AQ505" s="113"/>
      <c r="AR505" s="114"/>
      <c r="AS505" s="114"/>
      <c r="AT505" s="111"/>
      <c r="AU505" s="111"/>
      <c r="AV505" s="113"/>
      <c r="AW505" s="114"/>
      <c r="AX505" s="78" t="s">
        <v>955</v>
      </c>
      <c r="AY505" s="145" t="s">
        <v>955</v>
      </c>
      <c r="AZ505" s="115"/>
      <c r="BA505" s="115"/>
    </row>
    <row r="506" spans="1:53" s="109" customFormat="1" x14ac:dyDescent="0.2">
      <c r="A506" s="107" t="s">
        <v>614</v>
      </c>
      <c r="B506" s="149"/>
      <c r="C506" s="109" t="s">
        <v>19</v>
      </c>
      <c r="D506" s="109" t="s">
        <v>79</v>
      </c>
      <c r="E506" s="125">
        <v>100</v>
      </c>
      <c r="F506" s="110">
        <v>3974</v>
      </c>
      <c r="G506" s="111">
        <v>67</v>
      </c>
      <c r="H506" s="111">
        <v>67</v>
      </c>
      <c r="I506" s="111">
        <v>67</v>
      </c>
      <c r="J506" s="111">
        <v>83</v>
      </c>
      <c r="K506" s="111">
        <v>60</v>
      </c>
      <c r="L506" s="111">
        <v>56</v>
      </c>
      <c r="M506" s="111">
        <v>70</v>
      </c>
      <c r="N506" s="111">
        <v>73</v>
      </c>
      <c r="O506" s="111">
        <v>69</v>
      </c>
      <c r="P506" s="111">
        <v>67</v>
      </c>
      <c r="Q506" s="111">
        <v>51</v>
      </c>
      <c r="R506" s="111">
        <v>60</v>
      </c>
      <c r="S506" s="111">
        <v>70</v>
      </c>
      <c r="T506" s="111">
        <v>50</v>
      </c>
      <c r="U506" s="111">
        <v>51</v>
      </c>
      <c r="V506" s="111">
        <v>67</v>
      </c>
      <c r="W506" s="111">
        <v>77</v>
      </c>
      <c r="X506" s="111">
        <v>64</v>
      </c>
      <c r="Y506" s="111">
        <v>60</v>
      </c>
      <c r="Z506" s="111">
        <v>51</v>
      </c>
      <c r="AA506" s="111">
        <v>270</v>
      </c>
      <c r="AB506" s="111">
        <v>333</v>
      </c>
      <c r="AC506" s="111">
        <v>318</v>
      </c>
      <c r="AD506" s="111">
        <v>302</v>
      </c>
      <c r="AE506" s="111">
        <v>291</v>
      </c>
      <c r="AF506" s="111">
        <v>262</v>
      </c>
      <c r="AG506" s="111">
        <v>219</v>
      </c>
      <c r="AH506" s="111">
        <v>213</v>
      </c>
      <c r="AI506" s="111">
        <v>160</v>
      </c>
      <c r="AJ506" s="111">
        <v>118</v>
      </c>
      <c r="AK506" s="111">
        <v>87</v>
      </c>
      <c r="AL506" s="111">
        <v>52</v>
      </c>
      <c r="AM506" s="111">
        <v>32</v>
      </c>
      <c r="AN506" s="113">
        <v>37</v>
      </c>
      <c r="AO506" s="111">
        <v>3</v>
      </c>
      <c r="AP506" s="111">
        <v>38</v>
      </c>
      <c r="AQ506" s="113">
        <v>39</v>
      </c>
      <c r="AR506" s="114">
        <v>84</v>
      </c>
      <c r="AS506" s="114">
        <v>1927</v>
      </c>
      <c r="AT506" s="111">
        <v>139</v>
      </c>
      <c r="AU506" s="111">
        <v>151</v>
      </c>
      <c r="AV506" s="113">
        <v>867</v>
      </c>
      <c r="AW506" s="114">
        <v>114</v>
      </c>
      <c r="AX506" s="78" t="s">
        <v>955</v>
      </c>
      <c r="AY506" s="145" t="s">
        <v>955</v>
      </c>
      <c r="AZ506" s="115"/>
      <c r="BA506" s="115"/>
    </row>
    <row r="507" spans="1:53" s="109" customFormat="1" x14ac:dyDescent="0.2">
      <c r="A507" s="107"/>
      <c r="B507" s="149"/>
      <c r="F507" s="122">
        <v>100</v>
      </c>
      <c r="G507" s="123">
        <v>1.6859587317564166</v>
      </c>
      <c r="H507" s="123">
        <v>1.6859587317564166</v>
      </c>
      <c r="I507" s="123">
        <v>1.6859587317564166</v>
      </c>
      <c r="J507" s="123">
        <v>2.0885757423251134</v>
      </c>
      <c r="K507" s="123">
        <v>1.509813789632612</v>
      </c>
      <c r="L507" s="123">
        <v>1.4091595369904379</v>
      </c>
      <c r="M507" s="123">
        <v>1.7614494212380474</v>
      </c>
      <c r="N507" s="123">
        <v>1.8369401107196779</v>
      </c>
      <c r="O507" s="123">
        <v>1.7362858580775038</v>
      </c>
      <c r="P507" s="123">
        <v>1.6859587317564166</v>
      </c>
      <c r="Q507" s="123">
        <v>1.2833417211877203</v>
      </c>
      <c r="R507" s="123">
        <v>1.509813789632612</v>
      </c>
      <c r="S507" s="123">
        <v>1.7614494212380474</v>
      </c>
      <c r="T507" s="123">
        <v>1.2581781580271767</v>
      </c>
      <c r="U507" s="123">
        <v>1.2833417211877203</v>
      </c>
      <c r="V507" s="123">
        <v>1.6859587317564166</v>
      </c>
      <c r="W507" s="123">
        <v>1.937594363361852</v>
      </c>
      <c r="X507" s="123">
        <v>1.6104680422747861</v>
      </c>
      <c r="Y507" s="123">
        <v>1.509813789632612</v>
      </c>
      <c r="Z507" s="123">
        <v>1.2833417211877203</v>
      </c>
      <c r="AA507" s="123">
        <v>6.7941620533467537</v>
      </c>
      <c r="AB507" s="123">
        <v>8.3794665324609969</v>
      </c>
      <c r="AC507" s="123">
        <v>8.0020130850528428</v>
      </c>
      <c r="AD507" s="123">
        <v>7.5993960744841473</v>
      </c>
      <c r="AE507" s="123">
        <v>7.3225968797181684</v>
      </c>
      <c r="AF507" s="123">
        <v>6.592853548062406</v>
      </c>
      <c r="AG507" s="123">
        <v>5.5108203321590334</v>
      </c>
      <c r="AH507" s="123">
        <v>5.3598389531957729</v>
      </c>
      <c r="AI507" s="123">
        <v>4.0261701056869654</v>
      </c>
      <c r="AJ507" s="123">
        <v>2.9693004529441369</v>
      </c>
      <c r="AK507" s="123">
        <v>2.1892299949672873</v>
      </c>
      <c r="AL507" s="123">
        <v>1.3085052843482636</v>
      </c>
      <c r="AM507" s="123">
        <v>0.80523402113739306</v>
      </c>
      <c r="AN507" s="137">
        <v>0.93105183694011073</v>
      </c>
      <c r="AO507" s="123">
        <v>7.5490689481630596E-2</v>
      </c>
      <c r="AP507" s="123">
        <v>0.9562154001006542</v>
      </c>
      <c r="AQ507" s="137">
        <v>0.98137896326119778</v>
      </c>
      <c r="AR507" s="139">
        <v>2.1137393054856566</v>
      </c>
      <c r="AS507" s="139">
        <v>48.490186210367391</v>
      </c>
      <c r="AT507" s="123">
        <v>3.4977352793155512</v>
      </c>
      <c r="AU507" s="123">
        <v>3.7996980372420737</v>
      </c>
      <c r="AV507" s="137">
        <v>21.816809260191242</v>
      </c>
      <c r="AW507" s="139">
        <v>2.8686462003019626</v>
      </c>
      <c r="AX507" s="78" t="s">
        <v>955</v>
      </c>
      <c r="AY507" s="145" t="s">
        <v>955</v>
      </c>
      <c r="AZ507" s="115"/>
      <c r="BA507" s="115"/>
    </row>
    <row r="508" spans="1:53" s="109" customFormat="1" x14ac:dyDescent="0.2">
      <c r="A508" s="105" t="s">
        <v>614</v>
      </c>
      <c r="B508" s="147" t="s">
        <v>131</v>
      </c>
      <c r="C508" s="106" t="s">
        <v>444</v>
      </c>
      <c r="D508" s="105" t="s">
        <v>79</v>
      </c>
      <c r="E508" s="124">
        <v>100</v>
      </c>
      <c r="F508" s="121">
        <v>3974</v>
      </c>
      <c r="G508" s="121">
        <v>67</v>
      </c>
      <c r="H508" s="121">
        <v>67</v>
      </c>
      <c r="I508" s="121">
        <v>67</v>
      </c>
      <c r="J508" s="121">
        <v>83</v>
      </c>
      <c r="K508" s="121">
        <v>60</v>
      </c>
      <c r="L508" s="121">
        <v>56</v>
      </c>
      <c r="M508" s="121">
        <v>70</v>
      </c>
      <c r="N508" s="121">
        <v>73</v>
      </c>
      <c r="O508" s="121">
        <v>69</v>
      </c>
      <c r="P508" s="121">
        <v>67</v>
      </c>
      <c r="Q508" s="121">
        <v>51</v>
      </c>
      <c r="R508" s="121">
        <v>60</v>
      </c>
      <c r="S508" s="121">
        <v>70</v>
      </c>
      <c r="T508" s="121">
        <v>50</v>
      </c>
      <c r="U508" s="121">
        <v>51</v>
      </c>
      <c r="V508" s="121">
        <v>67</v>
      </c>
      <c r="W508" s="121">
        <v>77</v>
      </c>
      <c r="X508" s="121">
        <v>64</v>
      </c>
      <c r="Y508" s="121">
        <v>60</v>
      </c>
      <c r="Z508" s="121">
        <v>51</v>
      </c>
      <c r="AA508" s="121">
        <v>270</v>
      </c>
      <c r="AB508" s="121">
        <v>333</v>
      </c>
      <c r="AC508" s="121">
        <v>318</v>
      </c>
      <c r="AD508" s="121">
        <v>302</v>
      </c>
      <c r="AE508" s="121">
        <v>291</v>
      </c>
      <c r="AF508" s="121">
        <v>262</v>
      </c>
      <c r="AG508" s="121">
        <v>219</v>
      </c>
      <c r="AH508" s="121">
        <v>213</v>
      </c>
      <c r="AI508" s="121">
        <v>160</v>
      </c>
      <c r="AJ508" s="121">
        <v>118</v>
      </c>
      <c r="AK508" s="121">
        <v>87</v>
      </c>
      <c r="AL508" s="121">
        <v>52</v>
      </c>
      <c r="AM508" s="121">
        <v>32</v>
      </c>
      <c r="AN508" s="126">
        <v>37</v>
      </c>
      <c r="AO508" s="121">
        <v>3</v>
      </c>
      <c r="AP508" s="121">
        <v>38</v>
      </c>
      <c r="AQ508" s="126">
        <v>39</v>
      </c>
      <c r="AR508" s="140">
        <v>84</v>
      </c>
      <c r="AS508" s="140">
        <v>1927</v>
      </c>
      <c r="AT508" s="121">
        <v>139</v>
      </c>
      <c r="AU508" s="121">
        <v>151</v>
      </c>
      <c r="AV508" s="126">
        <v>867</v>
      </c>
      <c r="AW508" s="140">
        <v>114</v>
      </c>
      <c r="AX508" s="78" t="s">
        <v>17</v>
      </c>
      <c r="AY508" s="145" t="s">
        <v>86</v>
      </c>
      <c r="AZ508" s="115"/>
      <c r="BA508" s="115"/>
    </row>
    <row r="509" spans="1:53" s="109" customFormat="1" x14ac:dyDescent="0.2">
      <c r="A509" s="107"/>
      <c r="B509" s="149"/>
      <c r="E509" s="125"/>
      <c r="F509" s="110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3"/>
      <c r="AO509" s="111"/>
      <c r="AP509" s="111"/>
      <c r="AQ509" s="113"/>
      <c r="AR509" s="114"/>
      <c r="AS509" s="114"/>
      <c r="AT509" s="111"/>
      <c r="AU509" s="111"/>
      <c r="AV509" s="113"/>
      <c r="AW509" s="114"/>
      <c r="AX509" s="78" t="s">
        <v>955</v>
      </c>
      <c r="AY509" s="145" t="s">
        <v>955</v>
      </c>
      <c r="AZ509" s="115"/>
      <c r="BA509" s="115"/>
    </row>
    <row r="510" spans="1:53" s="109" customFormat="1" x14ac:dyDescent="0.2">
      <c r="A510" s="107" t="s">
        <v>615</v>
      </c>
      <c r="B510" s="149"/>
      <c r="C510" s="109" t="s">
        <v>19</v>
      </c>
      <c r="D510" s="109" t="s">
        <v>80</v>
      </c>
      <c r="E510" s="125">
        <v>100</v>
      </c>
      <c r="F510" s="110">
        <v>11162</v>
      </c>
      <c r="G510" s="111">
        <v>240</v>
      </c>
      <c r="H510" s="111">
        <v>237</v>
      </c>
      <c r="I510" s="111">
        <v>221</v>
      </c>
      <c r="J510" s="111">
        <v>206</v>
      </c>
      <c r="K510" s="111">
        <v>203</v>
      </c>
      <c r="L510" s="111">
        <v>201</v>
      </c>
      <c r="M510" s="111">
        <v>227</v>
      </c>
      <c r="N510" s="111">
        <v>241</v>
      </c>
      <c r="O510" s="111">
        <v>219</v>
      </c>
      <c r="P510" s="111">
        <v>238</v>
      </c>
      <c r="Q510" s="111">
        <v>250</v>
      </c>
      <c r="R510" s="111">
        <v>276</v>
      </c>
      <c r="S510" s="111">
        <v>274</v>
      </c>
      <c r="T510" s="111">
        <v>238</v>
      </c>
      <c r="U510" s="111">
        <v>261</v>
      </c>
      <c r="V510" s="111">
        <v>267</v>
      </c>
      <c r="W510" s="111">
        <v>265</v>
      </c>
      <c r="X510" s="111">
        <v>274</v>
      </c>
      <c r="Y510" s="111">
        <v>200</v>
      </c>
      <c r="Z510" s="111">
        <v>221</v>
      </c>
      <c r="AA510" s="111">
        <v>813</v>
      </c>
      <c r="AB510" s="111">
        <v>884</v>
      </c>
      <c r="AC510" s="111">
        <v>817</v>
      </c>
      <c r="AD510" s="111">
        <v>728</v>
      </c>
      <c r="AE510" s="111">
        <v>621</v>
      </c>
      <c r="AF510" s="111">
        <v>541</v>
      </c>
      <c r="AG510" s="111">
        <v>454</v>
      </c>
      <c r="AH510" s="111">
        <v>466</v>
      </c>
      <c r="AI510" s="111">
        <v>345</v>
      </c>
      <c r="AJ510" s="111">
        <v>254</v>
      </c>
      <c r="AK510" s="111">
        <v>193</v>
      </c>
      <c r="AL510" s="111">
        <v>121</v>
      </c>
      <c r="AM510" s="111">
        <v>98</v>
      </c>
      <c r="AN510" s="113">
        <v>68</v>
      </c>
      <c r="AO510" s="111">
        <v>18</v>
      </c>
      <c r="AP510" s="111">
        <v>118</v>
      </c>
      <c r="AQ510" s="113">
        <v>132</v>
      </c>
      <c r="AR510" s="114">
        <v>270</v>
      </c>
      <c r="AS510" s="114">
        <v>5261</v>
      </c>
      <c r="AT510" s="111">
        <v>644</v>
      </c>
      <c r="AU510" s="111">
        <v>567</v>
      </c>
      <c r="AV510" s="113">
        <v>2036</v>
      </c>
      <c r="AW510" s="114">
        <v>498</v>
      </c>
      <c r="AX510" s="78" t="s">
        <v>955</v>
      </c>
      <c r="AY510" s="145" t="s">
        <v>955</v>
      </c>
      <c r="AZ510" s="115"/>
      <c r="BA510" s="115"/>
    </row>
    <row r="511" spans="1:53" s="109" customFormat="1" x14ac:dyDescent="0.2">
      <c r="A511" s="107"/>
      <c r="B511" s="149"/>
      <c r="F511" s="122">
        <v>100.00000000000003</v>
      </c>
      <c r="G511" s="123">
        <v>2.1501523024547571</v>
      </c>
      <c r="H511" s="123">
        <v>2.1232753986740729</v>
      </c>
      <c r="I511" s="123">
        <v>1.9799319118437555</v>
      </c>
      <c r="J511" s="123">
        <v>1.8455473929403332</v>
      </c>
      <c r="K511" s="123">
        <v>1.8186704891596488</v>
      </c>
      <c r="L511" s="123">
        <v>1.8007525533058593</v>
      </c>
      <c r="M511" s="123">
        <v>2.0336857194051245</v>
      </c>
      <c r="N511" s="123">
        <v>2.159111270381652</v>
      </c>
      <c r="O511" s="123">
        <v>1.962013975989966</v>
      </c>
      <c r="P511" s="123">
        <v>2.1322343666009678</v>
      </c>
      <c r="Q511" s="123">
        <v>2.2397419817237054</v>
      </c>
      <c r="R511" s="123">
        <v>2.4726751478229709</v>
      </c>
      <c r="S511" s="123">
        <v>2.4547572119691812</v>
      </c>
      <c r="T511" s="123">
        <v>2.1322343666009678</v>
      </c>
      <c r="U511" s="123">
        <v>2.3382906289195486</v>
      </c>
      <c r="V511" s="123">
        <v>2.3920444364809175</v>
      </c>
      <c r="W511" s="123">
        <v>2.3741265006271277</v>
      </c>
      <c r="X511" s="123">
        <v>2.4547572119691812</v>
      </c>
      <c r="Y511" s="123">
        <v>1.7917935853789644</v>
      </c>
      <c r="Z511" s="123">
        <v>1.9799319118437555</v>
      </c>
      <c r="AA511" s="123">
        <v>7.2836409245654901</v>
      </c>
      <c r="AB511" s="123">
        <v>7.919727647375022</v>
      </c>
      <c r="AC511" s="123">
        <v>7.3194767962730696</v>
      </c>
      <c r="AD511" s="123">
        <v>6.5221286507794298</v>
      </c>
      <c r="AE511" s="123">
        <v>5.563519082601684</v>
      </c>
      <c r="AF511" s="123">
        <v>4.8468016484500982</v>
      </c>
      <c r="AG511" s="123">
        <v>4.0673714388102491</v>
      </c>
      <c r="AH511" s="123">
        <v>4.1748790539329867</v>
      </c>
      <c r="AI511" s="123">
        <v>3.0908439347787136</v>
      </c>
      <c r="AJ511" s="123">
        <v>2.2755778534312849</v>
      </c>
      <c r="AK511" s="123">
        <v>1.7290808098907007</v>
      </c>
      <c r="AL511" s="123">
        <v>1.0840351191542734</v>
      </c>
      <c r="AM511" s="123">
        <v>0.87797885683569254</v>
      </c>
      <c r="AN511" s="137">
        <v>0.60920981902884785</v>
      </c>
      <c r="AO511" s="123">
        <v>0.16126142268410679</v>
      </c>
      <c r="AP511" s="123">
        <v>1.057158215373589</v>
      </c>
      <c r="AQ511" s="137">
        <v>1.1825837663501164</v>
      </c>
      <c r="AR511" s="139">
        <v>2.4189213402616017</v>
      </c>
      <c r="AS511" s="139">
        <v>47.13313026339366</v>
      </c>
      <c r="AT511" s="123">
        <v>5.7695753449202654</v>
      </c>
      <c r="AU511" s="123">
        <v>5.0797348145493642</v>
      </c>
      <c r="AV511" s="137">
        <v>18.240458699157855</v>
      </c>
      <c r="AW511" s="139">
        <v>4.4615660275936211</v>
      </c>
      <c r="AX511" s="78" t="s">
        <v>955</v>
      </c>
      <c r="AY511" s="145" t="s">
        <v>955</v>
      </c>
      <c r="AZ511" s="115"/>
      <c r="BA511" s="115"/>
    </row>
    <row r="512" spans="1:53" s="109" customFormat="1" x14ac:dyDescent="0.2">
      <c r="A512" s="105" t="s">
        <v>615</v>
      </c>
      <c r="B512" s="147" t="s">
        <v>163</v>
      </c>
      <c r="C512" s="106" t="s">
        <v>445</v>
      </c>
      <c r="D512" s="105" t="s">
        <v>80</v>
      </c>
      <c r="E512" s="124">
        <v>56.802180331592098</v>
      </c>
      <c r="F512" s="81">
        <v>6340.2593686123091</v>
      </c>
      <c r="G512" s="121">
        <v>136.32523279582102</v>
      </c>
      <c r="H512" s="121">
        <v>134.62116738587326</v>
      </c>
      <c r="I512" s="121">
        <v>125.53281853281852</v>
      </c>
      <c r="J512" s="121">
        <v>117.01249148307971</v>
      </c>
      <c r="K512" s="121">
        <v>115.30842607313195</v>
      </c>
      <c r="L512" s="121">
        <v>114.17238246650011</v>
      </c>
      <c r="M512" s="121">
        <v>128.94094935271406</v>
      </c>
      <c r="N512" s="121">
        <v>136.89325459913695</v>
      </c>
      <c r="O512" s="121">
        <v>124.39677492618669</v>
      </c>
      <c r="P512" s="121">
        <v>135.18918918918919</v>
      </c>
      <c r="Q512" s="121">
        <v>142.00545082898026</v>
      </c>
      <c r="R512" s="121">
        <v>156.77401771519419</v>
      </c>
      <c r="S512" s="121">
        <v>155.63797410856233</v>
      </c>
      <c r="T512" s="121">
        <v>135.18918918918919</v>
      </c>
      <c r="U512" s="121">
        <v>148.25369066545537</v>
      </c>
      <c r="V512" s="121">
        <v>151.66182148535091</v>
      </c>
      <c r="W512" s="121">
        <v>150.52577787871905</v>
      </c>
      <c r="X512" s="121">
        <v>155.63797410856233</v>
      </c>
      <c r="Y512" s="121">
        <v>113.6043606631842</v>
      </c>
      <c r="Z512" s="121">
        <v>125.53281853281852</v>
      </c>
      <c r="AA512" s="121">
        <v>461.80172609584378</v>
      </c>
      <c r="AB512" s="121">
        <v>502.1312741312741</v>
      </c>
      <c r="AC512" s="121">
        <v>464.07381330910744</v>
      </c>
      <c r="AD512" s="121">
        <v>413.51987281399045</v>
      </c>
      <c r="AE512" s="121">
        <v>352.74153985918696</v>
      </c>
      <c r="AF512" s="121">
        <v>307.29979559391325</v>
      </c>
      <c r="AG512" s="121">
        <v>257.88189870542811</v>
      </c>
      <c r="AH512" s="121">
        <v>264.69816034521921</v>
      </c>
      <c r="AI512" s="121">
        <v>195.96752214399271</v>
      </c>
      <c r="AJ512" s="121">
        <v>144.27753804224392</v>
      </c>
      <c r="AK512" s="121">
        <v>109.62820803997275</v>
      </c>
      <c r="AL512" s="121">
        <v>68.730638201226441</v>
      </c>
      <c r="AM512" s="121">
        <v>55.666136724960253</v>
      </c>
      <c r="AN512" s="126">
        <v>38.625482625482626</v>
      </c>
      <c r="AO512" s="121">
        <v>10.224392459686579</v>
      </c>
      <c r="AP512" s="121">
        <v>67.026572791278682</v>
      </c>
      <c r="AQ512" s="126">
        <v>74.978878037701577</v>
      </c>
      <c r="AR512" s="140">
        <v>153.36588689529867</v>
      </c>
      <c r="AS512" s="140">
        <v>2988.3627072450599</v>
      </c>
      <c r="AT512" s="121">
        <v>365.80604133545313</v>
      </c>
      <c r="AU512" s="121">
        <v>322.06836248012718</v>
      </c>
      <c r="AV512" s="126">
        <v>1156.4923915512152</v>
      </c>
      <c r="AW512" s="140">
        <v>282.8748580513286</v>
      </c>
      <c r="AX512" s="78" t="s">
        <v>17</v>
      </c>
      <c r="AY512" s="145" t="s">
        <v>80</v>
      </c>
      <c r="AZ512" s="115"/>
      <c r="BA512" s="115"/>
    </row>
    <row r="513" spans="1:53" s="109" customFormat="1" x14ac:dyDescent="0.2">
      <c r="A513" s="105" t="s">
        <v>615</v>
      </c>
      <c r="B513" s="147" t="s">
        <v>138</v>
      </c>
      <c r="C513" s="106" t="s">
        <v>446</v>
      </c>
      <c r="D513" s="105" t="s">
        <v>892</v>
      </c>
      <c r="E513" s="124">
        <v>7.210992505110152</v>
      </c>
      <c r="F513" s="81">
        <v>804.89098342039517</v>
      </c>
      <c r="G513" s="121">
        <v>17.306382012264365</v>
      </c>
      <c r="H513" s="121">
        <v>17.09005223711106</v>
      </c>
      <c r="I513" s="121">
        <v>15.936293436293436</v>
      </c>
      <c r="J513" s="121">
        <v>14.854644560526912</v>
      </c>
      <c r="K513" s="121">
        <v>14.638314785373609</v>
      </c>
      <c r="L513" s="121">
        <v>14.494094935271406</v>
      </c>
      <c r="M513" s="121">
        <v>16.368952986600046</v>
      </c>
      <c r="N513" s="121">
        <v>17.378491937315466</v>
      </c>
      <c r="O513" s="121">
        <v>15.792073586191234</v>
      </c>
      <c r="P513" s="121">
        <v>17.162162162162161</v>
      </c>
      <c r="Q513" s="121">
        <v>18.027481262775378</v>
      </c>
      <c r="R513" s="121">
        <v>19.902339314104019</v>
      </c>
      <c r="S513" s="121">
        <v>19.758119464001815</v>
      </c>
      <c r="T513" s="121">
        <v>17.162162162162161</v>
      </c>
      <c r="U513" s="121">
        <v>18.820690438337497</v>
      </c>
      <c r="V513" s="121">
        <v>19.253349988644107</v>
      </c>
      <c r="W513" s="121">
        <v>19.109130138541904</v>
      </c>
      <c r="X513" s="121">
        <v>19.758119464001815</v>
      </c>
      <c r="Y513" s="121">
        <v>14.421985010220304</v>
      </c>
      <c r="Z513" s="121">
        <v>15.936293436293436</v>
      </c>
      <c r="AA513" s="121">
        <v>58.625369066545538</v>
      </c>
      <c r="AB513" s="121">
        <v>63.745173745173744</v>
      </c>
      <c r="AC513" s="121">
        <v>58.913808766749945</v>
      </c>
      <c r="AD513" s="121">
        <v>52.496025437201908</v>
      </c>
      <c r="AE513" s="121">
        <v>44.780263456734048</v>
      </c>
      <c r="AF513" s="121">
        <v>39.011469452645926</v>
      </c>
      <c r="AG513" s="121">
        <v>32.737905973200093</v>
      </c>
      <c r="AH513" s="121">
        <v>33.603225073813313</v>
      </c>
      <c r="AI513" s="121">
        <v>24.877924142630022</v>
      </c>
      <c r="AJ513" s="121">
        <v>18.315920962979785</v>
      </c>
      <c r="AK513" s="121">
        <v>13.917215534862594</v>
      </c>
      <c r="AL513" s="121">
        <v>8.7253009311832841</v>
      </c>
      <c r="AM513" s="121">
        <v>7.0667726550079486</v>
      </c>
      <c r="AN513" s="126">
        <v>4.9034749034749039</v>
      </c>
      <c r="AO513" s="121">
        <v>1.2979786509198274</v>
      </c>
      <c r="AP513" s="121">
        <v>8.508971156029979</v>
      </c>
      <c r="AQ513" s="126">
        <v>9.518510106745401</v>
      </c>
      <c r="AR513" s="140">
        <v>19.469679763797409</v>
      </c>
      <c r="AS513" s="140">
        <v>379.3703156938451</v>
      </c>
      <c r="AT513" s="121">
        <v>46.43879173290938</v>
      </c>
      <c r="AU513" s="121">
        <v>40.886327503974563</v>
      </c>
      <c r="AV513" s="126">
        <v>146.81580740404269</v>
      </c>
      <c r="AW513" s="140">
        <v>35.910742675448553</v>
      </c>
      <c r="AX513" s="78" t="s">
        <v>17</v>
      </c>
      <c r="AY513" s="145" t="s">
        <v>80</v>
      </c>
      <c r="AZ513" s="115"/>
      <c r="BA513" s="115"/>
    </row>
    <row r="514" spans="1:53" s="109" customFormat="1" x14ac:dyDescent="0.2">
      <c r="A514" s="105" t="s">
        <v>615</v>
      </c>
      <c r="B514" s="147" t="s">
        <v>138</v>
      </c>
      <c r="C514" s="106" t="s">
        <v>447</v>
      </c>
      <c r="D514" s="105" t="s">
        <v>893</v>
      </c>
      <c r="E514" s="124">
        <v>8.8348853054735397</v>
      </c>
      <c r="F514" s="81">
        <v>986.14989779695634</v>
      </c>
      <c r="G514" s="121">
        <v>21.203724733136497</v>
      </c>
      <c r="H514" s="121">
        <v>20.938678173972288</v>
      </c>
      <c r="I514" s="121">
        <v>19.525096525096522</v>
      </c>
      <c r="J514" s="121">
        <v>18.199863729275492</v>
      </c>
      <c r="K514" s="121">
        <v>17.934817170111284</v>
      </c>
      <c r="L514" s="121">
        <v>17.758119464001815</v>
      </c>
      <c r="M514" s="121">
        <v>20.055189643424935</v>
      </c>
      <c r="N514" s="121">
        <v>21.292073586191233</v>
      </c>
      <c r="O514" s="121">
        <v>19.348398818987054</v>
      </c>
      <c r="P514" s="121">
        <v>21.027027027027025</v>
      </c>
      <c r="Q514" s="121">
        <v>22.087213263683847</v>
      </c>
      <c r="R514" s="121">
        <v>24.38428344310697</v>
      </c>
      <c r="S514" s="121">
        <v>24.207585736997498</v>
      </c>
      <c r="T514" s="121">
        <v>21.027027027027025</v>
      </c>
      <c r="U514" s="121">
        <v>23.05905064728594</v>
      </c>
      <c r="V514" s="121">
        <v>23.589143765614349</v>
      </c>
      <c r="W514" s="121">
        <v>23.412446059504884</v>
      </c>
      <c r="X514" s="121">
        <v>24.207585736997498</v>
      </c>
      <c r="Y514" s="121">
        <v>17.669770610947079</v>
      </c>
      <c r="Z514" s="121">
        <v>19.525096525096522</v>
      </c>
      <c r="AA514" s="121">
        <v>71.827617533499875</v>
      </c>
      <c r="AB514" s="121">
        <v>78.100386100386089</v>
      </c>
      <c r="AC514" s="121">
        <v>72.18101294571882</v>
      </c>
      <c r="AD514" s="121">
        <v>64.317965023847378</v>
      </c>
      <c r="AE514" s="121">
        <v>54.864637746990681</v>
      </c>
      <c r="AF514" s="121">
        <v>47.796729502611853</v>
      </c>
      <c r="AG514" s="121">
        <v>40.11037928684987</v>
      </c>
      <c r="AH514" s="121">
        <v>41.170565523506696</v>
      </c>
      <c r="AI514" s="121">
        <v>30.480354303883711</v>
      </c>
      <c r="AJ514" s="121">
        <v>22.440608675902791</v>
      </c>
      <c r="AK514" s="121">
        <v>17.051328639563931</v>
      </c>
      <c r="AL514" s="121">
        <v>10.690211219622984</v>
      </c>
      <c r="AM514" s="121">
        <v>8.6581875993640693</v>
      </c>
      <c r="AN514" s="126">
        <v>6.0077220077220064</v>
      </c>
      <c r="AO514" s="121">
        <v>1.590279354985237</v>
      </c>
      <c r="AP514" s="121">
        <v>10.425164660458776</v>
      </c>
      <c r="AQ514" s="126">
        <v>11.662048603225074</v>
      </c>
      <c r="AR514" s="140">
        <v>23.854190324778557</v>
      </c>
      <c r="AS514" s="140">
        <v>464.80331592096292</v>
      </c>
      <c r="AT514" s="121">
        <v>56.8966613672496</v>
      </c>
      <c r="AU514" s="121">
        <v>50.09379968203497</v>
      </c>
      <c r="AV514" s="126">
        <v>179.87826481944128</v>
      </c>
      <c r="AW514" s="140">
        <v>43.997728821258221</v>
      </c>
      <c r="AX514" s="78" t="s">
        <v>17</v>
      </c>
      <c r="AY514" s="145" t="s">
        <v>80</v>
      </c>
      <c r="AZ514" s="115"/>
      <c r="BA514" s="115"/>
    </row>
    <row r="515" spans="1:53" s="109" customFormat="1" x14ac:dyDescent="0.2">
      <c r="A515" s="105" t="s">
        <v>615</v>
      </c>
      <c r="B515" s="147" t="s">
        <v>138</v>
      </c>
      <c r="C515" s="106" t="s">
        <v>448</v>
      </c>
      <c r="D515" s="105" t="s">
        <v>894</v>
      </c>
      <c r="E515" s="124">
        <v>4.5310015898251192</v>
      </c>
      <c r="F515" s="81">
        <v>505.75039745627976</v>
      </c>
      <c r="G515" s="121">
        <v>10.874403815580285</v>
      </c>
      <c r="H515" s="121">
        <v>10.738473767885532</v>
      </c>
      <c r="I515" s="121">
        <v>10.013513513513514</v>
      </c>
      <c r="J515" s="121">
        <v>9.3338632750397466</v>
      </c>
      <c r="K515" s="121">
        <v>9.1979332273449916</v>
      </c>
      <c r="L515" s="121">
        <v>9.1073131955484889</v>
      </c>
      <c r="M515" s="121">
        <v>10.285373608903022</v>
      </c>
      <c r="N515" s="121">
        <v>10.919713831478537</v>
      </c>
      <c r="O515" s="121">
        <v>9.9228934817170114</v>
      </c>
      <c r="P515" s="121">
        <v>10.783783783783782</v>
      </c>
      <c r="Q515" s="121">
        <v>11.327503974562799</v>
      </c>
      <c r="R515" s="121">
        <v>12.50556438791733</v>
      </c>
      <c r="S515" s="121">
        <v>12.414944356120827</v>
      </c>
      <c r="T515" s="121">
        <v>10.783783783783782</v>
      </c>
      <c r="U515" s="121">
        <v>11.825914149443561</v>
      </c>
      <c r="V515" s="121">
        <v>12.097774244833067</v>
      </c>
      <c r="W515" s="121">
        <v>12.007154213036564</v>
      </c>
      <c r="X515" s="121">
        <v>12.414944356120827</v>
      </c>
      <c r="Y515" s="121">
        <v>9.0620031796502385</v>
      </c>
      <c r="Z515" s="121">
        <v>10.013513513513514</v>
      </c>
      <c r="AA515" s="121">
        <v>36.837042925278219</v>
      </c>
      <c r="AB515" s="121">
        <v>40.054054054054056</v>
      </c>
      <c r="AC515" s="121">
        <v>37.018282988871221</v>
      </c>
      <c r="AD515" s="121">
        <v>32.985691573926871</v>
      </c>
      <c r="AE515" s="121">
        <v>28.137519872813993</v>
      </c>
      <c r="AF515" s="121">
        <v>24.512718600953896</v>
      </c>
      <c r="AG515" s="121">
        <v>20.570747217806044</v>
      </c>
      <c r="AH515" s="121">
        <v>21.114467408585057</v>
      </c>
      <c r="AI515" s="121">
        <v>15.631955484896661</v>
      </c>
      <c r="AJ515" s="121">
        <v>11.508744038155804</v>
      </c>
      <c r="AK515" s="121">
        <v>8.74483306836248</v>
      </c>
      <c r="AL515" s="121">
        <v>5.4825119236883939</v>
      </c>
      <c r="AM515" s="121">
        <v>4.4403815580286166</v>
      </c>
      <c r="AN515" s="126">
        <v>3.0810810810810811</v>
      </c>
      <c r="AO515" s="121">
        <v>0.81558028616852141</v>
      </c>
      <c r="AP515" s="121">
        <v>5.3465818759936408</v>
      </c>
      <c r="AQ515" s="126">
        <v>5.9809220985691569</v>
      </c>
      <c r="AR515" s="140">
        <v>12.233704292527824</v>
      </c>
      <c r="AS515" s="140">
        <v>238.37599364069953</v>
      </c>
      <c r="AT515" s="121">
        <v>29.179650238473769</v>
      </c>
      <c r="AU515" s="121">
        <v>25.690779014308429</v>
      </c>
      <c r="AV515" s="126">
        <v>92.251192368839426</v>
      </c>
      <c r="AW515" s="140">
        <v>22.564387917329096</v>
      </c>
      <c r="AX515" s="78" t="s">
        <v>17</v>
      </c>
      <c r="AY515" s="145" t="s">
        <v>80</v>
      </c>
      <c r="AZ515" s="115"/>
      <c r="BA515" s="115"/>
    </row>
    <row r="516" spans="1:53" s="109" customFormat="1" x14ac:dyDescent="0.2">
      <c r="A516" s="105" t="s">
        <v>615</v>
      </c>
      <c r="B516" s="147" t="s">
        <v>138</v>
      </c>
      <c r="C516" s="106" t="s">
        <v>449</v>
      </c>
      <c r="D516" s="105" t="s">
        <v>895</v>
      </c>
      <c r="E516" s="124">
        <v>8.0853963206904389</v>
      </c>
      <c r="F516" s="81">
        <v>902.49193731546688</v>
      </c>
      <c r="G516" s="121">
        <v>19.404951169657053</v>
      </c>
      <c r="H516" s="121">
        <v>19.16238928003634</v>
      </c>
      <c r="I516" s="121">
        <v>17.868725868725868</v>
      </c>
      <c r="J516" s="121">
        <v>16.655916420622304</v>
      </c>
      <c r="K516" s="121">
        <v>16.413354531001591</v>
      </c>
      <c r="L516" s="121">
        <v>16.25164660458778</v>
      </c>
      <c r="M516" s="121">
        <v>18.353849647967298</v>
      </c>
      <c r="N516" s="121">
        <v>19.485805132863955</v>
      </c>
      <c r="O516" s="121">
        <v>17.70701794231206</v>
      </c>
      <c r="P516" s="121">
        <v>19.243243243243242</v>
      </c>
      <c r="Q516" s="121">
        <v>20.213490801726099</v>
      </c>
      <c r="R516" s="121">
        <v>22.31569384510561</v>
      </c>
      <c r="S516" s="121">
        <v>22.153985918691802</v>
      </c>
      <c r="T516" s="121">
        <v>19.243243243243242</v>
      </c>
      <c r="U516" s="121">
        <v>21.102884397002043</v>
      </c>
      <c r="V516" s="121">
        <v>21.58800817624347</v>
      </c>
      <c r="W516" s="121">
        <v>21.426300249829666</v>
      </c>
      <c r="X516" s="121">
        <v>22.153985918691802</v>
      </c>
      <c r="Y516" s="121">
        <v>16.170792641380878</v>
      </c>
      <c r="Z516" s="121">
        <v>17.868725868725868</v>
      </c>
      <c r="AA516" s="121">
        <v>65.73427208721327</v>
      </c>
      <c r="AB516" s="121">
        <v>71.474903474903471</v>
      </c>
      <c r="AC516" s="121">
        <v>66.057687940040893</v>
      </c>
      <c r="AD516" s="121">
        <v>58.861685214626398</v>
      </c>
      <c r="AE516" s="121">
        <v>50.210311151487623</v>
      </c>
      <c r="AF516" s="121">
        <v>43.741994094935272</v>
      </c>
      <c r="AG516" s="121">
        <v>36.707699295934596</v>
      </c>
      <c r="AH516" s="121">
        <v>37.677946854417449</v>
      </c>
      <c r="AI516" s="121">
        <v>27.894617306382017</v>
      </c>
      <c r="AJ516" s="121">
        <v>20.536906654553714</v>
      </c>
      <c r="AK516" s="121">
        <v>15.604814898932547</v>
      </c>
      <c r="AL516" s="121">
        <v>9.7833295480354305</v>
      </c>
      <c r="AM516" s="121">
        <v>7.9236883942766303</v>
      </c>
      <c r="AN516" s="126">
        <v>5.4980694980694986</v>
      </c>
      <c r="AO516" s="121">
        <v>1.455371337724279</v>
      </c>
      <c r="AP516" s="121">
        <v>9.5407676584147172</v>
      </c>
      <c r="AQ516" s="126">
        <v>10.67272314331138</v>
      </c>
      <c r="AR516" s="140">
        <v>21.830570065864187</v>
      </c>
      <c r="AS516" s="140">
        <v>425.37270043152398</v>
      </c>
      <c r="AT516" s="121">
        <v>52.069952305246424</v>
      </c>
      <c r="AU516" s="121">
        <v>45.844197138314783</v>
      </c>
      <c r="AV516" s="126">
        <v>164.61866908925734</v>
      </c>
      <c r="AW516" s="140">
        <v>40.265273677038387</v>
      </c>
      <c r="AX516" s="78" t="s">
        <v>17</v>
      </c>
      <c r="AY516" s="145" t="s">
        <v>80</v>
      </c>
      <c r="AZ516" s="115"/>
      <c r="BA516" s="115"/>
    </row>
    <row r="517" spans="1:53" s="109" customFormat="1" x14ac:dyDescent="0.2">
      <c r="A517" s="105" t="s">
        <v>615</v>
      </c>
      <c r="B517" s="147" t="s">
        <v>138</v>
      </c>
      <c r="C517" s="106" t="s">
        <v>450</v>
      </c>
      <c r="D517" s="105" t="s">
        <v>896</v>
      </c>
      <c r="E517" s="124">
        <v>3.3954122189416305</v>
      </c>
      <c r="F517" s="81">
        <v>378.99591187826474</v>
      </c>
      <c r="G517" s="121">
        <v>8.1489893254599135</v>
      </c>
      <c r="H517" s="121">
        <v>8.0471269588916634</v>
      </c>
      <c r="I517" s="121">
        <v>7.5038610038610036</v>
      </c>
      <c r="J517" s="121">
        <v>6.9945491710197585</v>
      </c>
      <c r="K517" s="121">
        <v>6.8926868044515093</v>
      </c>
      <c r="L517" s="121">
        <v>6.8247785600726774</v>
      </c>
      <c r="M517" s="121">
        <v>7.707585736997502</v>
      </c>
      <c r="N517" s="121">
        <v>8.182943447649329</v>
      </c>
      <c r="O517" s="121">
        <v>7.4359527594821699</v>
      </c>
      <c r="P517" s="121">
        <v>8.0810810810810807</v>
      </c>
      <c r="Q517" s="121">
        <v>8.4885305473540758</v>
      </c>
      <c r="R517" s="121">
        <v>9.3713377242789004</v>
      </c>
      <c r="S517" s="121">
        <v>9.3034294799000676</v>
      </c>
      <c r="T517" s="121">
        <v>8.0810810810810807</v>
      </c>
      <c r="U517" s="121">
        <v>8.8620258914376553</v>
      </c>
      <c r="V517" s="121">
        <v>9.0657506245741537</v>
      </c>
      <c r="W517" s="121">
        <v>8.9978423801953209</v>
      </c>
      <c r="X517" s="121">
        <v>9.3034294799000676</v>
      </c>
      <c r="Y517" s="121">
        <v>6.7908244378832618</v>
      </c>
      <c r="Z517" s="121">
        <v>7.5038610038610036</v>
      </c>
      <c r="AA517" s="121">
        <v>27.604701339995454</v>
      </c>
      <c r="AB517" s="121">
        <v>30.015444015444015</v>
      </c>
      <c r="AC517" s="121">
        <v>27.740517828753124</v>
      </c>
      <c r="AD517" s="121">
        <v>24.71860095389507</v>
      </c>
      <c r="AE517" s="121">
        <v>21.085509879627526</v>
      </c>
      <c r="AF517" s="121">
        <v>18.369180104474221</v>
      </c>
      <c r="AG517" s="121">
        <v>15.415171473995004</v>
      </c>
      <c r="AH517" s="121">
        <v>15.822620940267997</v>
      </c>
      <c r="AI517" s="121">
        <v>11.714172155348624</v>
      </c>
      <c r="AJ517" s="121">
        <v>8.6243470361117414</v>
      </c>
      <c r="AK517" s="121">
        <v>6.553145582557347</v>
      </c>
      <c r="AL517" s="121">
        <v>4.1084487849193723</v>
      </c>
      <c r="AM517" s="121">
        <v>3.3275039745627981</v>
      </c>
      <c r="AN517" s="126">
        <v>2.3088803088803087</v>
      </c>
      <c r="AO517" s="121">
        <v>0.61117419940949347</v>
      </c>
      <c r="AP517" s="121">
        <v>4.0065864183511239</v>
      </c>
      <c r="AQ517" s="126">
        <v>4.4819441290029518</v>
      </c>
      <c r="AR517" s="140">
        <v>9.167612991142402</v>
      </c>
      <c r="AS517" s="140">
        <v>178.63263683851918</v>
      </c>
      <c r="AT517" s="121">
        <v>21.866454689984103</v>
      </c>
      <c r="AU517" s="121">
        <v>19.251987281399046</v>
      </c>
      <c r="AV517" s="126">
        <v>69.1305927776516</v>
      </c>
      <c r="AW517" s="140">
        <v>16.90915285032932</v>
      </c>
      <c r="AX517" s="78" t="s">
        <v>17</v>
      </c>
      <c r="AY517" s="145" t="s">
        <v>80</v>
      </c>
      <c r="AZ517" s="115"/>
      <c r="BA517" s="115"/>
    </row>
    <row r="518" spans="1:53" s="109" customFormat="1" x14ac:dyDescent="0.2">
      <c r="A518" s="105" t="s">
        <v>615</v>
      </c>
      <c r="B518" s="147" t="s">
        <v>138</v>
      </c>
      <c r="C518" s="106" t="s">
        <v>451</v>
      </c>
      <c r="D518" s="105" t="s">
        <v>897</v>
      </c>
      <c r="E518" s="124">
        <v>4.0994776288893933</v>
      </c>
      <c r="F518" s="81">
        <v>457.58369293663412</v>
      </c>
      <c r="G518" s="121">
        <v>9.8387463093345442</v>
      </c>
      <c r="H518" s="121">
        <v>9.7157619804678621</v>
      </c>
      <c r="I518" s="121">
        <v>9.0598455598455594</v>
      </c>
      <c r="J518" s="121">
        <v>8.4449239155121507</v>
      </c>
      <c r="K518" s="121">
        <v>8.3219395866454686</v>
      </c>
      <c r="L518" s="121">
        <v>8.2399500340676806</v>
      </c>
      <c r="M518" s="121">
        <v>9.3058142175789218</v>
      </c>
      <c r="N518" s="121">
        <v>9.8797410856234382</v>
      </c>
      <c r="O518" s="121">
        <v>8.9778560072677713</v>
      </c>
      <c r="P518" s="121">
        <v>9.7567567567567561</v>
      </c>
      <c r="Q518" s="121">
        <v>10.248694072223484</v>
      </c>
      <c r="R518" s="121">
        <v>11.314558255734726</v>
      </c>
      <c r="S518" s="121">
        <v>11.232568703156938</v>
      </c>
      <c r="T518" s="121">
        <v>9.7567567567567561</v>
      </c>
      <c r="U518" s="121">
        <v>10.699636611401315</v>
      </c>
      <c r="V518" s="121">
        <v>10.945605269134681</v>
      </c>
      <c r="W518" s="121">
        <v>10.863615716556891</v>
      </c>
      <c r="X518" s="121">
        <v>11.232568703156938</v>
      </c>
      <c r="Y518" s="121">
        <v>8.1989552577787865</v>
      </c>
      <c r="Z518" s="121">
        <v>9.0598455598455594</v>
      </c>
      <c r="AA518" s="121">
        <v>33.328753122870765</v>
      </c>
      <c r="AB518" s="121">
        <v>36.239382239382238</v>
      </c>
      <c r="AC518" s="121">
        <v>33.492732228026341</v>
      </c>
      <c r="AD518" s="121">
        <v>29.844197138314783</v>
      </c>
      <c r="AE518" s="121">
        <v>25.457756075403132</v>
      </c>
      <c r="AF518" s="121">
        <v>22.178173972291617</v>
      </c>
      <c r="AG518" s="121">
        <v>18.611628435157844</v>
      </c>
      <c r="AH518" s="121">
        <v>19.103565750624572</v>
      </c>
      <c r="AI518" s="121">
        <v>14.143197819668408</v>
      </c>
      <c r="AJ518" s="121">
        <v>10.412673177379059</v>
      </c>
      <c r="AK518" s="121">
        <v>7.9119918237565283</v>
      </c>
      <c r="AL518" s="121">
        <v>4.9603679309561661</v>
      </c>
      <c r="AM518" s="121">
        <v>4.0174880763116052</v>
      </c>
      <c r="AN518" s="126">
        <v>2.7876447876447874</v>
      </c>
      <c r="AO518" s="121">
        <v>0.73790597320009088</v>
      </c>
      <c r="AP518" s="121">
        <v>4.837383602089484</v>
      </c>
      <c r="AQ518" s="126">
        <v>5.4113104701339987</v>
      </c>
      <c r="AR518" s="140">
        <v>11.068589598001363</v>
      </c>
      <c r="AS518" s="140">
        <v>215.673518055871</v>
      </c>
      <c r="AT518" s="121">
        <v>26.400635930047692</v>
      </c>
      <c r="AU518" s="121">
        <v>23.244038155802858</v>
      </c>
      <c r="AV518" s="126">
        <v>83.465364524188047</v>
      </c>
      <c r="AW518" s="140">
        <v>20.415398591869177</v>
      </c>
      <c r="AX518" s="78" t="s">
        <v>17</v>
      </c>
      <c r="AY518" s="145" t="s">
        <v>80</v>
      </c>
      <c r="AZ518" s="115"/>
      <c r="BA518" s="115"/>
    </row>
    <row r="519" spans="1:53" s="109" customFormat="1" x14ac:dyDescent="0.2">
      <c r="A519" s="105" t="s">
        <v>615</v>
      </c>
      <c r="B519" s="147" t="s">
        <v>138</v>
      </c>
      <c r="C519" s="106" t="s">
        <v>452</v>
      </c>
      <c r="D519" s="105" t="s">
        <v>898</v>
      </c>
      <c r="E519" s="124">
        <v>7.0406540994776297</v>
      </c>
      <c r="F519" s="81">
        <v>785.87781058369296</v>
      </c>
      <c r="G519" s="121">
        <v>16.89756983874631</v>
      </c>
      <c r="H519" s="121">
        <v>16.68635021576198</v>
      </c>
      <c r="I519" s="121">
        <v>15.559845559845563</v>
      </c>
      <c r="J519" s="121">
        <v>14.503747444923917</v>
      </c>
      <c r="K519" s="121">
        <v>14.292527821939588</v>
      </c>
      <c r="L519" s="121">
        <v>14.151714739950034</v>
      </c>
      <c r="M519" s="121">
        <v>15.982284805814221</v>
      </c>
      <c r="N519" s="121">
        <v>16.967976379741089</v>
      </c>
      <c r="O519" s="121">
        <v>15.419032477856009</v>
      </c>
      <c r="P519" s="121">
        <v>16.756756756756758</v>
      </c>
      <c r="Q519" s="121">
        <v>17.601635248694073</v>
      </c>
      <c r="R519" s="121">
        <v>19.432205314558257</v>
      </c>
      <c r="S519" s="121">
        <v>19.291392232568704</v>
      </c>
      <c r="T519" s="121">
        <v>16.756756756756758</v>
      </c>
      <c r="U519" s="121">
        <v>18.376107199636614</v>
      </c>
      <c r="V519" s="121">
        <v>18.798546445605272</v>
      </c>
      <c r="W519" s="121">
        <v>18.657733363615719</v>
      </c>
      <c r="X519" s="121">
        <v>19.291392232568704</v>
      </c>
      <c r="Y519" s="121">
        <v>14.081308198955259</v>
      </c>
      <c r="Z519" s="121">
        <v>15.559845559845563</v>
      </c>
      <c r="AA519" s="121">
        <v>57.240517828753127</v>
      </c>
      <c r="AB519" s="121">
        <v>62.239382239382252</v>
      </c>
      <c r="AC519" s="121">
        <v>57.522143992732232</v>
      </c>
      <c r="AD519" s="121">
        <v>51.255961844197145</v>
      </c>
      <c r="AE519" s="121">
        <v>43.722461957756074</v>
      </c>
      <c r="AF519" s="121">
        <v>38.089938678173979</v>
      </c>
      <c r="AG519" s="121">
        <v>31.964569611628441</v>
      </c>
      <c r="AH519" s="121">
        <v>32.809448103565757</v>
      </c>
      <c r="AI519" s="121">
        <v>24.290256643197822</v>
      </c>
      <c r="AJ519" s="121">
        <v>17.883261412673178</v>
      </c>
      <c r="AK519" s="121">
        <v>13.588462411991825</v>
      </c>
      <c r="AL519" s="121">
        <v>8.5191914603679315</v>
      </c>
      <c r="AM519" s="121">
        <v>6.8998410174880771</v>
      </c>
      <c r="AN519" s="126">
        <v>4.7876447876447887</v>
      </c>
      <c r="AO519" s="121">
        <v>1.2673177379059732</v>
      </c>
      <c r="AP519" s="121">
        <v>8.3079718373836027</v>
      </c>
      <c r="AQ519" s="126">
        <v>9.2936634113104706</v>
      </c>
      <c r="AR519" s="140">
        <v>19.009766068589599</v>
      </c>
      <c r="AS519" s="140">
        <v>370.40881217351807</v>
      </c>
      <c r="AT519" s="121">
        <v>45.341812400635938</v>
      </c>
      <c r="AU519" s="121">
        <v>39.920508744038159</v>
      </c>
      <c r="AV519" s="126">
        <v>143.34771746536455</v>
      </c>
      <c r="AW519" s="140">
        <v>35.062457415398598</v>
      </c>
      <c r="AX519" s="78" t="s">
        <v>17</v>
      </c>
      <c r="AY519" s="145" t="s">
        <v>80</v>
      </c>
      <c r="AZ519" s="115"/>
      <c r="BA519" s="115"/>
    </row>
    <row r="520" spans="1:53" s="109" customFormat="1" x14ac:dyDescent="0.2">
      <c r="A520" s="107"/>
      <c r="B520" s="149"/>
      <c r="F520" s="110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  <c r="AN520" s="113"/>
      <c r="AO520" s="111"/>
      <c r="AP520" s="111"/>
      <c r="AQ520" s="113"/>
      <c r="AR520" s="114"/>
      <c r="AS520" s="114"/>
      <c r="AT520" s="111"/>
      <c r="AU520" s="111"/>
      <c r="AV520" s="113"/>
      <c r="AW520" s="114"/>
      <c r="AX520" s="78" t="s">
        <v>955</v>
      </c>
      <c r="AY520" s="145" t="s">
        <v>955</v>
      </c>
      <c r="AZ520" s="115"/>
      <c r="BA520" s="115"/>
    </row>
    <row r="521" spans="1:53" s="109" customFormat="1" x14ac:dyDescent="0.2">
      <c r="A521" s="107" t="s">
        <v>616</v>
      </c>
      <c r="B521" s="149"/>
      <c r="C521" s="109" t="s">
        <v>19</v>
      </c>
      <c r="D521" s="109" t="s">
        <v>81</v>
      </c>
      <c r="E521" s="125">
        <v>100</v>
      </c>
      <c r="F521" s="110">
        <v>2574</v>
      </c>
      <c r="G521" s="111">
        <v>56</v>
      </c>
      <c r="H521" s="111">
        <v>69</v>
      </c>
      <c r="I521" s="111">
        <v>58</v>
      </c>
      <c r="J521" s="111">
        <v>52</v>
      </c>
      <c r="K521" s="111">
        <v>66</v>
      </c>
      <c r="L521" s="111">
        <v>61</v>
      </c>
      <c r="M521" s="111">
        <v>59</v>
      </c>
      <c r="N521" s="111">
        <v>57</v>
      </c>
      <c r="O521" s="111">
        <v>58</v>
      </c>
      <c r="P521" s="111">
        <v>63</v>
      </c>
      <c r="Q521" s="111">
        <v>54</v>
      </c>
      <c r="R521" s="111">
        <v>52</v>
      </c>
      <c r="S521" s="111">
        <v>76</v>
      </c>
      <c r="T521" s="111">
        <v>68</v>
      </c>
      <c r="U521" s="111">
        <v>57</v>
      </c>
      <c r="V521" s="111">
        <v>47</v>
      </c>
      <c r="W521" s="111">
        <v>51</v>
      </c>
      <c r="X521" s="111">
        <v>51</v>
      </c>
      <c r="Y521" s="111">
        <v>48</v>
      </c>
      <c r="Z521" s="111">
        <v>43</v>
      </c>
      <c r="AA521" s="111">
        <v>159</v>
      </c>
      <c r="AB521" s="111">
        <v>199</v>
      </c>
      <c r="AC521" s="111">
        <v>203</v>
      </c>
      <c r="AD521" s="111">
        <v>158</v>
      </c>
      <c r="AE521" s="111">
        <v>142</v>
      </c>
      <c r="AF521" s="111">
        <v>112</v>
      </c>
      <c r="AG521" s="111">
        <v>114</v>
      </c>
      <c r="AH521" s="111">
        <v>98</v>
      </c>
      <c r="AI521" s="111">
        <v>74</v>
      </c>
      <c r="AJ521" s="111">
        <v>66</v>
      </c>
      <c r="AK521" s="111">
        <v>35</v>
      </c>
      <c r="AL521" s="111">
        <v>27</v>
      </c>
      <c r="AM521" s="111">
        <v>29</v>
      </c>
      <c r="AN521" s="113">
        <v>12</v>
      </c>
      <c r="AO521" s="111">
        <v>3</v>
      </c>
      <c r="AP521" s="111">
        <v>28</v>
      </c>
      <c r="AQ521" s="113">
        <v>37</v>
      </c>
      <c r="AR521" s="114">
        <v>71</v>
      </c>
      <c r="AS521" s="114">
        <v>1161</v>
      </c>
      <c r="AT521" s="111">
        <v>146</v>
      </c>
      <c r="AU521" s="111">
        <v>111</v>
      </c>
      <c r="AV521" s="113">
        <v>441</v>
      </c>
      <c r="AW521" s="114">
        <v>124</v>
      </c>
      <c r="AX521" s="78" t="s">
        <v>955</v>
      </c>
      <c r="AY521" s="145" t="s">
        <v>955</v>
      </c>
      <c r="AZ521" s="115"/>
      <c r="BA521" s="115"/>
    </row>
    <row r="522" spans="1:53" s="109" customFormat="1" x14ac:dyDescent="0.2">
      <c r="A522" s="107"/>
      <c r="B522" s="149"/>
      <c r="F522" s="122">
        <v>99.999999999999986</v>
      </c>
      <c r="G522" s="123">
        <v>2.1756021756021755</v>
      </c>
      <c r="H522" s="123">
        <v>2.6806526806526807</v>
      </c>
      <c r="I522" s="123">
        <v>2.2533022533022531</v>
      </c>
      <c r="J522" s="123">
        <v>2.0202020202020203</v>
      </c>
      <c r="K522" s="123">
        <v>2.5641025641025643</v>
      </c>
      <c r="L522" s="123">
        <v>2.3698523698523699</v>
      </c>
      <c r="M522" s="123">
        <v>2.2921522921522923</v>
      </c>
      <c r="N522" s="123">
        <v>2.2144522144522143</v>
      </c>
      <c r="O522" s="123">
        <v>2.2533022533022531</v>
      </c>
      <c r="P522" s="123">
        <v>2.4475524475524475</v>
      </c>
      <c r="Q522" s="123">
        <v>2.0979020979020979</v>
      </c>
      <c r="R522" s="123">
        <v>2.0202020202020203</v>
      </c>
      <c r="S522" s="123">
        <v>2.9526029526029527</v>
      </c>
      <c r="T522" s="123">
        <v>2.6418026418026419</v>
      </c>
      <c r="U522" s="123">
        <v>2.2144522144522143</v>
      </c>
      <c r="V522" s="123">
        <v>1.8259518259518259</v>
      </c>
      <c r="W522" s="123">
        <v>1.9813519813519813</v>
      </c>
      <c r="X522" s="123">
        <v>1.9813519813519813</v>
      </c>
      <c r="Y522" s="123">
        <v>1.8648018648018647</v>
      </c>
      <c r="Z522" s="123">
        <v>1.6705516705516705</v>
      </c>
      <c r="AA522" s="123">
        <v>6.1771561771561769</v>
      </c>
      <c r="AB522" s="123">
        <v>7.7311577311577313</v>
      </c>
      <c r="AC522" s="123">
        <v>7.8865578865578865</v>
      </c>
      <c r="AD522" s="123">
        <v>6.1383061383061381</v>
      </c>
      <c r="AE522" s="123">
        <v>5.5167055167055166</v>
      </c>
      <c r="AF522" s="123">
        <v>4.351204351204351</v>
      </c>
      <c r="AG522" s="123">
        <v>4.4289044289044286</v>
      </c>
      <c r="AH522" s="123">
        <v>3.8073038073038075</v>
      </c>
      <c r="AI522" s="123">
        <v>2.8749028749028751</v>
      </c>
      <c r="AJ522" s="123">
        <v>2.5641025641025643</v>
      </c>
      <c r="AK522" s="123">
        <v>1.3597513597513597</v>
      </c>
      <c r="AL522" s="123">
        <v>1.048951048951049</v>
      </c>
      <c r="AM522" s="123">
        <v>1.1266511266511265</v>
      </c>
      <c r="AN522" s="137">
        <v>0.46620046620046618</v>
      </c>
      <c r="AO522" s="123">
        <v>0.11655011655011654</v>
      </c>
      <c r="AP522" s="123">
        <v>1.0878010878010878</v>
      </c>
      <c r="AQ522" s="137">
        <v>1.4374514374514376</v>
      </c>
      <c r="AR522" s="139">
        <v>2.7583527583527583</v>
      </c>
      <c r="AS522" s="139">
        <v>45.104895104895107</v>
      </c>
      <c r="AT522" s="123">
        <v>5.6721056721056717</v>
      </c>
      <c r="AU522" s="123">
        <v>4.3123543123543122</v>
      </c>
      <c r="AV522" s="137">
        <v>17.132867132867133</v>
      </c>
      <c r="AW522" s="139">
        <v>4.8174048174048174</v>
      </c>
      <c r="AX522" s="78" t="s">
        <v>955</v>
      </c>
      <c r="AY522" s="145" t="s">
        <v>955</v>
      </c>
      <c r="AZ522" s="115"/>
      <c r="BA522" s="115"/>
    </row>
    <row r="523" spans="1:53" s="109" customFormat="1" x14ac:dyDescent="0.2">
      <c r="A523" s="105" t="s">
        <v>616</v>
      </c>
      <c r="B523" s="147" t="s">
        <v>131</v>
      </c>
      <c r="C523" s="106" t="s">
        <v>454</v>
      </c>
      <c r="D523" s="105" t="s">
        <v>899</v>
      </c>
      <c r="E523" s="124">
        <v>58.074074074074076</v>
      </c>
      <c r="F523" s="81">
        <v>1494.8266666666668</v>
      </c>
      <c r="G523" s="121">
        <v>32.52148148148148</v>
      </c>
      <c r="H523" s="121">
        <v>40.071111111111115</v>
      </c>
      <c r="I523" s="121">
        <v>33.682962962962968</v>
      </c>
      <c r="J523" s="121">
        <v>30.198518518518522</v>
      </c>
      <c r="K523" s="121">
        <v>38.328888888888891</v>
      </c>
      <c r="L523" s="121">
        <v>35.425185185185185</v>
      </c>
      <c r="M523" s="121">
        <v>34.263703703703705</v>
      </c>
      <c r="N523" s="121">
        <v>33.102222222222224</v>
      </c>
      <c r="O523" s="121">
        <v>33.682962962962968</v>
      </c>
      <c r="P523" s="121">
        <v>36.586666666666673</v>
      </c>
      <c r="Q523" s="121">
        <v>31.36</v>
      </c>
      <c r="R523" s="121">
        <v>30.198518518518522</v>
      </c>
      <c r="S523" s="121">
        <v>44.136296296296294</v>
      </c>
      <c r="T523" s="121">
        <v>39.490370370370371</v>
      </c>
      <c r="U523" s="121">
        <v>33.102222222222224</v>
      </c>
      <c r="V523" s="121">
        <v>27.294814814814817</v>
      </c>
      <c r="W523" s="121">
        <v>29.617777777777778</v>
      </c>
      <c r="X523" s="121">
        <v>29.617777777777778</v>
      </c>
      <c r="Y523" s="121">
        <v>27.875555555555557</v>
      </c>
      <c r="Z523" s="121">
        <v>24.971851851851852</v>
      </c>
      <c r="AA523" s="121">
        <v>92.337777777777774</v>
      </c>
      <c r="AB523" s="121">
        <v>115.56740740740742</v>
      </c>
      <c r="AC523" s="121">
        <v>117.89037037037038</v>
      </c>
      <c r="AD523" s="121">
        <v>91.757037037037037</v>
      </c>
      <c r="AE523" s="121">
        <v>82.465185185185177</v>
      </c>
      <c r="AF523" s="121">
        <v>65.04296296296296</v>
      </c>
      <c r="AG523" s="121">
        <v>66.204444444444448</v>
      </c>
      <c r="AH523" s="121">
        <v>56.912592592592588</v>
      </c>
      <c r="AI523" s="121">
        <v>42.97481481481482</v>
      </c>
      <c r="AJ523" s="121">
        <v>38.328888888888891</v>
      </c>
      <c r="AK523" s="121">
        <v>20.325925925925926</v>
      </c>
      <c r="AL523" s="121">
        <v>15.68</v>
      </c>
      <c r="AM523" s="121">
        <v>16.841481481481484</v>
      </c>
      <c r="AN523" s="126">
        <v>6.9688888888888894</v>
      </c>
      <c r="AO523" s="121">
        <v>1.7422222222222223</v>
      </c>
      <c r="AP523" s="121">
        <v>16.26074074074074</v>
      </c>
      <c r="AQ523" s="126">
        <v>21.48740740740741</v>
      </c>
      <c r="AR523" s="140">
        <v>41.232592592592589</v>
      </c>
      <c r="AS523" s="140">
        <v>674.24</v>
      </c>
      <c r="AT523" s="121">
        <v>84.788148148148153</v>
      </c>
      <c r="AU523" s="121">
        <v>64.462222222222223</v>
      </c>
      <c r="AV523" s="126">
        <v>256.10666666666668</v>
      </c>
      <c r="AW523" s="140">
        <v>72.011851851851858</v>
      </c>
      <c r="AX523" s="78" t="s">
        <v>17</v>
      </c>
      <c r="AY523" s="145" t="s">
        <v>83</v>
      </c>
      <c r="AZ523" s="115"/>
      <c r="BA523" s="115"/>
    </row>
    <row r="524" spans="1:53" s="109" customFormat="1" x14ac:dyDescent="0.2">
      <c r="A524" s="105" t="s">
        <v>616</v>
      </c>
      <c r="B524" s="147" t="s">
        <v>138</v>
      </c>
      <c r="C524" s="106" t="s">
        <v>453</v>
      </c>
      <c r="D524" s="105" t="s">
        <v>900</v>
      </c>
      <c r="E524" s="124">
        <v>21.037037037037038</v>
      </c>
      <c r="F524" s="81">
        <v>541.49333333333345</v>
      </c>
      <c r="G524" s="121">
        <v>11.780740740740741</v>
      </c>
      <c r="H524" s="121">
        <v>14.515555555555556</v>
      </c>
      <c r="I524" s="121">
        <v>12.201481481481483</v>
      </c>
      <c r="J524" s="121">
        <v>10.939259259259261</v>
      </c>
      <c r="K524" s="121">
        <v>13.884444444444446</v>
      </c>
      <c r="L524" s="121">
        <v>12.832592592592594</v>
      </c>
      <c r="M524" s="121">
        <v>12.411851851851852</v>
      </c>
      <c r="N524" s="121">
        <v>11.991111111111111</v>
      </c>
      <c r="O524" s="121">
        <v>12.201481481481483</v>
      </c>
      <c r="P524" s="121">
        <v>13.253333333333336</v>
      </c>
      <c r="Q524" s="121">
        <v>11.36</v>
      </c>
      <c r="R524" s="121">
        <v>10.939259259259261</v>
      </c>
      <c r="S524" s="121">
        <v>15.988148148148149</v>
      </c>
      <c r="T524" s="121">
        <v>14.305185185185188</v>
      </c>
      <c r="U524" s="121">
        <v>11.991111111111111</v>
      </c>
      <c r="V524" s="121">
        <v>9.887407407407407</v>
      </c>
      <c r="W524" s="121">
        <v>10.728888888888889</v>
      </c>
      <c r="X524" s="121">
        <v>10.728888888888889</v>
      </c>
      <c r="Y524" s="121">
        <v>10.097777777777779</v>
      </c>
      <c r="Z524" s="121">
        <v>9.0459259259259266</v>
      </c>
      <c r="AA524" s="121">
        <v>33.448888888888888</v>
      </c>
      <c r="AB524" s="121">
        <v>41.863703703703706</v>
      </c>
      <c r="AC524" s="121">
        <v>42.705185185185194</v>
      </c>
      <c r="AD524" s="121">
        <v>33.238518518518525</v>
      </c>
      <c r="AE524" s="121">
        <v>29.872592592592596</v>
      </c>
      <c r="AF524" s="121">
        <v>23.561481481481483</v>
      </c>
      <c r="AG524" s="121">
        <v>23.982222222222223</v>
      </c>
      <c r="AH524" s="121">
        <v>20.616296296296294</v>
      </c>
      <c r="AI524" s="121">
        <v>15.567407407407408</v>
      </c>
      <c r="AJ524" s="121">
        <v>13.884444444444446</v>
      </c>
      <c r="AK524" s="121">
        <v>7.3629629629629632</v>
      </c>
      <c r="AL524" s="121">
        <v>5.68</v>
      </c>
      <c r="AM524" s="121">
        <v>6.1007407407407417</v>
      </c>
      <c r="AN524" s="126">
        <v>2.5244444444444447</v>
      </c>
      <c r="AO524" s="121">
        <v>0.63111111111111118</v>
      </c>
      <c r="AP524" s="121">
        <v>5.8903703703703707</v>
      </c>
      <c r="AQ524" s="126">
        <v>7.7837037037037042</v>
      </c>
      <c r="AR524" s="140">
        <v>14.936296296296298</v>
      </c>
      <c r="AS524" s="140">
        <v>244.24</v>
      </c>
      <c r="AT524" s="121">
        <v>30.714074074074073</v>
      </c>
      <c r="AU524" s="121">
        <v>23.351111111111113</v>
      </c>
      <c r="AV524" s="126">
        <v>92.773333333333341</v>
      </c>
      <c r="AW524" s="140">
        <v>26.085925925925928</v>
      </c>
      <c r="AX524" s="78" t="s">
        <v>17</v>
      </c>
      <c r="AY524" s="145" t="s">
        <v>83</v>
      </c>
      <c r="AZ524" s="115"/>
      <c r="BA524" s="115"/>
    </row>
    <row r="525" spans="1:53" s="109" customFormat="1" x14ac:dyDescent="0.2">
      <c r="A525" s="105" t="s">
        <v>616</v>
      </c>
      <c r="B525" s="147" t="s">
        <v>138</v>
      </c>
      <c r="C525" s="106" t="s">
        <v>455</v>
      </c>
      <c r="D525" s="105" t="s">
        <v>901</v>
      </c>
      <c r="E525" s="124">
        <v>20.888888888888889</v>
      </c>
      <c r="F525" s="81">
        <v>537.68000000000006</v>
      </c>
      <c r="G525" s="121">
        <v>11.697777777777778</v>
      </c>
      <c r="H525" s="121">
        <v>14.413333333333332</v>
      </c>
      <c r="I525" s="121">
        <v>12.115555555555556</v>
      </c>
      <c r="J525" s="121">
        <v>10.862222222222222</v>
      </c>
      <c r="K525" s="121">
        <v>13.786666666666667</v>
      </c>
      <c r="L525" s="121">
        <v>12.742222222222221</v>
      </c>
      <c r="M525" s="121">
        <v>12.324444444444445</v>
      </c>
      <c r="N525" s="121">
        <v>11.906666666666668</v>
      </c>
      <c r="O525" s="121">
        <v>12.115555555555556</v>
      </c>
      <c r="P525" s="121">
        <v>13.16</v>
      </c>
      <c r="Q525" s="121">
        <v>11.28</v>
      </c>
      <c r="R525" s="121">
        <v>10.862222222222222</v>
      </c>
      <c r="S525" s="121">
        <v>15.875555555555557</v>
      </c>
      <c r="T525" s="121">
        <v>14.204444444444446</v>
      </c>
      <c r="U525" s="121">
        <v>11.906666666666668</v>
      </c>
      <c r="V525" s="121">
        <v>9.8177777777777777</v>
      </c>
      <c r="W525" s="121">
        <v>10.653333333333332</v>
      </c>
      <c r="X525" s="121">
        <v>10.653333333333332</v>
      </c>
      <c r="Y525" s="121">
        <v>10.026666666666667</v>
      </c>
      <c r="Z525" s="121">
        <v>8.982222222222223</v>
      </c>
      <c r="AA525" s="121">
        <v>33.213333333333338</v>
      </c>
      <c r="AB525" s="121">
        <v>41.568888888888885</v>
      </c>
      <c r="AC525" s="121">
        <v>42.404444444444444</v>
      </c>
      <c r="AD525" s="121">
        <v>33.004444444444445</v>
      </c>
      <c r="AE525" s="121">
        <v>29.662222222222223</v>
      </c>
      <c r="AF525" s="121">
        <v>23.395555555555557</v>
      </c>
      <c r="AG525" s="121">
        <v>23.813333333333336</v>
      </c>
      <c r="AH525" s="121">
        <v>20.47111111111111</v>
      </c>
      <c r="AI525" s="121">
        <v>15.457777777777778</v>
      </c>
      <c r="AJ525" s="121">
        <v>13.786666666666667</v>
      </c>
      <c r="AK525" s="121">
        <v>7.3111111111111109</v>
      </c>
      <c r="AL525" s="121">
        <v>5.64</v>
      </c>
      <c r="AM525" s="121">
        <v>6.0577777777777779</v>
      </c>
      <c r="AN525" s="126">
        <v>2.5066666666666668</v>
      </c>
      <c r="AO525" s="121">
        <v>0.62666666666666671</v>
      </c>
      <c r="AP525" s="121">
        <v>5.8488888888888892</v>
      </c>
      <c r="AQ525" s="126">
        <v>7.7288888888888891</v>
      </c>
      <c r="AR525" s="140">
        <v>14.831111111111111</v>
      </c>
      <c r="AS525" s="140">
        <v>242.52</v>
      </c>
      <c r="AT525" s="121">
        <v>30.497777777777777</v>
      </c>
      <c r="AU525" s="121">
        <v>23.186666666666664</v>
      </c>
      <c r="AV525" s="126">
        <v>92.12</v>
      </c>
      <c r="AW525" s="140">
        <v>25.902222222222221</v>
      </c>
      <c r="AX525" s="78" t="s">
        <v>17</v>
      </c>
      <c r="AY525" s="145" t="s">
        <v>83</v>
      </c>
      <c r="AZ525" s="115"/>
      <c r="BA525" s="115"/>
    </row>
    <row r="526" spans="1:53" s="109" customFormat="1" x14ac:dyDescent="0.2">
      <c r="A526" s="107"/>
      <c r="B526" s="149"/>
      <c r="F526" s="110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  <c r="AN526" s="113"/>
      <c r="AO526" s="111"/>
      <c r="AP526" s="111"/>
      <c r="AQ526" s="113"/>
      <c r="AR526" s="114"/>
      <c r="AS526" s="114"/>
      <c r="AT526" s="111"/>
      <c r="AU526" s="111"/>
      <c r="AV526" s="113"/>
      <c r="AW526" s="114"/>
      <c r="AX526" s="78" t="s">
        <v>955</v>
      </c>
      <c r="AY526" s="145" t="s">
        <v>955</v>
      </c>
      <c r="AZ526" s="115"/>
      <c r="BA526" s="115"/>
    </row>
    <row r="527" spans="1:53" s="109" customFormat="1" x14ac:dyDescent="0.2">
      <c r="A527" s="107" t="s">
        <v>617</v>
      </c>
      <c r="B527" s="149"/>
      <c r="C527" s="109" t="s">
        <v>19</v>
      </c>
      <c r="D527" s="109" t="s">
        <v>82</v>
      </c>
      <c r="E527" s="125">
        <v>100</v>
      </c>
      <c r="F527" s="110">
        <v>2716</v>
      </c>
      <c r="G527" s="111">
        <v>71</v>
      </c>
      <c r="H527" s="111">
        <v>72</v>
      </c>
      <c r="I527" s="111">
        <v>57</v>
      </c>
      <c r="J527" s="111">
        <v>60</v>
      </c>
      <c r="K527" s="111">
        <v>55</v>
      </c>
      <c r="L527" s="111">
        <v>49</v>
      </c>
      <c r="M527" s="111">
        <v>45</v>
      </c>
      <c r="N527" s="111">
        <v>47</v>
      </c>
      <c r="O527" s="111">
        <v>65</v>
      </c>
      <c r="P527" s="111">
        <v>51</v>
      </c>
      <c r="Q527" s="111">
        <v>53</v>
      </c>
      <c r="R527" s="111">
        <v>80</v>
      </c>
      <c r="S527" s="111">
        <v>53</v>
      </c>
      <c r="T527" s="111">
        <v>65</v>
      </c>
      <c r="U527" s="111">
        <v>56</v>
      </c>
      <c r="V527" s="111">
        <v>55</v>
      </c>
      <c r="W527" s="111">
        <v>65</v>
      </c>
      <c r="X527" s="111">
        <v>54</v>
      </c>
      <c r="Y527" s="111">
        <v>39</v>
      </c>
      <c r="Z527" s="111">
        <v>40</v>
      </c>
      <c r="AA527" s="111">
        <v>200</v>
      </c>
      <c r="AB527" s="111">
        <v>219</v>
      </c>
      <c r="AC527" s="111">
        <v>195</v>
      </c>
      <c r="AD527" s="111">
        <v>172</v>
      </c>
      <c r="AE527" s="111">
        <v>159</v>
      </c>
      <c r="AF527" s="111">
        <v>150</v>
      </c>
      <c r="AG527" s="111">
        <v>123</v>
      </c>
      <c r="AH527" s="111">
        <v>109</v>
      </c>
      <c r="AI527" s="111">
        <v>87</v>
      </c>
      <c r="AJ527" s="111">
        <v>68</v>
      </c>
      <c r="AK527" s="111">
        <v>41</v>
      </c>
      <c r="AL527" s="111">
        <v>30</v>
      </c>
      <c r="AM527" s="111">
        <v>13</v>
      </c>
      <c r="AN527" s="113">
        <v>18</v>
      </c>
      <c r="AO527" s="111">
        <v>2</v>
      </c>
      <c r="AP527" s="111">
        <v>34</v>
      </c>
      <c r="AQ527" s="113">
        <v>29</v>
      </c>
      <c r="AR527" s="114">
        <v>73</v>
      </c>
      <c r="AS527" s="114">
        <v>1197</v>
      </c>
      <c r="AT527" s="111">
        <v>148</v>
      </c>
      <c r="AU527" s="111">
        <v>108</v>
      </c>
      <c r="AV527" s="113">
        <v>470</v>
      </c>
      <c r="AW527" s="114">
        <v>95</v>
      </c>
      <c r="AX527" s="78" t="s">
        <v>955</v>
      </c>
      <c r="AY527" s="145" t="s">
        <v>955</v>
      </c>
      <c r="AZ527" s="115"/>
      <c r="BA527" s="115"/>
    </row>
    <row r="528" spans="1:53" s="109" customFormat="1" x14ac:dyDescent="0.2">
      <c r="A528" s="107"/>
      <c r="B528" s="149"/>
      <c r="F528" s="122">
        <v>100.00000000000003</v>
      </c>
      <c r="G528" s="123">
        <v>2.614138438880707</v>
      </c>
      <c r="H528" s="123">
        <v>2.6509572901325478</v>
      </c>
      <c r="I528" s="123">
        <v>2.0986745213549338</v>
      </c>
      <c r="J528" s="123">
        <v>2.2091310751104567</v>
      </c>
      <c r="K528" s="123">
        <v>2.0250368188512518</v>
      </c>
      <c r="L528" s="123">
        <v>1.8041237113402062</v>
      </c>
      <c r="M528" s="123">
        <v>1.6568483063328425</v>
      </c>
      <c r="N528" s="123">
        <v>1.7304860088365244</v>
      </c>
      <c r="O528" s="123">
        <v>2.3932253313696612</v>
      </c>
      <c r="P528" s="123">
        <v>1.8777614138438881</v>
      </c>
      <c r="Q528" s="123">
        <v>1.9513991163475699</v>
      </c>
      <c r="R528" s="123">
        <v>2.9455081001472756</v>
      </c>
      <c r="S528" s="123">
        <v>1.9513991163475699</v>
      </c>
      <c r="T528" s="123">
        <v>2.3932253313696612</v>
      </c>
      <c r="U528" s="123">
        <v>2.0618556701030926</v>
      </c>
      <c r="V528" s="123">
        <v>2.0250368188512518</v>
      </c>
      <c r="W528" s="123">
        <v>2.3932253313696612</v>
      </c>
      <c r="X528" s="123">
        <v>1.9882179675994109</v>
      </c>
      <c r="Y528" s="123">
        <v>1.4359351988217968</v>
      </c>
      <c r="Z528" s="123">
        <v>1.4727540500736378</v>
      </c>
      <c r="AA528" s="123">
        <v>7.3637702503681881</v>
      </c>
      <c r="AB528" s="123">
        <v>8.0633284241531662</v>
      </c>
      <c r="AC528" s="123">
        <v>7.179675994108984</v>
      </c>
      <c r="AD528" s="123">
        <v>6.3328424153166418</v>
      </c>
      <c r="AE528" s="123">
        <v>5.8541973490427095</v>
      </c>
      <c r="AF528" s="123">
        <v>5.5228276877761413</v>
      </c>
      <c r="AG528" s="123">
        <v>4.5287187039764358</v>
      </c>
      <c r="AH528" s="123">
        <v>4.0132547864506627</v>
      </c>
      <c r="AI528" s="123">
        <v>3.2032400589101622</v>
      </c>
      <c r="AJ528" s="123">
        <v>2.5036818851251841</v>
      </c>
      <c r="AK528" s="123">
        <v>1.5095729013254786</v>
      </c>
      <c r="AL528" s="123">
        <v>1.1045655375552283</v>
      </c>
      <c r="AM528" s="123">
        <v>0.47864506627393227</v>
      </c>
      <c r="AN528" s="137">
        <v>0.66273932253313694</v>
      </c>
      <c r="AO528" s="123">
        <v>7.3637702503681887E-2</v>
      </c>
      <c r="AP528" s="123">
        <v>1.251840942562592</v>
      </c>
      <c r="AQ528" s="137">
        <v>1.0677466863033873</v>
      </c>
      <c r="AR528" s="139">
        <v>2.687776141384389</v>
      </c>
      <c r="AS528" s="139">
        <v>44.072164948453612</v>
      </c>
      <c r="AT528" s="123">
        <v>5.4491899852724597</v>
      </c>
      <c r="AU528" s="123">
        <v>3.9764359351988219</v>
      </c>
      <c r="AV528" s="137">
        <v>17.304860088365242</v>
      </c>
      <c r="AW528" s="139">
        <v>3.4977908689248896</v>
      </c>
      <c r="AX528" s="78" t="s">
        <v>955</v>
      </c>
      <c r="AY528" s="145" t="s">
        <v>955</v>
      </c>
      <c r="AZ528" s="115"/>
      <c r="BA528" s="115"/>
    </row>
    <row r="529" spans="1:53" s="109" customFormat="1" x14ac:dyDescent="0.2">
      <c r="A529" s="105" t="s">
        <v>617</v>
      </c>
      <c r="B529" s="147" t="s">
        <v>138</v>
      </c>
      <c r="C529" s="106" t="s">
        <v>456</v>
      </c>
      <c r="D529" s="105" t="s">
        <v>902</v>
      </c>
      <c r="E529" s="124">
        <v>73.917748917748909</v>
      </c>
      <c r="F529" s="81">
        <v>2007.6060606060605</v>
      </c>
      <c r="G529" s="121">
        <v>52.481601731601721</v>
      </c>
      <c r="H529" s="121">
        <v>53.220779220779214</v>
      </c>
      <c r="I529" s="121">
        <v>42.133116883116884</v>
      </c>
      <c r="J529" s="121">
        <v>44.350649350649348</v>
      </c>
      <c r="K529" s="121">
        <v>40.654761904761898</v>
      </c>
      <c r="L529" s="121">
        <v>36.219696969696969</v>
      </c>
      <c r="M529" s="121">
        <v>33.262987012987011</v>
      </c>
      <c r="N529" s="121">
        <v>34.74134199134199</v>
      </c>
      <c r="O529" s="121">
        <v>48.046536796536792</v>
      </c>
      <c r="P529" s="121">
        <v>37.69805194805194</v>
      </c>
      <c r="Q529" s="121">
        <v>39.176406926406919</v>
      </c>
      <c r="R529" s="121">
        <v>59.134199134199122</v>
      </c>
      <c r="S529" s="121">
        <v>39.176406926406919</v>
      </c>
      <c r="T529" s="121">
        <v>48.046536796536792</v>
      </c>
      <c r="U529" s="121">
        <v>41.393939393939391</v>
      </c>
      <c r="V529" s="121">
        <v>40.654761904761898</v>
      </c>
      <c r="W529" s="121">
        <v>48.046536796536792</v>
      </c>
      <c r="X529" s="121">
        <v>39.915584415584412</v>
      </c>
      <c r="Y529" s="121">
        <v>28.827922077922075</v>
      </c>
      <c r="Z529" s="121">
        <v>29.567099567099561</v>
      </c>
      <c r="AA529" s="121">
        <v>147.83549783549782</v>
      </c>
      <c r="AB529" s="121">
        <v>161.87987012987011</v>
      </c>
      <c r="AC529" s="121">
        <v>144.13961038961037</v>
      </c>
      <c r="AD529" s="121">
        <v>127.13852813852813</v>
      </c>
      <c r="AE529" s="121">
        <v>117.52922077922076</v>
      </c>
      <c r="AF529" s="121">
        <v>110.87662337662336</v>
      </c>
      <c r="AG529" s="121">
        <v>90.918831168831161</v>
      </c>
      <c r="AH529" s="121">
        <v>80.570346320346303</v>
      </c>
      <c r="AI529" s="121">
        <v>64.308441558441558</v>
      </c>
      <c r="AJ529" s="121">
        <v>50.264069264069256</v>
      </c>
      <c r="AK529" s="121">
        <v>30.306277056277054</v>
      </c>
      <c r="AL529" s="121">
        <v>22.175324675324674</v>
      </c>
      <c r="AM529" s="121">
        <v>9.6093073593073584</v>
      </c>
      <c r="AN529" s="126">
        <v>13.305194805194803</v>
      </c>
      <c r="AO529" s="121">
        <v>1.4783549783549781</v>
      </c>
      <c r="AP529" s="121">
        <v>25.132034632034628</v>
      </c>
      <c r="AQ529" s="126">
        <v>21.436147186147181</v>
      </c>
      <c r="AR529" s="140">
        <v>53.959956709956707</v>
      </c>
      <c r="AS529" s="140">
        <v>884.79545454545439</v>
      </c>
      <c r="AT529" s="121">
        <v>109.39826839826839</v>
      </c>
      <c r="AU529" s="121">
        <v>79.831168831168824</v>
      </c>
      <c r="AV529" s="126">
        <v>347.41341991341983</v>
      </c>
      <c r="AW529" s="140">
        <v>70.221861471861473</v>
      </c>
      <c r="AX529" s="78" t="s">
        <v>17</v>
      </c>
      <c r="AY529" s="145" t="s">
        <v>87</v>
      </c>
      <c r="AZ529" s="115"/>
      <c r="BA529" s="115"/>
    </row>
    <row r="530" spans="1:53" s="109" customFormat="1" x14ac:dyDescent="0.2">
      <c r="A530" s="105" t="s">
        <v>617</v>
      </c>
      <c r="B530" s="147" t="s">
        <v>138</v>
      </c>
      <c r="C530" s="106" t="s">
        <v>457</v>
      </c>
      <c r="D530" s="105" t="s">
        <v>903</v>
      </c>
      <c r="E530" s="124">
        <v>26.082251082251084</v>
      </c>
      <c r="F530" s="81">
        <v>708.3939393939396</v>
      </c>
      <c r="G530" s="121">
        <v>18.518398268398268</v>
      </c>
      <c r="H530" s="121">
        <v>18.779220779220779</v>
      </c>
      <c r="I530" s="121">
        <v>14.866883116883118</v>
      </c>
      <c r="J530" s="121">
        <v>15.64935064935065</v>
      </c>
      <c r="K530" s="121">
        <v>14.345238095238097</v>
      </c>
      <c r="L530" s="121">
        <v>12.780303030303029</v>
      </c>
      <c r="M530" s="121">
        <v>11.737012987012989</v>
      </c>
      <c r="N530" s="121">
        <v>12.25865800865801</v>
      </c>
      <c r="O530" s="121">
        <v>16.953463203463205</v>
      </c>
      <c r="P530" s="121">
        <v>13.301948051948052</v>
      </c>
      <c r="Q530" s="121">
        <v>13.823593073593074</v>
      </c>
      <c r="R530" s="121">
        <v>20.865800865800864</v>
      </c>
      <c r="S530" s="121">
        <v>13.823593073593074</v>
      </c>
      <c r="T530" s="121">
        <v>16.953463203463205</v>
      </c>
      <c r="U530" s="121">
        <v>14.606060606060607</v>
      </c>
      <c r="V530" s="121">
        <v>14.345238095238097</v>
      </c>
      <c r="W530" s="121">
        <v>16.953463203463205</v>
      </c>
      <c r="X530" s="121">
        <v>14.084415584415586</v>
      </c>
      <c r="Y530" s="121">
        <v>10.172077922077923</v>
      </c>
      <c r="Z530" s="121">
        <v>10.432900432900432</v>
      </c>
      <c r="AA530" s="121">
        <v>52.164502164502167</v>
      </c>
      <c r="AB530" s="121">
        <v>57.12012987012988</v>
      </c>
      <c r="AC530" s="121">
        <v>50.86038961038961</v>
      </c>
      <c r="AD530" s="121">
        <v>44.861471861471863</v>
      </c>
      <c r="AE530" s="121">
        <v>41.470779220779221</v>
      </c>
      <c r="AF530" s="121">
        <v>39.123376623376629</v>
      </c>
      <c r="AG530" s="121">
        <v>32.081168831168831</v>
      </c>
      <c r="AH530" s="121">
        <v>28.429653679653679</v>
      </c>
      <c r="AI530" s="121">
        <v>22.691558441558442</v>
      </c>
      <c r="AJ530" s="121">
        <v>17.735930735930737</v>
      </c>
      <c r="AK530" s="121">
        <v>10.693722943722944</v>
      </c>
      <c r="AL530" s="121">
        <v>7.8246753246753249</v>
      </c>
      <c r="AM530" s="121">
        <v>3.3906926406926408</v>
      </c>
      <c r="AN530" s="126">
        <v>4.6948051948051948</v>
      </c>
      <c r="AO530" s="121">
        <v>0.52164502164502169</v>
      </c>
      <c r="AP530" s="121">
        <v>8.8679653679653683</v>
      </c>
      <c r="AQ530" s="126">
        <v>7.5638528138528152</v>
      </c>
      <c r="AR530" s="140">
        <v>19.04004329004329</v>
      </c>
      <c r="AS530" s="140">
        <v>312.2045454545455</v>
      </c>
      <c r="AT530" s="121">
        <v>38.601731601731601</v>
      </c>
      <c r="AU530" s="121">
        <v>28.168831168831172</v>
      </c>
      <c r="AV530" s="126">
        <v>122.58658008658008</v>
      </c>
      <c r="AW530" s="140">
        <v>24.77813852813853</v>
      </c>
      <c r="AX530" s="78" t="s">
        <v>17</v>
      </c>
      <c r="AY530" s="145" t="s">
        <v>87</v>
      </c>
      <c r="AZ530" s="115"/>
      <c r="BA530" s="115"/>
    </row>
    <row r="531" spans="1:53" s="109" customFormat="1" x14ac:dyDescent="0.2">
      <c r="A531" s="107"/>
      <c r="B531" s="149"/>
      <c r="F531" s="110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  <c r="AB531" s="111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3"/>
      <c r="AO531" s="111"/>
      <c r="AP531" s="111"/>
      <c r="AQ531" s="113"/>
      <c r="AR531" s="114"/>
      <c r="AS531" s="114"/>
      <c r="AT531" s="111"/>
      <c r="AU531" s="111"/>
      <c r="AV531" s="113"/>
      <c r="AW531" s="114"/>
      <c r="AX531" s="78" t="s">
        <v>955</v>
      </c>
      <c r="AY531" s="145" t="s">
        <v>955</v>
      </c>
      <c r="AZ531" s="115"/>
      <c r="BA531" s="115"/>
    </row>
    <row r="532" spans="1:53" s="109" customFormat="1" x14ac:dyDescent="0.2">
      <c r="A532" s="107" t="s">
        <v>618</v>
      </c>
      <c r="B532" s="149"/>
      <c r="C532" s="109" t="s">
        <v>19</v>
      </c>
      <c r="D532" s="109" t="s">
        <v>83</v>
      </c>
      <c r="E532" s="125">
        <v>100</v>
      </c>
      <c r="F532" s="110">
        <v>5826</v>
      </c>
      <c r="G532" s="111">
        <v>90</v>
      </c>
      <c r="H532" s="111">
        <v>115</v>
      </c>
      <c r="I532" s="111">
        <v>116</v>
      </c>
      <c r="J532" s="111">
        <v>116</v>
      </c>
      <c r="K532" s="111">
        <v>123</v>
      </c>
      <c r="L532" s="111">
        <v>126</v>
      </c>
      <c r="M532" s="111">
        <v>136</v>
      </c>
      <c r="N532" s="111">
        <v>135</v>
      </c>
      <c r="O532" s="111">
        <v>148</v>
      </c>
      <c r="P532" s="111">
        <v>146</v>
      </c>
      <c r="Q532" s="111">
        <v>168</v>
      </c>
      <c r="R532" s="111">
        <v>152</v>
      </c>
      <c r="S532" s="111">
        <v>190</v>
      </c>
      <c r="T532" s="111">
        <v>171</v>
      </c>
      <c r="U532" s="111">
        <v>146</v>
      </c>
      <c r="V532" s="111">
        <v>136</v>
      </c>
      <c r="W532" s="111">
        <v>130</v>
      </c>
      <c r="X532" s="111">
        <v>113</v>
      </c>
      <c r="Y532" s="111">
        <v>99</v>
      </c>
      <c r="Z532" s="111">
        <v>76</v>
      </c>
      <c r="AA532" s="111">
        <v>442</v>
      </c>
      <c r="AB532" s="111">
        <v>422</v>
      </c>
      <c r="AC532" s="111">
        <v>325</v>
      </c>
      <c r="AD532" s="111">
        <v>330</v>
      </c>
      <c r="AE532" s="111">
        <v>325</v>
      </c>
      <c r="AF532" s="111">
        <v>285</v>
      </c>
      <c r="AG532" s="111">
        <v>259</v>
      </c>
      <c r="AH532" s="111">
        <v>223</v>
      </c>
      <c r="AI532" s="111">
        <v>190</v>
      </c>
      <c r="AJ532" s="111">
        <v>136</v>
      </c>
      <c r="AK532" s="111">
        <v>105</v>
      </c>
      <c r="AL532" s="111">
        <v>76</v>
      </c>
      <c r="AM532" s="111">
        <v>38</v>
      </c>
      <c r="AN532" s="113">
        <v>38</v>
      </c>
      <c r="AO532" s="111">
        <v>6</v>
      </c>
      <c r="AP532" s="111">
        <v>53</v>
      </c>
      <c r="AQ532" s="113">
        <v>58</v>
      </c>
      <c r="AR532" s="114">
        <v>122</v>
      </c>
      <c r="AS532" s="114">
        <v>2731</v>
      </c>
      <c r="AT532" s="111">
        <v>415</v>
      </c>
      <c r="AU532" s="111">
        <v>257</v>
      </c>
      <c r="AV532" s="113">
        <v>998</v>
      </c>
      <c r="AW532" s="114">
        <v>247</v>
      </c>
      <c r="AX532" s="78" t="s">
        <v>955</v>
      </c>
      <c r="AY532" s="145" t="s">
        <v>955</v>
      </c>
      <c r="AZ532" s="115"/>
      <c r="BA532" s="115"/>
    </row>
    <row r="533" spans="1:53" s="109" customFormat="1" x14ac:dyDescent="0.2">
      <c r="A533" s="107"/>
      <c r="B533" s="149"/>
      <c r="F533" s="122">
        <v>99.999999999999986</v>
      </c>
      <c r="G533" s="123">
        <v>1.544799176107106</v>
      </c>
      <c r="H533" s="123">
        <v>1.9739100583590801</v>
      </c>
      <c r="I533" s="123">
        <v>1.9910744936491589</v>
      </c>
      <c r="J533" s="123">
        <v>1.9910744936491589</v>
      </c>
      <c r="K533" s="123">
        <v>2.1112255406797118</v>
      </c>
      <c r="L533" s="123">
        <v>2.1627188465499487</v>
      </c>
      <c r="M533" s="123">
        <v>2.3343631994507379</v>
      </c>
      <c r="N533" s="123">
        <v>2.3171987641606591</v>
      </c>
      <c r="O533" s="123">
        <v>2.5403364229316856</v>
      </c>
      <c r="P533" s="123">
        <v>2.5060075523515275</v>
      </c>
      <c r="Q533" s="123">
        <v>2.8836251287332648</v>
      </c>
      <c r="R533" s="123">
        <v>2.6089941640920014</v>
      </c>
      <c r="S533" s="123">
        <v>3.2612427051150017</v>
      </c>
      <c r="T533" s="123">
        <v>2.9351184346035017</v>
      </c>
      <c r="U533" s="123">
        <v>2.5060075523515275</v>
      </c>
      <c r="V533" s="123">
        <v>2.3343631994507379</v>
      </c>
      <c r="W533" s="123">
        <v>2.2313765877102645</v>
      </c>
      <c r="X533" s="123">
        <v>1.939581187778922</v>
      </c>
      <c r="Y533" s="123">
        <v>1.6992790937178166</v>
      </c>
      <c r="Z533" s="123">
        <v>1.3044970820460007</v>
      </c>
      <c r="AA533" s="123">
        <v>7.5866803982148987</v>
      </c>
      <c r="AB533" s="123">
        <v>7.2433916924133195</v>
      </c>
      <c r="AC533" s="123">
        <v>5.5784414692756608</v>
      </c>
      <c r="AD533" s="123">
        <v>5.6642636457260558</v>
      </c>
      <c r="AE533" s="123">
        <v>5.5784414692756608</v>
      </c>
      <c r="AF533" s="123">
        <v>4.8918640576725023</v>
      </c>
      <c r="AG533" s="123">
        <v>4.4455887401304501</v>
      </c>
      <c r="AH533" s="123">
        <v>3.8276690696876075</v>
      </c>
      <c r="AI533" s="123">
        <v>3.2612427051150017</v>
      </c>
      <c r="AJ533" s="123">
        <v>2.3343631994507379</v>
      </c>
      <c r="AK533" s="123">
        <v>1.8022657054582905</v>
      </c>
      <c r="AL533" s="123">
        <v>1.3044970820460007</v>
      </c>
      <c r="AM533" s="123">
        <v>0.65224854102300034</v>
      </c>
      <c r="AN533" s="137">
        <v>0.65224854102300034</v>
      </c>
      <c r="AO533" s="123">
        <v>0.10298661174047374</v>
      </c>
      <c r="AP533" s="123">
        <v>0.90971507037418464</v>
      </c>
      <c r="AQ533" s="137">
        <v>0.99553724682457945</v>
      </c>
      <c r="AR533" s="139">
        <v>2.0940611053896325</v>
      </c>
      <c r="AS533" s="139">
        <v>46.876072777205628</v>
      </c>
      <c r="AT533" s="123">
        <v>7.1232406453827668</v>
      </c>
      <c r="AU533" s="123">
        <v>4.4112598695502916</v>
      </c>
      <c r="AV533" s="137">
        <v>17.130106419498798</v>
      </c>
      <c r="AW533" s="139">
        <v>4.2396155166495024</v>
      </c>
      <c r="AX533" s="78" t="s">
        <v>955</v>
      </c>
      <c r="AY533" s="145" t="s">
        <v>955</v>
      </c>
      <c r="AZ533" s="115"/>
      <c r="BA533" s="115"/>
    </row>
    <row r="534" spans="1:53" s="109" customFormat="1" x14ac:dyDescent="0.2">
      <c r="A534" s="105" t="s">
        <v>618</v>
      </c>
      <c r="B534" s="147" t="s">
        <v>131</v>
      </c>
      <c r="C534" s="106" t="s">
        <v>458</v>
      </c>
      <c r="D534" s="105" t="s">
        <v>83</v>
      </c>
      <c r="E534" s="124">
        <v>33.350436121087739</v>
      </c>
      <c r="F534" s="81">
        <v>1942.996408414572</v>
      </c>
      <c r="G534" s="121">
        <v>30.015392508978966</v>
      </c>
      <c r="H534" s="121">
        <v>38.353001539250897</v>
      </c>
      <c r="I534" s="121">
        <v>38.686505900461782</v>
      </c>
      <c r="J534" s="121">
        <v>38.686505900461782</v>
      </c>
      <c r="K534" s="121">
        <v>41.021036428937926</v>
      </c>
      <c r="L534" s="121">
        <v>42.021549512570552</v>
      </c>
      <c r="M534" s="121">
        <v>45.356593124679328</v>
      </c>
      <c r="N534" s="121">
        <v>45.023088763468451</v>
      </c>
      <c r="O534" s="121">
        <v>49.358645459209853</v>
      </c>
      <c r="P534" s="121">
        <v>48.691636736788098</v>
      </c>
      <c r="Q534" s="121">
        <v>56.028732683427407</v>
      </c>
      <c r="R534" s="121">
        <v>50.692662904053357</v>
      </c>
      <c r="S534" s="121">
        <v>63.365828630066709</v>
      </c>
      <c r="T534" s="121">
        <v>57.02924576706004</v>
      </c>
      <c r="U534" s="121">
        <v>48.691636736788098</v>
      </c>
      <c r="V534" s="121">
        <v>45.356593124679328</v>
      </c>
      <c r="W534" s="121">
        <v>43.355566957414055</v>
      </c>
      <c r="X534" s="121">
        <v>37.685992816829142</v>
      </c>
      <c r="Y534" s="121">
        <v>33.016931759876861</v>
      </c>
      <c r="Z534" s="121">
        <v>25.346331452026678</v>
      </c>
      <c r="AA534" s="121">
        <v>147.4089276552078</v>
      </c>
      <c r="AB534" s="121">
        <v>140.73884043099025</v>
      </c>
      <c r="AC534" s="121">
        <v>108.38891739353515</v>
      </c>
      <c r="AD534" s="121">
        <v>110.05643919958953</v>
      </c>
      <c r="AE534" s="121">
        <v>108.38891739353515</v>
      </c>
      <c r="AF534" s="121">
        <v>95.048742945100059</v>
      </c>
      <c r="AG534" s="121">
        <v>86.37762955361724</v>
      </c>
      <c r="AH534" s="121">
        <v>74.371472550025658</v>
      </c>
      <c r="AI534" s="121">
        <v>63.365828630066709</v>
      </c>
      <c r="AJ534" s="121">
        <v>45.356593124679328</v>
      </c>
      <c r="AK534" s="121">
        <v>35.017957927142128</v>
      </c>
      <c r="AL534" s="121">
        <v>25.346331452026678</v>
      </c>
      <c r="AM534" s="121">
        <v>12.673165726013339</v>
      </c>
      <c r="AN534" s="126">
        <v>12.673165726013339</v>
      </c>
      <c r="AO534" s="121">
        <v>2.0010261672652643</v>
      </c>
      <c r="AP534" s="121">
        <v>17.675731144176503</v>
      </c>
      <c r="AQ534" s="126">
        <v>19.343252950230891</v>
      </c>
      <c r="AR534" s="140">
        <v>40.687532067727041</v>
      </c>
      <c r="AS534" s="140">
        <v>910.80041046690621</v>
      </c>
      <c r="AT534" s="121">
        <v>138.40430990251411</v>
      </c>
      <c r="AU534" s="121">
        <v>85.710620831195484</v>
      </c>
      <c r="AV534" s="126">
        <v>332.83735248845568</v>
      </c>
      <c r="AW534" s="140">
        <v>82.375577219086722</v>
      </c>
      <c r="AX534" s="78" t="s">
        <v>17</v>
      </c>
      <c r="AY534" s="145" t="s">
        <v>83</v>
      </c>
      <c r="AZ534" s="115"/>
      <c r="BA534" s="115"/>
    </row>
    <row r="535" spans="1:53" s="109" customFormat="1" x14ac:dyDescent="0.2">
      <c r="A535" s="105" t="s">
        <v>618</v>
      </c>
      <c r="B535" s="147" t="s">
        <v>138</v>
      </c>
      <c r="C535" s="106" t="s">
        <v>463</v>
      </c>
      <c r="D535" s="105" t="s">
        <v>904</v>
      </c>
      <c r="E535" s="124">
        <v>7.1575166752180603</v>
      </c>
      <c r="F535" s="81">
        <v>416.99692149820413</v>
      </c>
      <c r="G535" s="121">
        <v>6.4417650076962545</v>
      </c>
      <c r="H535" s="121">
        <v>8.23114417650077</v>
      </c>
      <c r="I535" s="121">
        <v>8.3027193432529494</v>
      </c>
      <c r="J535" s="121">
        <v>8.3027193432529494</v>
      </c>
      <c r="K535" s="121">
        <v>8.8037455105182136</v>
      </c>
      <c r="L535" s="121">
        <v>9.0184710107747552</v>
      </c>
      <c r="M535" s="121">
        <v>9.7342226782965628</v>
      </c>
      <c r="N535" s="121">
        <v>9.6626475115443817</v>
      </c>
      <c r="O535" s="121">
        <v>10.593124679322729</v>
      </c>
      <c r="P535" s="121">
        <v>10.449974345818369</v>
      </c>
      <c r="Q535" s="121">
        <v>12.024628014366343</v>
      </c>
      <c r="R535" s="121">
        <v>10.879425346331452</v>
      </c>
      <c r="S535" s="121">
        <v>13.599281682914317</v>
      </c>
      <c r="T535" s="121">
        <v>12.239353514622882</v>
      </c>
      <c r="U535" s="121">
        <v>10.449974345818369</v>
      </c>
      <c r="V535" s="121">
        <v>9.7342226782965628</v>
      </c>
      <c r="W535" s="121">
        <v>9.3047716777834779</v>
      </c>
      <c r="X535" s="121">
        <v>8.0879938429964078</v>
      </c>
      <c r="Y535" s="121">
        <v>7.0859415084658792</v>
      </c>
      <c r="Z535" s="121">
        <v>5.4397126731657259</v>
      </c>
      <c r="AA535" s="121">
        <v>31.636223704463827</v>
      </c>
      <c r="AB535" s="121">
        <v>30.204720369420215</v>
      </c>
      <c r="AC535" s="121">
        <v>23.261929194458695</v>
      </c>
      <c r="AD535" s="121">
        <v>23.619805028219599</v>
      </c>
      <c r="AE535" s="121">
        <v>23.261929194458695</v>
      </c>
      <c r="AF535" s="121">
        <v>20.398922524371471</v>
      </c>
      <c r="AG535" s="121">
        <v>18.537968188814776</v>
      </c>
      <c r="AH535" s="121">
        <v>15.961262185736276</v>
      </c>
      <c r="AI535" s="121">
        <v>13.599281682914317</v>
      </c>
      <c r="AJ535" s="121">
        <v>9.7342226782965628</v>
      </c>
      <c r="AK535" s="121">
        <v>7.5153925089789633</v>
      </c>
      <c r="AL535" s="121">
        <v>5.4397126731657259</v>
      </c>
      <c r="AM535" s="121">
        <v>2.719856336582863</v>
      </c>
      <c r="AN535" s="126">
        <v>2.719856336582863</v>
      </c>
      <c r="AO535" s="121">
        <v>0.4294510005130836</v>
      </c>
      <c r="AP535" s="121">
        <v>3.7934838378655718</v>
      </c>
      <c r="AQ535" s="126">
        <v>4.1513596716264747</v>
      </c>
      <c r="AR535" s="140">
        <v>8.7321703437660343</v>
      </c>
      <c r="AS535" s="140">
        <v>195.47178040020523</v>
      </c>
      <c r="AT535" s="121">
        <v>29.703694202154953</v>
      </c>
      <c r="AU535" s="121">
        <v>18.394817855310414</v>
      </c>
      <c r="AV535" s="126">
        <v>71.432016418676241</v>
      </c>
      <c r="AW535" s="140">
        <v>17.67906618778861</v>
      </c>
      <c r="AX535" s="78" t="s">
        <v>17</v>
      </c>
      <c r="AY535" s="145" t="s">
        <v>83</v>
      </c>
      <c r="AZ535" s="115"/>
      <c r="BA535" s="115"/>
    </row>
    <row r="536" spans="1:53" s="109" customFormat="1" x14ac:dyDescent="0.2">
      <c r="A536" s="105" t="s">
        <v>618</v>
      </c>
      <c r="B536" s="147" t="s">
        <v>138</v>
      </c>
      <c r="C536" s="106" t="s">
        <v>459</v>
      </c>
      <c r="D536" s="105" t="s">
        <v>781</v>
      </c>
      <c r="E536" s="124">
        <v>9.4150846587993851</v>
      </c>
      <c r="F536" s="81">
        <v>548.52283222165227</v>
      </c>
      <c r="G536" s="121">
        <v>8.4735761929194453</v>
      </c>
      <c r="H536" s="121">
        <v>10.827347357619292</v>
      </c>
      <c r="I536" s="121">
        <v>10.921498204207287</v>
      </c>
      <c r="J536" s="121">
        <v>10.921498204207287</v>
      </c>
      <c r="K536" s="121">
        <v>11.580554130323243</v>
      </c>
      <c r="L536" s="121">
        <v>11.863006670087225</v>
      </c>
      <c r="M536" s="121">
        <v>12.804515135967163</v>
      </c>
      <c r="N536" s="121">
        <v>12.71036428937917</v>
      </c>
      <c r="O536" s="121">
        <v>13.934325295023092</v>
      </c>
      <c r="P536" s="121">
        <v>13.746023601847103</v>
      </c>
      <c r="Q536" s="121">
        <v>15.817342226782966</v>
      </c>
      <c r="R536" s="121">
        <v>14.310928681375065</v>
      </c>
      <c r="S536" s="121">
        <v>17.888660851718832</v>
      </c>
      <c r="T536" s="121">
        <v>16.099794766546946</v>
      </c>
      <c r="U536" s="121">
        <v>13.746023601847103</v>
      </c>
      <c r="V536" s="121">
        <v>12.804515135967163</v>
      </c>
      <c r="W536" s="121">
        <v>12.239610056439201</v>
      </c>
      <c r="X536" s="121">
        <v>10.639045664443307</v>
      </c>
      <c r="Y536" s="121">
        <v>9.3209338122113916</v>
      </c>
      <c r="Z536" s="121">
        <v>7.1554643406875327</v>
      </c>
      <c r="AA536" s="121">
        <v>41.614674191893279</v>
      </c>
      <c r="AB536" s="121">
        <v>39.731657260133403</v>
      </c>
      <c r="AC536" s="121">
        <v>30.599025141098</v>
      </c>
      <c r="AD536" s="121">
        <v>31.069779374037971</v>
      </c>
      <c r="AE536" s="121">
        <v>30.599025141098</v>
      </c>
      <c r="AF536" s="121">
        <v>26.832991277578248</v>
      </c>
      <c r="AG536" s="121">
        <v>24.385069266290408</v>
      </c>
      <c r="AH536" s="121">
        <v>20.995638789122626</v>
      </c>
      <c r="AI536" s="121">
        <v>17.888660851718832</v>
      </c>
      <c r="AJ536" s="121">
        <v>12.804515135967163</v>
      </c>
      <c r="AK536" s="121">
        <v>9.885838891739354</v>
      </c>
      <c r="AL536" s="121">
        <v>7.1554643406875327</v>
      </c>
      <c r="AM536" s="121">
        <v>3.5777321703437663</v>
      </c>
      <c r="AN536" s="126">
        <v>3.5777321703437663</v>
      </c>
      <c r="AO536" s="121">
        <v>0.56490507952796309</v>
      </c>
      <c r="AP536" s="121">
        <v>4.9899948691636737</v>
      </c>
      <c r="AQ536" s="126">
        <v>5.4607491021036436</v>
      </c>
      <c r="AR536" s="140">
        <v>11.48640328373525</v>
      </c>
      <c r="AS536" s="140">
        <v>257.12596203181124</v>
      </c>
      <c r="AT536" s="121">
        <v>39.072601334017449</v>
      </c>
      <c r="AU536" s="121">
        <v>24.196767573114421</v>
      </c>
      <c r="AV536" s="126">
        <v>93.962544894817853</v>
      </c>
      <c r="AW536" s="140">
        <v>23.255259107234483</v>
      </c>
      <c r="AX536" s="78" t="s">
        <v>17</v>
      </c>
      <c r="AY536" s="145" t="s">
        <v>83</v>
      </c>
      <c r="AZ536" s="115"/>
      <c r="BA536" s="115"/>
    </row>
    <row r="537" spans="1:53" s="109" customFormat="1" x14ac:dyDescent="0.2">
      <c r="A537" s="105" t="s">
        <v>618</v>
      </c>
      <c r="B537" s="147" t="s">
        <v>138</v>
      </c>
      <c r="C537" s="106" t="s">
        <v>460</v>
      </c>
      <c r="D537" s="105" t="s">
        <v>905</v>
      </c>
      <c r="E537" s="124">
        <v>3.745510518214469</v>
      </c>
      <c r="F537" s="81">
        <v>218.21344279117503</v>
      </c>
      <c r="G537" s="121">
        <v>3.370959466393022</v>
      </c>
      <c r="H537" s="121">
        <v>4.3073370959466395</v>
      </c>
      <c r="I537" s="121">
        <v>4.3447922011287838</v>
      </c>
      <c r="J537" s="121">
        <v>4.3447922011287838</v>
      </c>
      <c r="K537" s="121">
        <v>4.6069779374037969</v>
      </c>
      <c r="L537" s="121">
        <v>4.7193432529502308</v>
      </c>
      <c r="M537" s="121">
        <v>5.0938943047716778</v>
      </c>
      <c r="N537" s="121">
        <v>5.0564391995895326</v>
      </c>
      <c r="O537" s="121">
        <v>5.5433555669574135</v>
      </c>
      <c r="P537" s="121">
        <v>5.4684453565931248</v>
      </c>
      <c r="Q537" s="121">
        <v>6.2924576706003075</v>
      </c>
      <c r="R537" s="121">
        <v>5.6931759876859926</v>
      </c>
      <c r="S537" s="121">
        <v>7.1164699846074919</v>
      </c>
      <c r="T537" s="121">
        <v>6.4048229861467414</v>
      </c>
      <c r="U537" s="121">
        <v>5.4684453565931248</v>
      </c>
      <c r="V537" s="121">
        <v>5.0938943047716778</v>
      </c>
      <c r="W537" s="121">
        <v>4.86916367367881</v>
      </c>
      <c r="X537" s="121">
        <v>4.2324268855823499</v>
      </c>
      <c r="Y537" s="121">
        <v>3.7080554130323242</v>
      </c>
      <c r="Z537" s="121">
        <v>2.8465879938429963</v>
      </c>
      <c r="AA537" s="121">
        <v>16.555156490507951</v>
      </c>
      <c r="AB537" s="121">
        <v>15.80605438686506</v>
      </c>
      <c r="AC537" s="121">
        <v>12.172909184197025</v>
      </c>
      <c r="AD537" s="121">
        <v>12.360184710107749</v>
      </c>
      <c r="AE537" s="121">
        <v>12.172909184197025</v>
      </c>
      <c r="AF537" s="121">
        <v>10.674704976911237</v>
      </c>
      <c r="AG537" s="121">
        <v>9.7008722421754747</v>
      </c>
      <c r="AH537" s="121">
        <v>8.3524884556182659</v>
      </c>
      <c r="AI537" s="121">
        <v>7.1164699846074919</v>
      </c>
      <c r="AJ537" s="121">
        <v>5.0938943047716778</v>
      </c>
      <c r="AK537" s="121">
        <v>3.9327860441251925</v>
      </c>
      <c r="AL537" s="121">
        <v>2.8465879938429963</v>
      </c>
      <c r="AM537" s="121">
        <v>1.4232939969214982</v>
      </c>
      <c r="AN537" s="126">
        <v>1.4232939969214982</v>
      </c>
      <c r="AO537" s="121">
        <v>0.22473063109286812</v>
      </c>
      <c r="AP537" s="121">
        <v>1.9851205746536686</v>
      </c>
      <c r="AQ537" s="126">
        <v>2.1723961005643919</v>
      </c>
      <c r="AR537" s="140">
        <v>4.5695228322216517</v>
      </c>
      <c r="AS537" s="140">
        <v>102.28989225243714</v>
      </c>
      <c r="AT537" s="121">
        <v>15.543868650590046</v>
      </c>
      <c r="AU537" s="121">
        <v>9.625962031811186</v>
      </c>
      <c r="AV537" s="126">
        <v>37.380194971780405</v>
      </c>
      <c r="AW537" s="140">
        <v>9.2514109799897373</v>
      </c>
      <c r="AX537" s="78" t="s">
        <v>17</v>
      </c>
      <c r="AY537" s="145" t="s">
        <v>83</v>
      </c>
      <c r="AZ537" s="115"/>
      <c r="BA537" s="115"/>
    </row>
    <row r="538" spans="1:53" s="109" customFormat="1" x14ac:dyDescent="0.2">
      <c r="A538" s="105" t="s">
        <v>618</v>
      </c>
      <c r="B538" s="147" t="s">
        <v>138</v>
      </c>
      <c r="C538" s="106" t="s">
        <v>461</v>
      </c>
      <c r="D538" s="105" t="s">
        <v>906</v>
      </c>
      <c r="E538" s="124">
        <v>9.7229348383786558</v>
      </c>
      <c r="F538" s="81">
        <v>566.45818368394055</v>
      </c>
      <c r="G538" s="121">
        <v>8.7506413545407913</v>
      </c>
      <c r="H538" s="121">
        <v>11.181375064135455</v>
      </c>
      <c r="I538" s="121">
        <v>11.278604412519242</v>
      </c>
      <c r="J538" s="121">
        <v>11.278604412519242</v>
      </c>
      <c r="K538" s="121">
        <v>11.959209851205747</v>
      </c>
      <c r="L538" s="121">
        <v>12.250897896357106</v>
      </c>
      <c r="M538" s="121">
        <v>13.223191380194971</v>
      </c>
      <c r="N538" s="121">
        <v>13.125962031811184</v>
      </c>
      <c r="O538" s="121">
        <v>14.389943560800411</v>
      </c>
      <c r="P538" s="121">
        <v>14.195484864032837</v>
      </c>
      <c r="Q538" s="121">
        <v>16.33453052847614</v>
      </c>
      <c r="R538" s="121">
        <v>14.778860954335558</v>
      </c>
      <c r="S538" s="121">
        <v>18.473576192919445</v>
      </c>
      <c r="T538" s="121">
        <v>16.626218573627501</v>
      </c>
      <c r="U538" s="121">
        <v>14.195484864032837</v>
      </c>
      <c r="V538" s="121">
        <v>13.223191380194971</v>
      </c>
      <c r="W538" s="121">
        <v>12.639815289892253</v>
      </c>
      <c r="X538" s="121">
        <v>10.986916367367881</v>
      </c>
      <c r="Y538" s="121">
        <v>9.6257054899948695</v>
      </c>
      <c r="Z538" s="121">
        <v>7.389430477167779</v>
      </c>
      <c r="AA538" s="121">
        <v>42.975371985633657</v>
      </c>
      <c r="AB538" s="121">
        <v>41.030785017957925</v>
      </c>
      <c r="AC538" s="121">
        <v>31.599538224730633</v>
      </c>
      <c r="AD538" s="121">
        <v>32.085684966649566</v>
      </c>
      <c r="AE538" s="121">
        <v>31.599538224730633</v>
      </c>
      <c r="AF538" s="121">
        <v>27.710364289379168</v>
      </c>
      <c r="AG538" s="121">
        <v>25.182401231400718</v>
      </c>
      <c r="AH538" s="121">
        <v>21.682144689584401</v>
      </c>
      <c r="AI538" s="121">
        <v>18.473576192919445</v>
      </c>
      <c r="AJ538" s="121">
        <v>13.223191380194971</v>
      </c>
      <c r="AK538" s="121">
        <v>10.209081580297589</v>
      </c>
      <c r="AL538" s="121">
        <v>7.389430477167779</v>
      </c>
      <c r="AM538" s="121">
        <v>3.6947152385838895</v>
      </c>
      <c r="AN538" s="126">
        <v>3.6947152385838895</v>
      </c>
      <c r="AO538" s="121">
        <v>0.58337609030271931</v>
      </c>
      <c r="AP538" s="121">
        <v>5.1531554643406876</v>
      </c>
      <c r="AQ538" s="126">
        <v>5.6393022062596208</v>
      </c>
      <c r="AR538" s="140">
        <v>11.861980502821959</v>
      </c>
      <c r="AS538" s="140">
        <v>265.53335043612105</v>
      </c>
      <c r="AT538" s="121">
        <v>40.350179579271419</v>
      </c>
      <c r="AU538" s="121">
        <v>24.987942534633145</v>
      </c>
      <c r="AV538" s="126">
        <v>97.034889687018989</v>
      </c>
      <c r="AW538" s="140">
        <v>24.015649050795279</v>
      </c>
      <c r="AX538" s="78" t="s">
        <v>17</v>
      </c>
      <c r="AY538" s="145" t="s">
        <v>83</v>
      </c>
      <c r="AZ538" s="115"/>
      <c r="BA538" s="115"/>
    </row>
    <row r="539" spans="1:53" s="109" customFormat="1" x14ac:dyDescent="0.2">
      <c r="A539" s="105" t="s">
        <v>618</v>
      </c>
      <c r="B539" s="147" t="s">
        <v>138</v>
      </c>
      <c r="C539" s="106" t="s">
        <v>462</v>
      </c>
      <c r="D539" s="105" t="s">
        <v>907</v>
      </c>
      <c r="E539" s="124">
        <v>6.1826577732170342</v>
      </c>
      <c r="F539" s="81">
        <v>360.20164186762452</v>
      </c>
      <c r="G539" s="121">
        <v>5.5643919958953312</v>
      </c>
      <c r="H539" s="121">
        <v>7.1100564391995897</v>
      </c>
      <c r="I539" s="121">
        <v>7.1718830169317593</v>
      </c>
      <c r="J539" s="121">
        <v>7.1718830169317593</v>
      </c>
      <c r="K539" s="121">
        <v>7.6046690610569518</v>
      </c>
      <c r="L539" s="121">
        <v>7.7901487942534633</v>
      </c>
      <c r="M539" s="121">
        <v>8.4084145715751664</v>
      </c>
      <c r="N539" s="121">
        <v>8.3465879938429968</v>
      </c>
      <c r="O539" s="121">
        <v>9.1503335043612104</v>
      </c>
      <c r="P539" s="121">
        <v>9.0266803488968694</v>
      </c>
      <c r="Q539" s="121">
        <v>10.386865059004617</v>
      </c>
      <c r="R539" s="121">
        <v>9.3976398152898923</v>
      </c>
      <c r="S539" s="121">
        <v>11.747049769112365</v>
      </c>
      <c r="T539" s="121">
        <v>10.572344792201129</v>
      </c>
      <c r="U539" s="121">
        <v>9.0266803488968694</v>
      </c>
      <c r="V539" s="121">
        <v>8.4084145715751664</v>
      </c>
      <c r="W539" s="121">
        <v>8.0374551051821452</v>
      </c>
      <c r="X539" s="121">
        <v>6.9864032837352488</v>
      </c>
      <c r="Y539" s="121">
        <v>6.1208311954848638</v>
      </c>
      <c r="Z539" s="121">
        <v>4.6988199076449462</v>
      </c>
      <c r="AA539" s="121">
        <v>27.327347357619292</v>
      </c>
      <c r="AB539" s="121">
        <v>26.090815802975886</v>
      </c>
      <c r="AC539" s="121">
        <v>20.09363776295536</v>
      </c>
      <c r="AD539" s="121">
        <v>20.402770651616212</v>
      </c>
      <c r="AE539" s="121">
        <v>20.09363776295536</v>
      </c>
      <c r="AF539" s="121">
        <v>17.620574653668548</v>
      </c>
      <c r="AG539" s="121">
        <v>16.013083632632121</v>
      </c>
      <c r="AH539" s="121">
        <v>13.787326834273985</v>
      </c>
      <c r="AI539" s="121">
        <v>11.747049769112365</v>
      </c>
      <c r="AJ539" s="121">
        <v>8.4084145715751664</v>
      </c>
      <c r="AK539" s="121">
        <v>6.4917906618778867</v>
      </c>
      <c r="AL539" s="121">
        <v>4.6988199076449462</v>
      </c>
      <c r="AM539" s="121">
        <v>2.3494099538224731</v>
      </c>
      <c r="AN539" s="126">
        <v>2.3494099538224731</v>
      </c>
      <c r="AO539" s="121">
        <v>0.37095946639302207</v>
      </c>
      <c r="AP539" s="121">
        <v>3.2768086198050281</v>
      </c>
      <c r="AQ539" s="126">
        <v>3.5859415084658797</v>
      </c>
      <c r="AR539" s="140">
        <v>7.5428424833247822</v>
      </c>
      <c r="AS539" s="140">
        <v>168.84838378655721</v>
      </c>
      <c r="AT539" s="121">
        <v>25.658029758850695</v>
      </c>
      <c r="AU539" s="121">
        <v>15.889430477167778</v>
      </c>
      <c r="AV539" s="126">
        <v>61.702924576706003</v>
      </c>
      <c r="AW539" s="140">
        <v>15.271164699846075</v>
      </c>
      <c r="AX539" s="78" t="s">
        <v>17</v>
      </c>
      <c r="AY539" s="145" t="s">
        <v>83</v>
      </c>
      <c r="AZ539" s="115"/>
      <c r="BA539" s="115"/>
    </row>
    <row r="540" spans="1:53" s="109" customFormat="1" x14ac:dyDescent="0.2">
      <c r="A540" s="105" t="s">
        <v>618</v>
      </c>
      <c r="B540" s="147" t="s">
        <v>138</v>
      </c>
      <c r="C540" s="106" t="s">
        <v>464</v>
      </c>
      <c r="D540" s="105" t="s">
        <v>727</v>
      </c>
      <c r="E540" s="124">
        <v>7.5936377629553613</v>
      </c>
      <c r="F540" s="81">
        <v>442.40533606977931</v>
      </c>
      <c r="G540" s="121">
        <v>6.8342739866598254</v>
      </c>
      <c r="H540" s="121">
        <v>8.7326834273986655</v>
      </c>
      <c r="I540" s="121">
        <v>8.8086198050282185</v>
      </c>
      <c r="J540" s="121">
        <v>8.8086198050282185</v>
      </c>
      <c r="K540" s="121">
        <v>9.3401744484350946</v>
      </c>
      <c r="L540" s="121">
        <v>9.5679835813237553</v>
      </c>
      <c r="M540" s="121">
        <v>10.327347357619292</v>
      </c>
      <c r="N540" s="121">
        <v>10.251410979989737</v>
      </c>
      <c r="O540" s="121">
        <v>11.238583889173935</v>
      </c>
      <c r="P540" s="121">
        <v>11.086711133914827</v>
      </c>
      <c r="Q540" s="121">
        <v>12.757311441765006</v>
      </c>
      <c r="R540" s="121">
        <v>11.542329399692148</v>
      </c>
      <c r="S540" s="121">
        <v>14.427911749615186</v>
      </c>
      <c r="T540" s="121">
        <v>12.985120574653667</v>
      </c>
      <c r="U540" s="121">
        <v>11.086711133914827</v>
      </c>
      <c r="V540" s="121">
        <v>10.327347357619292</v>
      </c>
      <c r="W540" s="121">
        <v>9.8717290918419707</v>
      </c>
      <c r="X540" s="121">
        <v>8.5808106721395578</v>
      </c>
      <c r="Y540" s="121">
        <v>7.5177013853258075</v>
      </c>
      <c r="Z540" s="121">
        <v>5.7711646998460742</v>
      </c>
      <c r="AA540" s="121">
        <v>33.563878912262702</v>
      </c>
      <c r="AB540" s="121">
        <v>32.045151359671628</v>
      </c>
      <c r="AC540" s="121">
        <v>24.679322729604923</v>
      </c>
      <c r="AD540" s="121">
        <v>25.059004617752695</v>
      </c>
      <c r="AE540" s="121">
        <v>24.679322729604923</v>
      </c>
      <c r="AF540" s="121">
        <v>21.64186762442278</v>
      </c>
      <c r="AG540" s="121">
        <v>19.667521806054385</v>
      </c>
      <c r="AH540" s="121">
        <v>16.933812211390453</v>
      </c>
      <c r="AI540" s="121">
        <v>14.427911749615186</v>
      </c>
      <c r="AJ540" s="121">
        <v>10.327347357619292</v>
      </c>
      <c r="AK540" s="121">
        <v>7.9733196511031288</v>
      </c>
      <c r="AL540" s="121">
        <v>5.7711646998460742</v>
      </c>
      <c r="AM540" s="121">
        <v>2.8855823499230371</v>
      </c>
      <c r="AN540" s="126">
        <v>2.8855823499230371</v>
      </c>
      <c r="AO540" s="121">
        <v>0.45561826577732167</v>
      </c>
      <c r="AP540" s="121">
        <v>4.0246280143663418</v>
      </c>
      <c r="AQ540" s="126">
        <v>4.4043099025141093</v>
      </c>
      <c r="AR540" s="140">
        <v>9.2642380708055398</v>
      </c>
      <c r="AS540" s="140">
        <v>207.38224730631092</v>
      </c>
      <c r="AT540" s="121">
        <v>31.51359671626475</v>
      </c>
      <c r="AU540" s="121">
        <v>19.515649050795279</v>
      </c>
      <c r="AV540" s="126">
        <v>75.784504874294512</v>
      </c>
      <c r="AW540" s="140">
        <v>18.756285274499742</v>
      </c>
      <c r="AX540" s="78" t="s">
        <v>17</v>
      </c>
      <c r="AY540" s="145" t="s">
        <v>83</v>
      </c>
      <c r="AZ540" s="115"/>
      <c r="BA540" s="115"/>
    </row>
    <row r="541" spans="1:53" s="109" customFormat="1" x14ac:dyDescent="0.2">
      <c r="A541" s="105" t="s">
        <v>618</v>
      </c>
      <c r="B541" s="147" t="s">
        <v>138</v>
      </c>
      <c r="C541" s="106" t="s">
        <v>465</v>
      </c>
      <c r="D541" s="105" t="s">
        <v>908</v>
      </c>
      <c r="E541" s="124">
        <v>9.6203181118522316</v>
      </c>
      <c r="F541" s="81">
        <v>560.47973319651089</v>
      </c>
      <c r="G541" s="121">
        <v>8.6582863006670081</v>
      </c>
      <c r="H541" s="121">
        <v>11.063365828630067</v>
      </c>
      <c r="I541" s="121">
        <v>11.159569009748589</v>
      </c>
      <c r="J541" s="121">
        <v>11.159569009748589</v>
      </c>
      <c r="K541" s="121">
        <v>11.832991277578245</v>
      </c>
      <c r="L541" s="121">
        <v>12.121600820933811</v>
      </c>
      <c r="M541" s="121">
        <v>13.083632632119036</v>
      </c>
      <c r="N541" s="121">
        <v>12.987429451000512</v>
      </c>
      <c r="O541" s="121">
        <v>14.238070805541303</v>
      </c>
      <c r="P541" s="121">
        <v>14.045664443304258</v>
      </c>
      <c r="Q541" s="121">
        <v>16.162134427911749</v>
      </c>
      <c r="R541" s="121">
        <v>14.622883530015393</v>
      </c>
      <c r="S541" s="121">
        <v>18.27860441251924</v>
      </c>
      <c r="T541" s="121">
        <v>16.450743971267315</v>
      </c>
      <c r="U541" s="121">
        <v>14.045664443304258</v>
      </c>
      <c r="V541" s="121">
        <v>13.083632632119036</v>
      </c>
      <c r="W541" s="121">
        <v>12.506413545407902</v>
      </c>
      <c r="X541" s="121">
        <v>10.870959466393021</v>
      </c>
      <c r="Y541" s="121">
        <v>9.5241149307337096</v>
      </c>
      <c r="Z541" s="121">
        <v>7.3114417650076966</v>
      </c>
      <c r="AA541" s="121">
        <v>42.521806054386865</v>
      </c>
      <c r="AB541" s="121">
        <v>40.597742432016418</v>
      </c>
      <c r="AC541" s="121">
        <v>31.266033863519752</v>
      </c>
      <c r="AD541" s="121">
        <v>31.747049769112365</v>
      </c>
      <c r="AE541" s="121">
        <v>31.266033863519752</v>
      </c>
      <c r="AF541" s="121">
        <v>27.417906618778861</v>
      </c>
      <c r="AG541" s="121">
        <v>24.916623909697279</v>
      </c>
      <c r="AH541" s="121">
        <v>21.45330938943048</v>
      </c>
      <c r="AI541" s="121">
        <v>18.27860441251924</v>
      </c>
      <c r="AJ541" s="121">
        <v>13.083632632119036</v>
      </c>
      <c r="AK541" s="121">
        <v>10.101334017444843</v>
      </c>
      <c r="AL541" s="121">
        <v>7.3114417650076966</v>
      </c>
      <c r="AM541" s="121">
        <v>3.6557208825038483</v>
      </c>
      <c r="AN541" s="126">
        <v>3.6557208825038483</v>
      </c>
      <c r="AO541" s="121">
        <v>0.57721908671113387</v>
      </c>
      <c r="AP541" s="121">
        <v>5.0987685992816827</v>
      </c>
      <c r="AQ541" s="126">
        <v>5.5797845048742944</v>
      </c>
      <c r="AR541" s="140">
        <v>11.736788096459723</v>
      </c>
      <c r="AS541" s="140">
        <v>262.73088763468445</v>
      </c>
      <c r="AT541" s="121">
        <v>39.92432016418676</v>
      </c>
      <c r="AU541" s="121">
        <v>24.724217547460235</v>
      </c>
      <c r="AV541" s="126">
        <v>96.010774756285258</v>
      </c>
      <c r="AW541" s="140">
        <v>23.762185736275015</v>
      </c>
      <c r="AX541" s="78" t="s">
        <v>17</v>
      </c>
      <c r="AY541" s="145" t="s">
        <v>83</v>
      </c>
      <c r="AZ541" s="115"/>
      <c r="BA541" s="115"/>
    </row>
    <row r="542" spans="1:53" s="109" customFormat="1" x14ac:dyDescent="0.2">
      <c r="A542" s="105" t="s">
        <v>618</v>
      </c>
      <c r="B542" s="147" t="s">
        <v>138</v>
      </c>
      <c r="C542" s="106" t="s">
        <v>466</v>
      </c>
      <c r="D542" s="105" t="s">
        <v>909</v>
      </c>
      <c r="E542" s="124">
        <v>13.211903540277065</v>
      </c>
      <c r="F542" s="81">
        <v>769.72550025654164</v>
      </c>
      <c r="G542" s="121">
        <v>11.890713186249359</v>
      </c>
      <c r="H542" s="121">
        <v>15.193689071318625</v>
      </c>
      <c r="I542" s="121">
        <v>15.325808106721395</v>
      </c>
      <c r="J542" s="121">
        <v>15.325808106721395</v>
      </c>
      <c r="K542" s="121">
        <v>16.25064135454079</v>
      </c>
      <c r="L542" s="121">
        <v>16.646998460749103</v>
      </c>
      <c r="M542" s="121">
        <v>17.968188814776809</v>
      </c>
      <c r="N542" s="121">
        <v>17.836069779374039</v>
      </c>
      <c r="O542" s="121">
        <v>19.553617239610059</v>
      </c>
      <c r="P542" s="121">
        <v>19.289379168804516</v>
      </c>
      <c r="Q542" s="121">
        <v>22.195997947665468</v>
      </c>
      <c r="R542" s="121">
        <v>20.082093381221139</v>
      </c>
      <c r="S542" s="121">
        <v>25.102616726526424</v>
      </c>
      <c r="T542" s="121">
        <v>22.592355053873781</v>
      </c>
      <c r="U542" s="121">
        <v>19.289379168804516</v>
      </c>
      <c r="V542" s="121">
        <v>17.968188814776809</v>
      </c>
      <c r="W542" s="121">
        <v>17.175474602360183</v>
      </c>
      <c r="X542" s="121">
        <v>14.929451000513083</v>
      </c>
      <c r="Y542" s="121">
        <v>13.079784504874294</v>
      </c>
      <c r="Z542" s="121">
        <v>10.041046690610569</v>
      </c>
      <c r="AA542" s="121">
        <v>58.396613648024633</v>
      </c>
      <c r="AB542" s="121">
        <v>55.754232939969214</v>
      </c>
      <c r="AC542" s="121">
        <v>42.938686505900456</v>
      </c>
      <c r="AD542" s="121">
        <v>43.599281682914317</v>
      </c>
      <c r="AE542" s="121">
        <v>42.938686505900456</v>
      </c>
      <c r="AF542" s="121">
        <v>37.653925089789638</v>
      </c>
      <c r="AG542" s="121">
        <v>34.218830169317599</v>
      </c>
      <c r="AH542" s="121">
        <v>29.462544894817857</v>
      </c>
      <c r="AI542" s="121">
        <v>25.102616726526424</v>
      </c>
      <c r="AJ542" s="121">
        <v>17.968188814776809</v>
      </c>
      <c r="AK542" s="121">
        <v>13.872498717290918</v>
      </c>
      <c r="AL542" s="121">
        <v>10.041046690610569</v>
      </c>
      <c r="AM542" s="121">
        <v>5.0205233453052847</v>
      </c>
      <c r="AN542" s="126">
        <v>5.0205233453052847</v>
      </c>
      <c r="AO542" s="121">
        <v>0.79271421241662399</v>
      </c>
      <c r="AP542" s="121">
        <v>7.0023088763468442</v>
      </c>
      <c r="AQ542" s="126">
        <v>7.6629040533606974</v>
      </c>
      <c r="AR542" s="140">
        <v>16.11852231913802</v>
      </c>
      <c r="AS542" s="140">
        <v>360.81708568496668</v>
      </c>
      <c r="AT542" s="121">
        <v>54.829399692149821</v>
      </c>
      <c r="AU542" s="121">
        <v>33.954592098512059</v>
      </c>
      <c r="AV542" s="126">
        <v>131.8547973319651</v>
      </c>
      <c r="AW542" s="140">
        <v>32.633401744484352</v>
      </c>
      <c r="AX542" s="78" t="s">
        <v>17</v>
      </c>
      <c r="AY542" s="145" t="s">
        <v>83</v>
      </c>
      <c r="AZ542" s="115"/>
      <c r="BA542" s="115"/>
    </row>
    <row r="543" spans="1:53" s="109" customFormat="1" x14ac:dyDescent="0.2">
      <c r="A543" s="107"/>
      <c r="B543" s="149"/>
      <c r="F543" s="110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  <c r="AN543" s="113"/>
      <c r="AO543" s="111"/>
      <c r="AP543" s="111"/>
      <c r="AQ543" s="113"/>
      <c r="AR543" s="114"/>
      <c r="AS543" s="114"/>
      <c r="AT543" s="111"/>
      <c r="AU543" s="111"/>
      <c r="AV543" s="113"/>
      <c r="AW543" s="114"/>
      <c r="AX543" s="78" t="s">
        <v>955</v>
      </c>
      <c r="AY543" s="145" t="s">
        <v>955</v>
      </c>
      <c r="AZ543" s="115"/>
      <c r="BA543" s="115"/>
    </row>
    <row r="544" spans="1:53" s="109" customFormat="1" x14ac:dyDescent="0.2">
      <c r="A544" s="107" t="s">
        <v>619</v>
      </c>
      <c r="B544" s="149"/>
      <c r="C544" s="109" t="s">
        <v>19</v>
      </c>
      <c r="D544" s="109" t="s">
        <v>84</v>
      </c>
      <c r="E544" s="125">
        <v>100.00000000000001</v>
      </c>
      <c r="F544" s="110">
        <v>4377</v>
      </c>
      <c r="G544" s="111">
        <v>59</v>
      </c>
      <c r="H544" s="111">
        <v>64</v>
      </c>
      <c r="I544" s="111">
        <v>72</v>
      </c>
      <c r="J544" s="111">
        <v>61</v>
      </c>
      <c r="K544" s="111">
        <v>51</v>
      </c>
      <c r="L544" s="111">
        <v>78</v>
      </c>
      <c r="M544" s="111">
        <v>61</v>
      </c>
      <c r="N544" s="111">
        <v>49</v>
      </c>
      <c r="O544" s="111">
        <v>74</v>
      </c>
      <c r="P544" s="111">
        <v>63</v>
      </c>
      <c r="Q544" s="111">
        <v>55</v>
      </c>
      <c r="R544" s="111">
        <v>81</v>
      </c>
      <c r="S544" s="111">
        <v>79</v>
      </c>
      <c r="T544" s="111">
        <v>80</v>
      </c>
      <c r="U544" s="111">
        <v>61</v>
      </c>
      <c r="V544" s="111">
        <v>63</v>
      </c>
      <c r="W544" s="111">
        <v>63</v>
      </c>
      <c r="X544" s="111">
        <v>74</v>
      </c>
      <c r="Y544" s="111">
        <v>76</v>
      </c>
      <c r="Z544" s="111">
        <v>64</v>
      </c>
      <c r="AA544" s="111">
        <v>293</v>
      </c>
      <c r="AB544" s="111">
        <v>330</v>
      </c>
      <c r="AC544" s="111">
        <v>342</v>
      </c>
      <c r="AD544" s="111">
        <v>291</v>
      </c>
      <c r="AE544" s="111">
        <v>298</v>
      </c>
      <c r="AF544" s="111">
        <v>264</v>
      </c>
      <c r="AG544" s="111">
        <v>264</v>
      </c>
      <c r="AH544" s="111">
        <v>228</v>
      </c>
      <c r="AI544" s="111">
        <v>216</v>
      </c>
      <c r="AJ544" s="111">
        <v>161</v>
      </c>
      <c r="AK544" s="111">
        <v>138</v>
      </c>
      <c r="AL544" s="111">
        <v>84</v>
      </c>
      <c r="AM544" s="111">
        <v>73</v>
      </c>
      <c r="AN544" s="113">
        <v>67</v>
      </c>
      <c r="AO544" s="111">
        <v>1</v>
      </c>
      <c r="AP544" s="111">
        <v>27</v>
      </c>
      <c r="AQ544" s="113">
        <v>44</v>
      </c>
      <c r="AR544" s="114">
        <v>78</v>
      </c>
      <c r="AS544" s="114">
        <v>2133</v>
      </c>
      <c r="AT544" s="111">
        <v>179</v>
      </c>
      <c r="AU544" s="111">
        <v>175</v>
      </c>
      <c r="AV544" s="113">
        <v>905</v>
      </c>
      <c r="AW544" s="114">
        <v>109</v>
      </c>
      <c r="AX544" s="78" t="s">
        <v>955</v>
      </c>
      <c r="AY544" s="145" t="s">
        <v>955</v>
      </c>
      <c r="AZ544" s="115"/>
      <c r="BA544" s="115"/>
    </row>
    <row r="545" spans="1:53" s="109" customFormat="1" x14ac:dyDescent="0.2">
      <c r="A545" s="107"/>
      <c r="B545" s="149"/>
      <c r="F545" s="122">
        <v>100</v>
      </c>
      <c r="G545" s="123">
        <v>1.347955220470642</v>
      </c>
      <c r="H545" s="123">
        <v>1.4621887137308658</v>
      </c>
      <c r="I545" s="123">
        <v>1.6449623029472242</v>
      </c>
      <c r="J545" s="123">
        <v>1.3936486177747316</v>
      </c>
      <c r="K545" s="123">
        <v>1.1651816312542838</v>
      </c>
      <c r="L545" s="123">
        <v>1.7820424948594928</v>
      </c>
      <c r="M545" s="123">
        <v>1.3936486177747316</v>
      </c>
      <c r="N545" s="123">
        <v>1.1194882339501941</v>
      </c>
      <c r="O545" s="123">
        <v>1.6906557002513136</v>
      </c>
      <c r="P545" s="123">
        <v>1.4393420150788212</v>
      </c>
      <c r="Q545" s="123">
        <v>1.256568425862463</v>
      </c>
      <c r="R545" s="123">
        <v>1.850582590815627</v>
      </c>
      <c r="S545" s="123">
        <v>1.8048891935115376</v>
      </c>
      <c r="T545" s="123">
        <v>1.8277358921635825</v>
      </c>
      <c r="U545" s="123">
        <v>1.3936486177747316</v>
      </c>
      <c r="V545" s="123">
        <v>1.4393420150788212</v>
      </c>
      <c r="W545" s="123">
        <v>1.4393420150788212</v>
      </c>
      <c r="X545" s="123">
        <v>1.6906557002513136</v>
      </c>
      <c r="Y545" s="123">
        <v>1.7363490975554032</v>
      </c>
      <c r="Z545" s="123">
        <v>1.4621887137308658</v>
      </c>
      <c r="AA545" s="123">
        <v>6.6940827050491203</v>
      </c>
      <c r="AB545" s="123">
        <v>7.5394105551747774</v>
      </c>
      <c r="AC545" s="123">
        <v>7.8135709389993142</v>
      </c>
      <c r="AD545" s="123">
        <v>6.6483893077450311</v>
      </c>
      <c r="AE545" s="123">
        <v>6.8083161983093445</v>
      </c>
      <c r="AF545" s="123">
        <v>6.0315284441398216</v>
      </c>
      <c r="AG545" s="123">
        <v>6.0315284441398216</v>
      </c>
      <c r="AH545" s="123">
        <v>5.2090472926662095</v>
      </c>
      <c r="AI545" s="123">
        <v>4.9348869088416727</v>
      </c>
      <c r="AJ545" s="123">
        <v>3.6783184829792095</v>
      </c>
      <c r="AK545" s="123">
        <v>3.1528444139821796</v>
      </c>
      <c r="AL545" s="123">
        <v>1.9191226867717615</v>
      </c>
      <c r="AM545" s="123">
        <v>1.6678090015992688</v>
      </c>
      <c r="AN545" s="137">
        <v>1.5307288096870002</v>
      </c>
      <c r="AO545" s="123">
        <v>2.2846698652044778E-2</v>
      </c>
      <c r="AP545" s="123">
        <v>0.61686086360520909</v>
      </c>
      <c r="AQ545" s="137">
        <v>1.0052547406899703</v>
      </c>
      <c r="AR545" s="139">
        <v>1.7820424948594928</v>
      </c>
      <c r="AS545" s="139">
        <v>48.732008224811516</v>
      </c>
      <c r="AT545" s="123">
        <v>4.0895590587160155</v>
      </c>
      <c r="AU545" s="123">
        <v>3.9981722641078363</v>
      </c>
      <c r="AV545" s="137">
        <v>20.676262280100527</v>
      </c>
      <c r="AW545" s="139">
        <v>2.4902901530728809</v>
      </c>
      <c r="AX545" s="78" t="s">
        <v>955</v>
      </c>
      <c r="AY545" s="145" t="s">
        <v>955</v>
      </c>
      <c r="AZ545" s="115"/>
      <c r="BA545" s="115"/>
    </row>
    <row r="546" spans="1:53" s="109" customFormat="1" x14ac:dyDescent="0.2">
      <c r="A546" s="105" t="s">
        <v>619</v>
      </c>
      <c r="B546" s="147" t="s">
        <v>131</v>
      </c>
      <c r="C546" s="106" t="s">
        <v>467</v>
      </c>
      <c r="D546" s="105" t="s">
        <v>84</v>
      </c>
      <c r="E546" s="124">
        <v>96.204766107678736</v>
      </c>
      <c r="F546" s="81">
        <v>4210.8826125330979</v>
      </c>
      <c r="G546" s="121">
        <v>56.760812003530454</v>
      </c>
      <c r="H546" s="121">
        <v>61.571050308914394</v>
      </c>
      <c r="I546" s="121">
        <v>69.267431597528699</v>
      </c>
      <c r="J546" s="121">
        <v>58.684907325684023</v>
      </c>
      <c r="K546" s="121">
        <v>49.064430714916149</v>
      </c>
      <c r="L546" s="121">
        <v>75.039717563989413</v>
      </c>
      <c r="M546" s="121">
        <v>58.684907325684023</v>
      </c>
      <c r="N546" s="121">
        <v>47.14033539276258</v>
      </c>
      <c r="O546" s="121">
        <v>71.191526919682261</v>
      </c>
      <c r="P546" s="121">
        <v>60.609002647837606</v>
      </c>
      <c r="Q546" s="121">
        <v>52.912621359223301</v>
      </c>
      <c r="R546" s="121">
        <v>77.92586054721977</v>
      </c>
      <c r="S546" s="121">
        <v>76.001765225066208</v>
      </c>
      <c r="T546" s="121">
        <v>76.963812886142989</v>
      </c>
      <c r="U546" s="121">
        <v>58.684907325684023</v>
      </c>
      <c r="V546" s="121">
        <v>60.609002647837606</v>
      </c>
      <c r="W546" s="121">
        <v>60.609002647837606</v>
      </c>
      <c r="X546" s="121">
        <v>71.191526919682261</v>
      </c>
      <c r="Y546" s="121">
        <v>73.115622241835837</v>
      </c>
      <c r="Z546" s="121">
        <v>61.571050308914394</v>
      </c>
      <c r="AA546" s="121">
        <v>281.8799646954987</v>
      </c>
      <c r="AB546" s="121">
        <v>317.47572815533982</v>
      </c>
      <c r="AC546" s="121">
        <v>329.02030008826131</v>
      </c>
      <c r="AD546" s="121">
        <v>279.95586937334514</v>
      </c>
      <c r="AE546" s="121">
        <v>286.69020300088266</v>
      </c>
      <c r="AF546" s="121">
        <v>253.98058252427185</v>
      </c>
      <c r="AG546" s="121">
        <v>253.98058252427185</v>
      </c>
      <c r="AH546" s="121">
        <v>219.34686672550754</v>
      </c>
      <c r="AI546" s="121">
        <v>207.80229479258608</v>
      </c>
      <c r="AJ546" s="121">
        <v>154.88967343336276</v>
      </c>
      <c r="AK546" s="121">
        <v>132.76257722859665</v>
      </c>
      <c r="AL546" s="121">
        <v>80.812003530450141</v>
      </c>
      <c r="AM546" s="121">
        <v>70.22947925860548</v>
      </c>
      <c r="AN546" s="126">
        <v>64.457193292144751</v>
      </c>
      <c r="AO546" s="121">
        <v>0.96204766107678741</v>
      </c>
      <c r="AP546" s="121">
        <v>25.97528684907326</v>
      </c>
      <c r="AQ546" s="126">
        <v>42.330097087378647</v>
      </c>
      <c r="AR546" s="140">
        <v>75.039717563989413</v>
      </c>
      <c r="AS546" s="140">
        <v>2052.0476610767873</v>
      </c>
      <c r="AT546" s="121">
        <v>172.20653133274493</v>
      </c>
      <c r="AU546" s="121">
        <v>168.35834068843778</v>
      </c>
      <c r="AV546" s="126">
        <v>870.65313327449257</v>
      </c>
      <c r="AW546" s="140">
        <v>104.86319505736984</v>
      </c>
      <c r="AX546" s="78" t="s">
        <v>17</v>
      </c>
      <c r="AY546" s="145" t="s">
        <v>84</v>
      </c>
      <c r="AZ546" s="115"/>
      <c r="BA546" s="115"/>
    </row>
    <row r="547" spans="1:53" s="109" customFormat="1" x14ac:dyDescent="0.2">
      <c r="A547" s="105" t="s">
        <v>619</v>
      </c>
      <c r="B547" s="147" t="s">
        <v>138</v>
      </c>
      <c r="C547" s="106" t="s">
        <v>468</v>
      </c>
      <c r="D547" s="105" t="s">
        <v>910</v>
      </c>
      <c r="E547" s="124">
        <v>3.7952338923212712</v>
      </c>
      <c r="F547" s="81">
        <v>166.11738746690202</v>
      </c>
      <c r="G547" s="121">
        <v>2.2391879964695498</v>
      </c>
      <c r="H547" s="121">
        <v>2.4289496910856134</v>
      </c>
      <c r="I547" s="121">
        <v>2.7325684024713155</v>
      </c>
      <c r="J547" s="121">
        <v>2.3150926743159754</v>
      </c>
      <c r="K547" s="121">
        <v>1.9355692850838482</v>
      </c>
      <c r="L547" s="121">
        <v>2.9602824360105915</v>
      </c>
      <c r="M547" s="121">
        <v>2.3150926743159754</v>
      </c>
      <c r="N547" s="121">
        <v>1.859664607237423</v>
      </c>
      <c r="O547" s="121">
        <v>2.8084730803177407</v>
      </c>
      <c r="P547" s="121">
        <v>2.3909973521624006</v>
      </c>
      <c r="Q547" s="121">
        <v>2.087378640776699</v>
      </c>
      <c r="R547" s="121">
        <v>3.0741394527802299</v>
      </c>
      <c r="S547" s="121">
        <v>2.9982347749338043</v>
      </c>
      <c r="T547" s="121">
        <v>3.0361871138570171</v>
      </c>
      <c r="U547" s="121">
        <v>2.3150926743159754</v>
      </c>
      <c r="V547" s="121">
        <v>2.3909973521624006</v>
      </c>
      <c r="W547" s="121">
        <v>2.3909973521624006</v>
      </c>
      <c r="X547" s="121">
        <v>2.8084730803177407</v>
      </c>
      <c r="Y547" s="121">
        <v>2.8843777581641659</v>
      </c>
      <c r="Z547" s="121">
        <v>2.4289496910856134</v>
      </c>
      <c r="AA547" s="121">
        <v>11.120035304501325</v>
      </c>
      <c r="AB547" s="121">
        <v>12.524271844660195</v>
      </c>
      <c r="AC547" s="121">
        <v>12.979699911738747</v>
      </c>
      <c r="AD547" s="121">
        <v>11.044130626654898</v>
      </c>
      <c r="AE547" s="121">
        <v>11.309796999117388</v>
      </c>
      <c r="AF547" s="121">
        <v>10.019417475728156</v>
      </c>
      <c r="AG547" s="121">
        <v>10.019417475728156</v>
      </c>
      <c r="AH547" s="121">
        <v>8.6531332744924985</v>
      </c>
      <c r="AI547" s="121">
        <v>8.1977052074139447</v>
      </c>
      <c r="AJ547" s="121">
        <v>6.1103265666372462</v>
      </c>
      <c r="AK547" s="121">
        <v>5.2374227714033541</v>
      </c>
      <c r="AL547" s="121">
        <v>3.1879964695498675</v>
      </c>
      <c r="AM547" s="121">
        <v>2.7705207413945279</v>
      </c>
      <c r="AN547" s="126">
        <v>2.5428067078552514</v>
      </c>
      <c r="AO547" s="121">
        <v>3.795233892321271E-2</v>
      </c>
      <c r="AP547" s="121">
        <v>1.0247131509267431</v>
      </c>
      <c r="AQ547" s="126">
        <v>1.6699029126213594</v>
      </c>
      <c r="AR547" s="140">
        <v>2.9602824360105915</v>
      </c>
      <c r="AS547" s="140">
        <v>80.952338923212707</v>
      </c>
      <c r="AT547" s="121">
        <v>6.793468667255075</v>
      </c>
      <c r="AU547" s="121">
        <v>6.6416593115622247</v>
      </c>
      <c r="AV547" s="126">
        <v>34.346866725507503</v>
      </c>
      <c r="AW547" s="140">
        <v>4.1368049426301852</v>
      </c>
      <c r="AX547" s="78" t="s">
        <v>17</v>
      </c>
      <c r="AY547" s="145" t="s">
        <v>84</v>
      </c>
      <c r="AZ547" s="115"/>
      <c r="BA547" s="115"/>
    </row>
    <row r="548" spans="1:53" s="109" customFormat="1" x14ac:dyDescent="0.2">
      <c r="A548" s="107"/>
      <c r="B548" s="149"/>
      <c r="F548" s="110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  <c r="AN548" s="113"/>
      <c r="AO548" s="111"/>
      <c r="AP548" s="111"/>
      <c r="AQ548" s="113"/>
      <c r="AR548" s="114"/>
      <c r="AS548" s="114"/>
      <c r="AT548" s="111"/>
      <c r="AU548" s="111"/>
      <c r="AV548" s="113"/>
      <c r="AW548" s="114"/>
      <c r="AX548" s="78" t="s">
        <v>955</v>
      </c>
      <c r="AY548" s="145" t="s">
        <v>955</v>
      </c>
      <c r="AZ548" s="115"/>
      <c r="BA548" s="115"/>
    </row>
    <row r="549" spans="1:53" s="109" customFormat="1" x14ac:dyDescent="0.2">
      <c r="A549" s="107" t="s">
        <v>620</v>
      </c>
      <c r="B549" s="149"/>
      <c r="C549" s="109" t="s">
        <v>19</v>
      </c>
      <c r="D549" s="109" t="s">
        <v>85</v>
      </c>
      <c r="E549" s="125">
        <v>100</v>
      </c>
      <c r="F549" s="110">
        <v>53140</v>
      </c>
      <c r="G549" s="111">
        <v>971</v>
      </c>
      <c r="H549" s="111">
        <v>1024</v>
      </c>
      <c r="I549" s="111">
        <v>1001</v>
      </c>
      <c r="J549" s="111">
        <v>1055</v>
      </c>
      <c r="K549" s="111">
        <v>966</v>
      </c>
      <c r="L549" s="111">
        <v>1082</v>
      </c>
      <c r="M549" s="111">
        <v>1132</v>
      </c>
      <c r="N549" s="111">
        <v>1109</v>
      </c>
      <c r="O549" s="111">
        <v>1148</v>
      </c>
      <c r="P549" s="111">
        <v>1169</v>
      </c>
      <c r="Q549" s="111">
        <v>1036</v>
      </c>
      <c r="R549" s="111">
        <v>1070</v>
      </c>
      <c r="S549" s="111">
        <v>990</v>
      </c>
      <c r="T549" s="111">
        <v>1029</v>
      </c>
      <c r="U549" s="111">
        <v>849</v>
      </c>
      <c r="V549" s="111">
        <v>939</v>
      </c>
      <c r="W549" s="111">
        <v>955</v>
      </c>
      <c r="X549" s="111">
        <v>1026</v>
      </c>
      <c r="Y549" s="111">
        <v>899</v>
      </c>
      <c r="Z549" s="111">
        <v>908</v>
      </c>
      <c r="AA549" s="111">
        <v>3945</v>
      </c>
      <c r="AB549" s="111">
        <v>4579</v>
      </c>
      <c r="AC549" s="111">
        <v>4271</v>
      </c>
      <c r="AD549" s="111">
        <v>3817</v>
      </c>
      <c r="AE549" s="111">
        <v>3396</v>
      </c>
      <c r="AF549" s="111">
        <v>2979</v>
      </c>
      <c r="AG549" s="111">
        <v>2702</v>
      </c>
      <c r="AH549" s="111">
        <v>2335</v>
      </c>
      <c r="AI549" s="111">
        <v>1670</v>
      </c>
      <c r="AJ549" s="111">
        <v>1182</v>
      </c>
      <c r="AK549" s="111">
        <v>817</v>
      </c>
      <c r="AL549" s="111">
        <v>480</v>
      </c>
      <c r="AM549" s="111">
        <v>333</v>
      </c>
      <c r="AN549" s="113">
        <v>276</v>
      </c>
      <c r="AO549" s="111">
        <v>47</v>
      </c>
      <c r="AP549" s="111">
        <v>497</v>
      </c>
      <c r="AQ549" s="113">
        <v>532</v>
      </c>
      <c r="AR549" s="114">
        <v>1115</v>
      </c>
      <c r="AS549" s="114">
        <v>26724</v>
      </c>
      <c r="AT549" s="111">
        <v>2495</v>
      </c>
      <c r="AU549" s="111">
        <v>2315</v>
      </c>
      <c r="AV549" s="113">
        <v>11840</v>
      </c>
      <c r="AW549" s="114">
        <v>1312</v>
      </c>
      <c r="AX549" s="78" t="s">
        <v>955</v>
      </c>
      <c r="AY549" s="145" t="s">
        <v>955</v>
      </c>
      <c r="AZ549" s="115"/>
      <c r="BA549" s="115"/>
    </row>
    <row r="550" spans="1:53" s="109" customFormat="1" x14ac:dyDescent="0.2">
      <c r="A550" s="107"/>
      <c r="B550" s="149"/>
      <c r="F550" s="122">
        <v>100.00000000000001</v>
      </c>
      <c r="G550" s="123">
        <v>1.8272487768159578</v>
      </c>
      <c r="H550" s="123">
        <v>1.9269853217914941</v>
      </c>
      <c r="I550" s="123">
        <v>1.8837034249153179</v>
      </c>
      <c r="J550" s="123">
        <v>1.9853217914941663</v>
      </c>
      <c r="K550" s="123">
        <v>1.8178396687993978</v>
      </c>
      <c r="L550" s="123">
        <v>2.0361309747835907</v>
      </c>
      <c r="M550" s="123">
        <v>2.1302220549491908</v>
      </c>
      <c r="N550" s="123">
        <v>2.0869401580730145</v>
      </c>
      <c r="O550" s="123">
        <v>2.1603312006021831</v>
      </c>
      <c r="P550" s="123">
        <v>2.1998494542717348</v>
      </c>
      <c r="Q550" s="123">
        <v>1.9495671810312383</v>
      </c>
      <c r="R550" s="123">
        <v>2.0135491155438463</v>
      </c>
      <c r="S550" s="123">
        <v>1.863003387278886</v>
      </c>
      <c r="T550" s="123">
        <v>1.9363944298080542</v>
      </c>
      <c r="U550" s="123">
        <v>1.5976665412118931</v>
      </c>
      <c r="V550" s="123">
        <v>1.7670304855099737</v>
      </c>
      <c r="W550" s="123">
        <v>1.7971396311629657</v>
      </c>
      <c r="X550" s="123">
        <v>1.9307489649981182</v>
      </c>
      <c r="Y550" s="123">
        <v>1.6917576213774934</v>
      </c>
      <c r="Z550" s="123">
        <v>1.7086940158073014</v>
      </c>
      <c r="AA550" s="123">
        <v>7.4237862250658635</v>
      </c>
      <c r="AB550" s="123">
        <v>8.616861121565675</v>
      </c>
      <c r="AC550" s="123">
        <v>8.0372600677455779</v>
      </c>
      <c r="AD550" s="123">
        <v>7.1829130598419271</v>
      </c>
      <c r="AE550" s="123">
        <v>6.3906661648475724</v>
      </c>
      <c r="AF550" s="123">
        <v>5.6059465562664661</v>
      </c>
      <c r="AG550" s="123">
        <v>5.0846819721490402</v>
      </c>
      <c r="AH550" s="123">
        <v>4.3940534437335339</v>
      </c>
      <c r="AI550" s="123">
        <v>3.14264207753105</v>
      </c>
      <c r="AJ550" s="123">
        <v>2.2243131351147909</v>
      </c>
      <c r="AK550" s="123">
        <v>1.537448249905909</v>
      </c>
      <c r="AL550" s="123">
        <v>0.90327436958976293</v>
      </c>
      <c r="AM550" s="123">
        <v>0.62664659390289801</v>
      </c>
      <c r="AN550" s="137">
        <v>0.51938276251411364</v>
      </c>
      <c r="AO550" s="123">
        <v>8.8445615355664281E-2</v>
      </c>
      <c r="AP550" s="123">
        <v>0.93526533684606694</v>
      </c>
      <c r="AQ550" s="137">
        <v>1.0011290929619872</v>
      </c>
      <c r="AR550" s="139">
        <v>2.0982310876928869</v>
      </c>
      <c r="AS550" s="139">
        <v>50.289800526910049</v>
      </c>
      <c r="AT550" s="123">
        <v>4.6951449002634549</v>
      </c>
      <c r="AU550" s="123">
        <v>4.3564170116672942</v>
      </c>
      <c r="AV550" s="137">
        <v>22.280767783214152</v>
      </c>
      <c r="AW550" s="139">
        <v>2.4689499435453519</v>
      </c>
      <c r="AX550" s="78" t="s">
        <v>955</v>
      </c>
      <c r="AY550" s="145" t="s">
        <v>955</v>
      </c>
      <c r="AZ550" s="115"/>
      <c r="BA550" s="115"/>
    </row>
    <row r="551" spans="1:53" s="109" customFormat="1" x14ac:dyDescent="0.2">
      <c r="A551" s="105" t="s">
        <v>620</v>
      </c>
      <c r="B551" s="147" t="s">
        <v>181</v>
      </c>
      <c r="C551" s="106" t="s">
        <v>469</v>
      </c>
      <c r="D551" s="105" t="s">
        <v>911</v>
      </c>
      <c r="E551" s="124">
        <v>86.761519733756231</v>
      </c>
      <c r="F551" s="81">
        <v>46105.071586518061</v>
      </c>
      <c r="G551" s="121">
        <v>842.45435661477302</v>
      </c>
      <c r="H551" s="121">
        <v>888.43796207366381</v>
      </c>
      <c r="I551" s="121">
        <v>868.48281253489984</v>
      </c>
      <c r="J551" s="121">
        <v>915.33403319112824</v>
      </c>
      <c r="K551" s="121">
        <v>838.11628062808518</v>
      </c>
      <c r="L551" s="121">
        <v>938.75964351924233</v>
      </c>
      <c r="M551" s="121">
        <v>982.14040338612062</v>
      </c>
      <c r="N551" s="121">
        <v>962.18525384735665</v>
      </c>
      <c r="O551" s="121">
        <v>996.02224654352142</v>
      </c>
      <c r="P551" s="121">
        <v>1014.2421656876104</v>
      </c>
      <c r="Q551" s="121">
        <v>898.84934444171449</v>
      </c>
      <c r="R551" s="121">
        <v>928.34826115119165</v>
      </c>
      <c r="S551" s="121">
        <v>858.93904536418677</v>
      </c>
      <c r="T551" s="121">
        <v>892.77603806035154</v>
      </c>
      <c r="U551" s="121">
        <v>736.6053025395903</v>
      </c>
      <c r="V551" s="121">
        <v>814.69067029997098</v>
      </c>
      <c r="W551" s="121">
        <v>828.572513457372</v>
      </c>
      <c r="X551" s="121">
        <v>890.17319246833893</v>
      </c>
      <c r="Y551" s="121">
        <v>779.98606240646859</v>
      </c>
      <c r="Z551" s="121">
        <v>787.79459918250666</v>
      </c>
      <c r="AA551" s="121">
        <v>3422.7419534966834</v>
      </c>
      <c r="AB551" s="121">
        <v>3972.8099886086979</v>
      </c>
      <c r="AC551" s="121">
        <v>3705.5845078287284</v>
      </c>
      <c r="AD551" s="121">
        <v>3311.6872082374753</v>
      </c>
      <c r="AE551" s="121">
        <v>2946.4212101583612</v>
      </c>
      <c r="AF551" s="121">
        <v>2584.625672868598</v>
      </c>
      <c r="AG551" s="121">
        <v>2344.2962632060935</v>
      </c>
      <c r="AH551" s="121">
        <v>2025.8814857832081</v>
      </c>
      <c r="AI551" s="121">
        <v>1448.917379553729</v>
      </c>
      <c r="AJ551" s="121">
        <v>1025.5211632529986</v>
      </c>
      <c r="AK551" s="121">
        <v>708.84161622478848</v>
      </c>
      <c r="AL551" s="121">
        <v>416.45529472202992</v>
      </c>
      <c r="AM551" s="121">
        <v>288.91586071340828</v>
      </c>
      <c r="AN551" s="126">
        <v>239.46179446516717</v>
      </c>
      <c r="AO551" s="121">
        <v>40.777914274865431</v>
      </c>
      <c r="AP551" s="121">
        <v>431.20475307676844</v>
      </c>
      <c r="AQ551" s="126">
        <v>461.57128498358315</v>
      </c>
      <c r="AR551" s="140">
        <v>967.39094503138199</v>
      </c>
      <c r="AS551" s="140">
        <v>23186.148533649015</v>
      </c>
      <c r="AT551" s="121">
        <v>2164.6999173572181</v>
      </c>
      <c r="AU551" s="121">
        <v>2008.5291818364567</v>
      </c>
      <c r="AV551" s="126">
        <v>10272.563936476738</v>
      </c>
      <c r="AW551" s="140">
        <v>1138.3111389068818</v>
      </c>
      <c r="AX551" s="78" t="s">
        <v>17</v>
      </c>
      <c r="AY551" s="145" t="s">
        <v>470</v>
      </c>
      <c r="AZ551" s="115"/>
      <c r="BA551" s="115"/>
    </row>
    <row r="552" spans="1:53" s="109" customFormat="1" x14ac:dyDescent="0.2">
      <c r="A552" s="105" t="s">
        <v>620</v>
      </c>
      <c r="B552" s="147" t="s">
        <v>131</v>
      </c>
      <c r="C552" s="106" t="s">
        <v>471</v>
      </c>
      <c r="D552" s="105" t="s">
        <v>912</v>
      </c>
      <c r="E552" s="124">
        <v>0</v>
      </c>
      <c r="F552" s="81">
        <v>0</v>
      </c>
      <c r="G552" s="121">
        <v>0</v>
      </c>
      <c r="H552" s="121">
        <v>0</v>
      </c>
      <c r="I552" s="121">
        <v>0</v>
      </c>
      <c r="J552" s="121">
        <v>0</v>
      </c>
      <c r="K552" s="121">
        <v>0</v>
      </c>
      <c r="L552" s="121">
        <v>0</v>
      </c>
      <c r="M552" s="121">
        <v>0</v>
      </c>
      <c r="N552" s="121">
        <v>0</v>
      </c>
      <c r="O552" s="121">
        <v>0</v>
      </c>
      <c r="P552" s="121">
        <v>0</v>
      </c>
      <c r="Q552" s="121">
        <v>0</v>
      </c>
      <c r="R552" s="121">
        <v>0</v>
      </c>
      <c r="S552" s="121">
        <v>0</v>
      </c>
      <c r="T552" s="121">
        <v>0</v>
      </c>
      <c r="U552" s="121">
        <v>0</v>
      </c>
      <c r="V552" s="121">
        <v>0</v>
      </c>
      <c r="W552" s="121">
        <v>0</v>
      </c>
      <c r="X552" s="121">
        <v>0</v>
      </c>
      <c r="Y552" s="121">
        <v>0</v>
      </c>
      <c r="Z552" s="121">
        <v>0</v>
      </c>
      <c r="AA552" s="121">
        <v>0</v>
      </c>
      <c r="AB552" s="121">
        <v>0</v>
      </c>
      <c r="AC552" s="121">
        <v>0</v>
      </c>
      <c r="AD552" s="121">
        <v>0</v>
      </c>
      <c r="AE552" s="121">
        <v>0</v>
      </c>
      <c r="AF552" s="121">
        <v>0</v>
      </c>
      <c r="AG552" s="121">
        <v>0</v>
      </c>
      <c r="AH552" s="121">
        <v>0</v>
      </c>
      <c r="AI552" s="121">
        <v>0</v>
      </c>
      <c r="AJ552" s="121">
        <v>0</v>
      </c>
      <c r="AK552" s="121">
        <v>0</v>
      </c>
      <c r="AL552" s="121">
        <v>0</v>
      </c>
      <c r="AM552" s="121">
        <v>0</v>
      </c>
      <c r="AN552" s="126">
        <v>0</v>
      </c>
      <c r="AO552" s="121">
        <v>0</v>
      </c>
      <c r="AP552" s="121">
        <v>0</v>
      </c>
      <c r="AQ552" s="126">
        <v>0</v>
      </c>
      <c r="AR552" s="140">
        <v>0</v>
      </c>
      <c r="AS552" s="140">
        <v>0</v>
      </c>
      <c r="AT552" s="121">
        <v>0</v>
      </c>
      <c r="AU552" s="121">
        <v>0</v>
      </c>
      <c r="AV552" s="126">
        <v>0</v>
      </c>
      <c r="AW552" s="140">
        <v>0</v>
      </c>
      <c r="AX552" s="78" t="s">
        <v>17</v>
      </c>
      <c r="AY552" s="145" t="s">
        <v>470</v>
      </c>
      <c r="AZ552" s="115"/>
      <c r="BA552" s="115"/>
    </row>
    <row r="553" spans="1:53" s="109" customFormat="1" x14ac:dyDescent="0.2">
      <c r="A553" s="105" t="s">
        <v>620</v>
      </c>
      <c r="B553" s="147" t="s">
        <v>138</v>
      </c>
      <c r="C553" s="106" t="s">
        <v>472</v>
      </c>
      <c r="D553" s="105" t="s">
        <v>913</v>
      </c>
      <c r="E553" s="124">
        <v>3.1493600768354515</v>
      </c>
      <c r="F553" s="81">
        <v>1673.5699448303592</v>
      </c>
      <c r="G553" s="121">
        <v>30.580286346072235</v>
      </c>
      <c r="H553" s="121">
        <v>32.249447186795024</v>
      </c>
      <c r="I553" s="121">
        <v>31.525094369122872</v>
      </c>
      <c r="J553" s="121">
        <v>33.225748810614014</v>
      </c>
      <c r="K553" s="121">
        <v>30.42281834223046</v>
      </c>
      <c r="L553" s="121">
        <v>34.076076031359584</v>
      </c>
      <c r="M553" s="121">
        <v>35.650756069777316</v>
      </c>
      <c r="N553" s="121">
        <v>34.926403252105153</v>
      </c>
      <c r="O553" s="121">
        <v>36.154653682070986</v>
      </c>
      <c r="P553" s="121">
        <v>36.816019298206427</v>
      </c>
      <c r="Q553" s="121">
        <v>32.627370396015273</v>
      </c>
      <c r="R553" s="121">
        <v>33.698152822139335</v>
      </c>
      <c r="S553" s="121">
        <v>31.178664760670969</v>
      </c>
      <c r="T553" s="121">
        <v>32.406915190636795</v>
      </c>
      <c r="U553" s="121">
        <v>26.738067052332987</v>
      </c>
      <c r="V553" s="121">
        <v>29.572491121484891</v>
      </c>
      <c r="W553" s="121">
        <v>30.076388733778561</v>
      </c>
      <c r="X553" s="121">
        <v>32.312434388331731</v>
      </c>
      <c r="Y553" s="121">
        <v>28.312747090750708</v>
      </c>
      <c r="Z553" s="121">
        <v>28.5961894976659</v>
      </c>
      <c r="AA553" s="121">
        <v>124.24225503115856</v>
      </c>
      <c r="AB553" s="121">
        <v>144.20919791829533</v>
      </c>
      <c r="AC553" s="121">
        <v>134.50916888164213</v>
      </c>
      <c r="AD553" s="121">
        <v>120.21107413280919</v>
      </c>
      <c r="AE553" s="121">
        <v>106.95226820933195</v>
      </c>
      <c r="AF553" s="121">
        <v>93.819436688928107</v>
      </c>
      <c r="AG553" s="121">
        <v>85.095709276093899</v>
      </c>
      <c r="AH553" s="121">
        <v>73.537557794107784</v>
      </c>
      <c r="AI553" s="121">
        <v>52.59431328315204</v>
      </c>
      <c r="AJ553" s="121">
        <v>37.225436108195034</v>
      </c>
      <c r="AK553" s="121">
        <v>25.730271827745636</v>
      </c>
      <c r="AL553" s="121">
        <v>15.116928368810168</v>
      </c>
      <c r="AM553" s="121">
        <v>10.487369055862052</v>
      </c>
      <c r="AN553" s="126">
        <v>8.6922338120658456</v>
      </c>
      <c r="AO553" s="121">
        <v>1.4801992361126621</v>
      </c>
      <c r="AP553" s="121">
        <v>15.652319581872193</v>
      </c>
      <c r="AQ553" s="126">
        <v>16.754595608764603</v>
      </c>
      <c r="AR553" s="140">
        <v>35.115364856715281</v>
      </c>
      <c r="AS553" s="140">
        <v>841.63498693350596</v>
      </c>
      <c r="AT553" s="121">
        <v>78.576533917044515</v>
      </c>
      <c r="AU553" s="121">
        <v>72.907685778740699</v>
      </c>
      <c r="AV553" s="126">
        <v>372.88423309731746</v>
      </c>
      <c r="AW553" s="140">
        <v>41.319604208081131</v>
      </c>
      <c r="AX553" s="78" t="s">
        <v>17</v>
      </c>
      <c r="AY553" s="145" t="s">
        <v>470</v>
      </c>
      <c r="AZ553" s="115"/>
      <c r="BA553" s="115"/>
    </row>
    <row r="554" spans="1:53" s="109" customFormat="1" x14ac:dyDescent="0.2">
      <c r="A554" s="105" t="s">
        <v>620</v>
      </c>
      <c r="B554" s="147" t="s">
        <v>138</v>
      </c>
      <c r="C554" s="106" t="s">
        <v>473</v>
      </c>
      <c r="D554" s="105" t="s">
        <v>914</v>
      </c>
      <c r="E554" s="124">
        <v>5.7336222108061028</v>
      </c>
      <c r="F554" s="81">
        <v>3046.8468428223628</v>
      </c>
      <c r="G554" s="121">
        <v>55.673471666927263</v>
      </c>
      <c r="H554" s="121">
        <v>58.712291438654489</v>
      </c>
      <c r="I554" s="121">
        <v>57.393558330169093</v>
      </c>
      <c r="J554" s="121">
        <v>60.489714324004382</v>
      </c>
      <c r="K554" s="121">
        <v>55.386790556386948</v>
      </c>
      <c r="L554" s="121">
        <v>62.037792320922037</v>
      </c>
      <c r="M554" s="121">
        <v>64.904603426325082</v>
      </c>
      <c r="N554" s="121">
        <v>63.585870317839678</v>
      </c>
      <c r="O554" s="121">
        <v>65.821982980054059</v>
      </c>
      <c r="P554" s="121">
        <v>67.026043644323352</v>
      </c>
      <c r="Q554" s="121">
        <v>59.40032610395123</v>
      </c>
      <c r="R554" s="121">
        <v>61.349757655625297</v>
      </c>
      <c r="S554" s="121">
        <v>56.762859886980415</v>
      </c>
      <c r="T554" s="121">
        <v>58.998972549194796</v>
      </c>
      <c r="U554" s="121">
        <v>48.678452569743811</v>
      </c>
      <c r="V554" s="121">
        <v>53.838712559469307</v>
      </c>
      <c r="W554" s="121">
        <v>54.756092113198285</v>
      </c>
      <c r="X554" s="121">
        <v>58.826963882870615</v>
      </c>
      <c r="Y554" s="121">
        <v>51.545263675146863</v>
      </c>
      <c r="Z554" s="121">
        <v>52.061289674119415</v>
      </c>
      <c r="AA554" s="121">
        <v>226.19139621630075</v>
      </c>
      <c r="AB554" s="121">
        <v>262.54256103281148</v>
      </c>
      <c r="AC554" s="121">
        <v>244.88300462352865</v>
      </c>
      <c r="AD554" s="121">
        <v>218.85235978646895</v>
      </c>
      <c r="AE554" s="121">
        <v>194.71381027897525</v>
      </c>
      <c r="AF554" s="121">
        <v>170.80460565991379</v>
      </c>
      <c r="AG554" s="121">
        <v>154.92247213598091</v>
      </c>
      <c r="AH554" s="121">
        <v>133.88007862232251</v>
      </c>
      <c r="AI554" s="121">
        <v>95.751490920461904</v>
      </c>
      <c r="AJ554" s="121">
        <v>67.771414531728126</v>
      </c>
      <c r="AK554" s="121">
        <v>46.843693462285856</v>
      </c>
      <c r="AL554" s="121">
        <v>27.521386611869293</v>
      </c>
      <c r="AM554" s="121">
        <v>19.092961961984322</v>
      </c>
      <c r="AN554" s="126">
        <v>15.824797301824844</v>
      </c>
      <c r="AO554" s="121">
        <v>2.6948024390788685</v>
      </c>
      <c r="AP554" s="121">
        <v>28.496102387706333</v>
      </c>
      <c r="AQ554" s="126">
        <v>30.502870161488467</v>
      </c>
      <c r="AR554" s="140">
        <v>63.929887650488041</v>
      </c>
      <c r="AS554" s="140">
        <v>1532.2531996158227</v>
      </c>
      <c r="AT554" s="121">
        <v>143.05387415961226</v>
      </c>
      <c r="AU554" s="121">
        <v>132.73335418016129</v>
      </c>
      <c r="AV554" s="126">
        <v>678.86086975944261</v>
      </c>
      <c r="AW554" s="140">
        <v>75.22512340577606</v>
      </c>
      <c r="AX554" s="78" t="s">
        <v>17</v>
      </c>
      <c r="AY554" s="145" t="s">
        <v>470</v>
      </c>
      <c r="AZ554" s="115"/>
      <c r="BA554" s="115"/>
    </row>
    <row r="555" spans="1:53" s="109" customFormat="1" x14ac:dyDescent="0.2">
      <c r="A555" s="105" t="s">
        <v>620</v>
      </c>
      <c r="B555" s="147" t="s">
        <v>138</v>
      </c>
      <c r="C555" s="106" t="s">
        <v>474</v>
      </c>
      <c r="D555" s="105" t="s">
        <v>915</v>
      </c>
      <c r="E555" s="124">
        <v>1.6707243528176721</v>
      </c>
      <c r="F555" s="81">
        <v>887.82292108731099</v>
      </c>
      <c r="G555" s="121">
        <v>16.222733465859598</v>
      </c>
      <c r="H555" s="121">
        <v>17.108217372852963</v>
      </c>
      <c r="I555" s="121">
        <v>16.723950771704896</v>
      </c>
      <c r="J555" s="121">
        <v>17.626141922226441</v>
      </c>
      <c r="K555" s="121">
        <v>16.139197248218711</v>
      </c>
      <c r="L555" s="121">
        <v>18.077237497487214</v>
      </c>
      <c r="M555" s="121">
        <v>18.912599673896047</v>
      </c>
      <c r="N555" s="121">
        <v>18.528333072747984</v>
      </c>
      <c r="O555" s="121">
        <v>19.179915570346875</v>
      </c>
      <c r="P555" s="121">
        <v>19.530767684438587</v>
      </c>
      <c r="Q555" s="121">
        <v>17.308704295191081</v>
      </c>
      <c r="R555" s="121">
        <v>17.876750575149092</v>
      </c>
      <c r="S555" s="121">
        <v>16.540171092894951</v>
      </c>
      <c r="T555" s="121">
        <v>17.191753590493846</v>
      </c>
      <c r="U555" s="121">
        <v>14.184449755422035</v>
      </c>
      <c r="V555" s="121">
        <v>15.688101672957941</v>
      </c>
      <c r="W555" s="121">
        <v>15.95541756940877</v>
      </c>
      <c r="X555" s="121">
        <v>17.141631859909317</v>
      </c>
      <c r="Y555" s="121">
        <v>15.019811931830873</v>
      </c>
      <c r="Z555" s="121">
        <v>15.170177123584462</v>
      </c>
      <c r="AA555" s="121">
        <v>65.910075718657168</v>
      </c>
      <c r="AB555" s="121">
        <v>76.502468115521211</v>
      </c>
      <c r="AC555" s="121">
        <v>71.356637108842776</v>
      </c>
      <c r="AD555" s="121">
        <v>63.771548547050543</v>
      </c>
      <c r="AE555" s="121">
        <v>56.73779902168814</v>
      </c>
      <c r="AF555" s="121">
        <v>49.770878470438447</v>
      </c>
      <c r="AG555" s="121">
        <v>45.142972013133502</v>
      </c>
      <c r="AH555" s="121">
        <v>39.011413638292645</v>
      </c>
      <c r="AI555" s="121">
        <v>27.901096692055127</v>
      </c>
      <c r="AJ555" s="121">
        <v>19.747961850304886</v>
      </c>
      <c r="AK555" s="121">
        <v>13.64981796252038</v>
      </c>
      <c r="AL555" s="121">
        <v>8.0194768935248266</v>
      </c>
      <c r="AM555" s="121">
        <v>5.5635120948828476</v>
      </c>
      <c r="AN555" s="126">
        <v>4.611199213776775</v>
      </c>
      <c r="AO555" s="121">
        <v>0.78524044582430585</v>
      </c>
      <c r="AP555" s="121">
        <v>8.3035000335038305</v>
      </c>
      <c r="AQ555" s="126">
        <v>8.8882535569900156</v>
      </c>
      <c r="AR555" s="140">
        <v>18.628576533917045</v>
      </c>
      <c r="AS555" s="140">
        <v>446.48437604699467</v>
      </c>
      <c r="AT555" s="121">
        <v>41.68457260280092</v>
      </c>
      <c r="AU555" s="121">
        <v>38.67726876772911</v>
      </c>
      <c r="AV555" s="126">
        <v>197.81376337361237</v>
      </c>
      <c r="AW555" s="140">
        <v>21.91990350896786</v>
      </c>
      <c r="AX555" s="78" t="s">
        <v>17</v>
      </c>
      <c r="AY555" s="145" t="s">
        <v>470</v>
      </c>
      <c r="AZ555" s="115"/>
      <c r="BA555" s="115"/>
    </row>
    <row r="556" spans="1:53" s="109" customFormat="1" x14ac:dyDescent="0.2">
      <c r="A556" s="105" t="s">
        <v>620</v>
      </c>
      <c r="B556" s="147" t="s">
        <v>138</v>
      </c>
      <c r="C556" s="106" t="s">
        <v>475</v>
      </c>
      <c r="D556" s="105" t="s">
        <v>916</v>
      </c>
      <c r="E556" s="124">
        <v>1.818141207478055</v>
      </c>
      <c r="F556" s="81">
        <v>966.16023765383829</v>
      </c>
      <c r="G556" s="121">
        <v>17.654151124611914</v>
      </c>
      <c r="H556" s="121">
        <v>18.617765964575284</v>
      </c>
      <c r="I556" s="121">
        <v>18.199593486855331</v>
      </c>
      <c r="J556" s="121">
        <v>19.181389738893479</v>
      </c>
      <c r="K556" s="121">
        <v>17.56324406423801</v>
      </c>
      <c r="L556" s="121">
        <v>19.672287864912555</v>
      </c>
      <c r="M556" s="121">
        <v>20.581358468651583</v>
      </c>
      <c r="N556" s="121">
        <v>20.16318599093163</v>
      </c>
      <c r="O556" s="121">
        <v>20.872261061848072</v>
      </c>
      <c r="P556" s="121">
        <v>21.254070715418461</v>
      </c>
      <c r="Q556" s="121">
        <v>18.835942909472649</v>
      </c>
      <c r="R556" s="121">
        <v>19.454110920015189</v>
      </c>
      <c r="S556" s="121">
        <v>17.999597954032744</v>
      </c>
      <c r="T556" s="121">
        <v>18.708673024949185</v>
      </c>
      <c r="U556" s="121">
        <v>15.436018851488686</v>
      </c>
      <c r="V556" s="121">
        <v>17.072345938218938</v>
      </c>
      <c r="W556" s="121">
        <v>17.363248531415426</v>
      </c>
      <c r="X556" s="121">
        <v>18.654128788724844</v>
      </c>
      <c r="Y556" s="121">
        <v>16.345089455227715</v>
      </c>
      <c r="Z556" s="121">
        <v>16.508722163900739</v>
      </c>
      <c r="AA556" s="121">
        <v>71.725670635009266</v>
      </c>
      <c r="AB556" s="121">
        <v>83.252685890420139</v>
      </c>
      <c r="AC556" s="121">
        <v>77.652810971387723</v>
      </c>
      <c r="AD556" s="121">
        <v>69.398449889437359</v>
      </c>
      <c r="AE556" s="121">
        <v>61.744075405954746</v>
      </c>
      <c r="AF556" s="121">
        <v>54.16242657077126</v>
      </c>
      <c r="AG556" s="121">
        <v>49.126175426057046</v>
      </c>
      <c r="AH556" s="121">
        <v>42.453597194612584</v>
      </c>
      <c r="AI556" s="121">
        <v>30.362958164883516</v>
      </c>
      <c r="AJ556" s="121">
        <v>21.490429072390612</v>
      </c>
      <c r="AK556" s="121">
        <v>14.854213665095708</v>
      </c>
      <c r="AL556" s="121">
        <v>8.7270777958946635</v>
      </c>
      <c r="AM556" s="121">
        <v>6.0544102209019233</v>
      </c>
      <c r="AN556" s="126">
        <v>5.0180697326394315</v>
      </c>
      <c r="AO556" s="121">
        <v>0.85452636751468591</v>
      </c>
      <c r="AP556" s="121">
        <v>9.0361618011659335</v>
      </c>
      <c r="AQ556" s="126">
        <v>9.6725112237832533</v>
      </c>
      <c r="AR556" s="140">
        <v>20.272274463380313</v>
      </c>
      <c r="AS556" s="140">
        <v>485.88005628643543</v>
      </c>
      <c r="AT556" s="121">
        <v>45.362623126577475</v>
      </c>
      <c r="AU556" s="121">
        <v>42.08996895311698</v>
      </c>
      <c r="AV556" s="126">
        <v>215.26791896540169</v>
      </c>
      <c r="AW556" s="140">
        <v>23.854012642112078</v>
      </c>
      <c r="AX556" s="78" t="s">
        <v>17</v>
      </c>
      <c r="AY556" s="145" t="s">
        <v>470</v>
      </c>
      <c r="AZ556" s="115"/>
      <c r="BA556" s="115"/>
    </row>
    <row r="557" spans="1:53" s="109" customFormat="1" x14ac:dyDescent="0.2">
      <c r="A557" s="105" t="s">
        <v>620</v>
      </c>
      <c r="B557" s="147" t="s">
        <v>138</v>
      </c>
      <c r="C557" s="106" t="s">
        <v>476</v>
      </c>
      <c r="D557" s="105" t="s">
        <v>917</v>
      </c>
      <c r="E557" s="124">
        <v>0.86663241830649307</v>
      </c>
      <c r="F557" s="81">
        <v>460.5284670880705</v>
      </c>
      <c r="G557" s="121">
        <v>8.4150007817560475</v>
      </c>
      <c r="H557" s="121">
        <v>8.8743159634584892</v>
      </c>
      <c r="I557" s="121">
        <v>8.6749905072479958</v>
      </c>
      <c r="J557" s="121">
        <v>9.1429720131335017</v>
      </c>
      <c r="K557" s="121">
        <v>8.3716691608407228</v>
      </c>
      <c r="L557" s="121">
        <v>9.3769627660762538</v>
      </c>
      <c r="M557" s="121">
        <v>9.810278975229501</v>
      </c>
      <c r="N557" s="121">
        <v>9.6109535190190076</v>
      </c>
      <c r="O557" s="121">
        <v>9.9489401621585412</v>
      </c>
      <c r="P557" s="121">
        <v>10.130932970002904</v>
      </c>
      <c r="Q557" s="121">
        <v>8.9783118536552688</v>
      </c>
      <c r="R557" s="121">
        <v>9.2729668758794759</v>
      </c>
      <c r="S557" s="121">
        <v>8.5796609412342804</v>
      </c>
      <c r="T557" s="121">
        <v>8.9176475843738139</v>
      </c>
      <c r="U557" s="121">
        <v>7.3577092314221257</v>
      </c>
      <c r="V557" s="121">
        <v>8.1376784078979707</v>
      </c>
      <c r="W557" s="121">
        <v>8.2763395948270091</v>
      </c>
      <c r="X557" s="121">
        <v>8.8916486118246194</v>
      </c>
      <c r="Y557" s="121">
        <v>7.7910254405753721</v>
      </c>
      <c r="Z557" s="121">
        <v>7.8690223582229564</v>
      </c>
      <c r="AA557" s="121">
        <v>34.188648902191154</v>
      </c>
      <c r="AB557" s="121">
        <v>39.683098434254319</v>
      </c>
      <c r="AC557" s="121">
        <v>37.013870585870315</v>
      </c>
      <c r="AD557" s="121">
        <v>33.07935940675884</v>
      </c>
      <c r="AE557" s="121">
        <v>29.430836925688503</v>
      </c>
      <c r="AF557" s="121">
        <v>25.81697974135043</v>
      </c>
      <c r="AG557" s="121">
        <v>23.416407942641445</v>
      </c>
      <c r="AH557" s="121">
        <v>20.235866967456612</v>
      </c>
      <c r="AI557" s="121">
        <v>14.472761385718433</v>
      </c>
      <c r="AJ557" s="121">
        <v>10.243595184382748</v>
      </c>
      <c r="AK557" s="121">
        <v>7.0803868575640481</v>
      </c>
      <c r="AL557" s="121">
        <v>4.1598356078711669</v>
      </c>
      <c r="AM557" s="121">
        <v>2.885885952960622</v>
      </c>
      <c r="AN557" s="126">
        <v>2.3919054745259207</v>
      </c>
      <c r="AO557" s="121">
        <v>0.40731723660405172</v>
      </c>
      <c r="AP557" s="121">
        <v>4.3071631189832704</v>
      </c>
      <c r="AQ557" s="126">
        <v>4.6104844653905435</v>
      </c>
      <c r="AR557" s="140">
        <v>9.6629514641173984</v>
      </c>
      <c r="AS557" s="140">
        <v>231.59884746822721</v>
      </c>
      <c r="AT557" s="121">
        <v>21.622478836747</v>
      </c>
      <c r="AU557" s="121">
        <v>20.062540483795313</v>
      </c>
      <c r="AV557" s="126">
        <v>102.60927832748877</v>
      </c>
      <c r="AW557" s="140">
        <v>11.370217328181189</v>
      </c>
      <c r="AX557" s="78" t="s">
        <v>17</v>
      </c>
      <c r="AY557" s="145" t="s">
        <v>470</v>
      </c>
      <c r="AZ557" s="115"/>
      <c r="BA557" s="115"/>
    </row>
    <row r="558" spans="1:53" s="109" customFormat="1" x14ac:dyDescent="0.2">
      <c r="A558" s="107"/>
      <c r="B558" s="149"/>
      <c r="F558" s="110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  <c r="AN558" s="113"/>
      <c r="AO558" s="111"/>
      <c r="AP558" s="111"/>
      <c r="AQ558" s="113"/>
      <c r="AR558" s="114"/>
      <c r="AS558" s="114"/>
      <c r="AT558" s="111"/>
      <c r="AU558" s="111"/>
      <c r="AV558" s="113"/>
      <c r="AW558" s="114"/>
      <c r="AX558" s="78" t="s">
        <v>955</v>
      </c>
      <c r="AY558" s="145" t="s">
        <v>955</v>
      </c>
      <c r="AZ558" s="115"/>
      <c r="BA558" s="115"/>
    </row>
    <row r="559" spans="1:53" s="109" customFormat="1" x14ac:dyDescent="0.2">
      <c r="A559" s="107" t="s">
        <v>621</v>
      </c>
      <c r="B559" s="149"/>
      <c r="C559" s="109" t="s">
        <v>19</v>
      </c>
      <c r="D559" s="109" t="s">
        <v>86</v>
      </c>
      <c r="E559" s="125">
        <v>100</v>
      </c>
      <c r="F559" s="110">
        <v>46402</v>
      </c>
      <c r="G559" s="111">
        <v>520</v>
      </c>
      <c r="H559" s="111">
        <v>530</v>
      </c>
      <c r="I559" s="111">
        <v>506</v>
      </c>
      <c r="J559" s="111">
        <v>705</v>
      </c>
      <c r="K559" s="111">
        <v>639</v>
      </c>
      <c r="L559" s="111">
        <v>613</v>
      </c>
      <c r="M559" s="111">
        <v>931</v>
      </c>
      <c r="N559" s="111">
        <v>938</v>
      </c>
      <c r="O559" s="111">
        <v>952</v>
      </c>
      <c r="P559" s="111">
        <v>890</v>
      </c>
      <c r="Q559" s="111">
        <v>899</v>
      </c>
      <c r="R559" s="111">
        <v>873</v>
      </c>
      <c r="S559" s="111">
        <v>840</v>
      </c>
      <c r="T559" s="111">
        <v>810</v>
      </c>
      <c r="U559" s="111">
        <v>807</v>
      </c>
      <c r="V559" s="111">
        <v>779</v>
      </c>
      <c r="W559" s="111">
        <v>807</v>
      </c>
      <c r="X559" s="111">
        <v>755</v>
      </c>
      <c r="Y559" s="111">
        <v>741</v>
      </c>
      <c r="Z559" s="111">
        <v>753</v>
      </c>
      <c r="AA559" s="111">
        <v>3520</v>
      </c>
      <c r="AB559" s="111">
        <v>4344</v>
      </c>
      <c r="AC559" s="111">
        <v>4227</v>
      </c>
      <c r="AD559" s="111">
        <v>3720</v>
      </c>
      <c r="AE559" s="111">
        <v>3112</v>
      </c>
      <c r="AF559" s="111">
        <v>2681</v>
      </c>
      <c r="AG559" s="111">
        <v>2533</v>
      </c>
      <c r="AH559" s="111">
        <v>2183</v>
      </c>
      <c r="AI559" s="111">
        <v>1751</v>
      </c>
      <c r="AJ559" s="111">
        <v>1238</v>
      </c>
      <c r="AK559" s="111">
        <v>752</v>
      </c>
      <c r="AL559" s="111">
        <v>493</v>
      </c>
      <c r="AM559" s="111">
        <v>300</v>
      </c>
      <c r="AN559" s="113">
        <v>260</v>
      </c>
      <c r="AO559" s="111">
        <v>30</v>
      </c>
      <c r="AP559" s="111">
        <v>270</v>
      </c>
      <c r="AQ559" s="113">
        <v>279</v>
      </c>
      <c r="AR559" s="114">
        <v>602</v>
      </c>
      <c r="AS559" s="114">
        <v>23566</v>
      </c>
      <c r="AT559" s="111">
        <v>2118</v>
      </c>
      <c r="AU559" s="111">
        <v>1935</v>
      </c>
      <c r="AV559" s="113">
        <v>11128</v>
      </c>
      <c r="AW559" s="114">
        <v>713</v>
      </c>
      <c r="AX559" s="78" t="s">
        <v>955</v>
      </c>
      <c r="AY559" s="145" t="s">
        <v>955</v>
      </c>
      <c r="AZ559" s="115"/>
      <c r="BA559" s="115"/>
    </row>
    <row r="560" spans="1:53" s="109" customFormat="1" x14ac:dyDescent="0.2">
      <c r="A560" s="107"/>
      <c r="B560" s="149"/>
      <c r="F560" s="122">
        <v>100</v>
      </c>
      <c r="G560" s="123">
        <v>1.1206413516658764</v>
      </c>
      <c r="H560" s="123">
        <v>1.1421921468902203</v>
      </c>
      <c r="I560" s="123">
        <v>1.0904702383517952</v>
      </c>
      <c r="J560" s="123">
        <v>1.5193310633162365</v>
      </c>
      <c r="K560" s="123">
        <v>1.3770958148355674</v>
      </c>
      <c r="L560" s="123">
        <v>1.3210637472522737</v>
      </c>
      <c r="M560" s="123">
        <v>2.0063790353864057</v>
      </c>
      <c r="N560" s="123">
        <v>2.0214645920434462</v>
      </c>
      <c r="O560" s="123">
        <v>2.0516357053575276</v>
      </c>
      <c r="P560" s="123">
        <v>1.9180207749665963</v>
      </c>
      <c r="Q560" s="123">
        <v>1.9374164906685056</v>
      </c>
      <c r="R560" s="123">
        <v>1.8813844230852119</v>
      </c>
      <c r="S560" s="123">
        <v>1.8102667988448773</v>
      </c>
      <c r="T560" s="123">
        <v>1.7456144131718461</v>
      </c>
      <c r="U560" s="123">
        <v>1.7391491746045429</v>
      </c>
      <c r="V560" s="123">
        <v>1.6788069479763803</v>
      </c>
      <c r="W560" s="123">
        <v>1.7391491746045429</v>
      </c>
      <c r="X560" s="123">
        <v>1.6270850394379552</v>
      </c>
      <c r="Y560" s="123">
        <v>1.5969139261238741</v>
      </c>
      <c r="Z560" s="123">
        <v>1.6227748803930866</v>
      </c>
      <c r="AA560" s="123">
        <v>7.5858799189690096</v>
      </c>
      <c r="AB560" s="123">
        <v>9.3616654454549373</v>
      </c>
      <c r="AC560" s="123">
        <v>9.1095211413301147</v>
      </c>
      <c r="AD560" s="123">
        <v>8.0168958234558847</v>
      </c>
      <c r="AE560" s="123">
        <v>6.7066074738157839</v>
      </c>
      <c r="AF560" s="123">
        <v>5.7777681996465668</v>
      </c>
      <c r="AG560" s="123">
        <v>5.4588164303262792</v>
      </c>
      <c r="AH560" s="123">
        <v>4.7045385974742464</v>
      </c>
      <c r="AI560" s="123">
        <v>3.7735442437825957</v>
      </c>
      <c r="AJ560" s="123">
        <v>2.6679884487737597</v>
      </c>
      <c r="AK560" s="123">
        <v>1.620619800870652</v>
      </c>
      <c r="AL560" s="123">
        <v>1.0624542045601482</v>
      </c>
      <c r="AM560" s="123">
        <v>0.64652385673031332</v>
      </c>
      <c r="AN560" s="137">
        <v>0.56032067583293821</v>
      </c>
      <c r="AO560" s="123">
        <v>6.4652385673031332E-2</v>
      </c>
      <c r="AP560" s="123">
        <v>0.58187147105728199</v>
      </c>
      <c r="AQ560" s="137">
        <v>0.60126718675919144</v>
      </c>
      <c r="AR560" s="139">
        <v>1.2973578725054955</v>
      </c>
      <c r="AS560" s="139">
        <v>50.786604025688547</v>
      </c>
      <c r="AT560" s="123">
        <v>4.5644584285160121</v>
      </c>
      <c r="AU560" s="123">
        <v>4.1700788759105212</v>
      </c>
      <c r="AV560" s="137">
        <v>23.981724925649758</v>
      </c>
      <c r="AW560" s="139">
        <v>1.5365716994957115</v>
      </c>
      <c r="AX560" s="78" t="s">
        <v>955</v>
      </c>
      <c r="AY560" s="145" t="s">
        <v>955</v>
      </c>
      <c r="AZ560" s="115"/>
      <c r="BA560" s="115"/>
    </row>
    <row r="561" spans="1:53" s="109" customFormat="1" x14ac:dyDescent="0.2">
      <c r="A561" s="105" t="s">
        <v>621</v>
      </c>
      <c r="B561" s="147" t="s">
        <v>970</v>
      </c>
      <c r="C561" s="106" t="s">
        <v>918</v>
      </c>
      <c r="D561" s="105" t="s">
        <v>919</v>
      </c>
      <c r="E561" s="124">
        <v>0</v>
      </c>
      <c r="F561" s="81">
        <v>0</v>
      </c>
      <c r="G561" s="121">
        <v>0</v>
      </c>
      <c r="H561" s="121">
        <v>0</v>
      </c>
      <c r="I561" s="121">
        <v>0</v>
      </c>
      <c r="J561" s="121">
        <v>0</v>
      </c>
      <c r="K561" s="121">
        <v>0</v>
      </c>
      <c r="L561" s="121">
        <v>0</v>
      </c>
      <c r="M561" s="121">
        <v>0</v>
      </c>
      <c r="N561" s="121">
        <v>0</v>
      </c>
      <c r="O561" s="121">
        <v>0</v>
      </c>
      <c r="P561" s="121">
        <v>0</v>
      </c>
      <c r="Q561" s="121">
        <v>0</v>
      </c>
      <c r="R561" s="121">
        <v>0</v>
      </c>
      <c r="S561" s="121">
        <v>0</v>
      </c>
      <c r="T561" s="121">
        <v>0</v>
      </c>
      <c r="U561" s="121">
        <v>0</v>
      </c>
      <c r="V561" s="121">
        <v>0</v>
      </c>
      <c r="W561" s="121">
        <v>0</v>
      </c>
      <c r="X561" s="121">
        <v>0</v>
      </c>
      <c r="Y561" s="121">
        <v>0</v>
      </c>
      <c r="Z561" s="121">
        <v>0</v>
      </c>
      <c r="AA561" s="121">
        <v>0</v>
      </c>
      <c r="AB561" s="121">
        <v>0</v>
      </c>
      <c r="AC561" s="121">
        <v>0</v>
      </c>
      <c r="AD561" s="121">
        <v>0</v>
      </c>
      <c r="AE561" s="121">
        <v>0</v>
      </c>
      <c r="AF561" s="121">
        <v>0</v>
      </c>
      <c r="AG561" s="121">
        <v>0</v>
      </c>
      <c r="AH561" s="121">
        <v>0</v>
      </c>
      <c r="AI561" s="121">
        <v>0</v>
      </c>
      <c r="AJ561" s="121">
        <v>0</v>
      </c>
      <c r="AK561" s="121">
        <v>0</v>
      </c>
      <c r="AL561" s="121">
        <v>0</v>
      </c>
      <c r="AM561" s="121">
        <v>0</v>
      </c>
      <c r="AN561" s="126">
        <v>0</v>
      </c>
      <c r="AO561" s="121">
        <v>0</v>
      </c>
      <c r="AP561" s="121">
        <v>0</v>
      </c>
      <c r="AQ561" s="126">
        <v>0</v>
      </c>
      <c r="AR561" s="140">
        <v>0</v>
      </c>
      <c r="AS561" s="140">
        <v>0</v>
      </c>
      <c r="AT561" s="121">
        <v>0</v>
      </c>
      <c r="AU561" s="121">
        <v>0</v>
      </c>
      <c r="AV561" s="126">
        <v>0</v>
      </c>
      <c r="AW561" s="140">
        <v>0</v>
      </c>
      <c r="AX561" s="78" t="s">
        <v>956</v>
      </c>
      <c r="AY561" s="145" t="s">
        <v>965</v>
      </c>
      <c r="AZ561" s="115"/>
      <c r="BA561" s="115"/>
    </row>
    <row r="562" spans="1:53" s="109" customFormat="1" x14ac:dyDescent="0.2">
      <c r="A562" s="105" t="s">
        <v>621</v>
      </c>
      <c r="B562" s="147" t="s">
        <v>163</v>
      </c>
      <c r="C562" s="106" t="s">
        <v>477</v>
      </c>
      <c r="D562" s="105" t="s">
        <v>86</v>
      </c>
      <c r="E562" s="124">
        <v>100</v>
      </c>
      <c r="F562" s="81">
        <v>46402</v>
      </c>
      <c r="G562" s="121">
        <v>520</v>
      </c>
      <c r="H562" s="121">
        <v>530</v>
      </c>
      <c r="I562" s="121">
        <v>506</v>
      </c>
      <c r="J562" s="121">
        <v>705</v>
      </c>
      <c r="K562" s="121">
        <v>639</v>
      </c>
      <c r="L562" s="121">
        <v>613</v>
      </c>
      <c r="M562" s="121">
        <v>931</v>
      </c>
      <c r="N562" s="121">
        <v>938</v>
      </c>
      <c r="O562" s="121">
        <v>952</v>
      </c>
      <c r="P562" s="121">
        <v>890</v>
      </c>
      <c r="Q562" s="121">
        <v>899</v>
      </c>
      <c r="R562" s="121">
        <v>873</v>
      </c>
      <c r="S562" s="121">
        <v>840</v>
      </c>
      <c r="T562" s="121">
        <v>810</v>
      </c>
      <c r="U562" s="121">
        <v>807</v>
      </c>
      <c r="V562" s="121">
        <v>779</v>
      </c>
      <c r="W562" s="121">
        <v>807</v>
      </c>
      <c r="X562" s="121">
        <v>755</v>
      </c>
      <c r="Y562" s="121">
        <v>741</v>
      </c>
      <c r="Z562" s="121">
        <v>753</v>
      </c>
      <c r="AA562" s="121">
        <v>3520</v>
      </c>
      <c r="AB562" s="121">
        <v>4344</v>
      </c>
      <c r="AC562" s="121">
        <v>4227</v>
      </c>
      <c r="AD562" s="121">
        <v>3720</v>
      </c>
      <c r="AE562" s="121">
        <v>3112</v>
      </c>
      <c r="AF562" s="121">
        <v>2681</v>
      </c>
      <c r="AG562" s="121">
        <v>2533</v>
      </c>
      <c r="AH562" s="121">
        <v>2183</v>
      </c>
      <c r="AI562" s="121">
        <v>1751</v>
      </c>
      <c r="AJ562" s="121">
        <v>1238</v>
      </c>
      <c r="AK562" s="121">
        <v>752</v>
      </c>
      <c r="AL562" s="121">
        <v>493</v>
      </c>
      <c r="AM562" s="121">
        <v>300</v>
      </c>
      <c r="AN562" s="126">
        <v>260</v>
      </c>
      <c r="AO562" s="121">
        <v>30</v>
      </c>
      <c r="AP562" s="121">
        <v>270</v>
      </c>
      <c r="AQ562" s="126">
        <v>279</v>
      </c>
      <c r="AR562" s="140">
        <v>602</v>
      </c>
      <c r="AS562" s="140">
        <v>23566</v>
      </c>
      <c r="AT562" s="121">
        <v>2118</v>
      </c>
      <c r="AU562" s="121">
        <v>1935</v>
      </c>
      <c r="AV562" s="126">
        <v>11128</v>
      </c>
      <c r="AW562" s="140">
        <v>713</v>
      </c>
      <c r="AX562" s="78" t="s">
        <v>17</v>
      </c>
      <c r="AY562" s="145" t="s">
        <v>86</v>
      </c>
      <c r="AZ562" s="115"/>
      <c r="BA562" s="115"/>
    </row>
    <row r="563" spans="1:53" s="109" customFormat="1" x14ac:dyDescent="0.2">
      <c r="A563" s="107"/>
      <c r="B563" s="149"/>
      <c r="F563" s="110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  <c r="AB563" s="111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  <c r="AN563" s="113"/>
      <c r="AO563" s="111"/>
      <c r="AP563" s="111"/>
      <c r="AQ563" s="113"/>
      <c r="AR563" s="114"/>
      <c r="AS563" s="114"/>
      <c r="AT563" s="111"/>
      <c r="AU563" s="111"/>
      <c r="AV563" s="113"/>
      <c r="AW563" s="114"/>
      <c r="AX563" s="78" t="s">
        <v>955</v>
      </c>
      <c r="AY563" s="145" t="s">
        <v>955</v>
      </c>
      <c r="AZ563" s="115"/>
      <c r="BA563" s="115"/>
    </row>
    <row r="564" spans="1:53" s="109" customFormat="1" x14ac:dyDescent="0.2">
      <c r="A564" s="107" t="s">
        <v>622</v>
      </c>
      <c r="B564" s="149"/>
      <c r="C564" s="109" t="s">
        <v>19</v>
      </c>
      <c r="D564" s="109" t="s">
        <v>87</v>
      </c>
      <c r="E564" s="125">
        <v>100.00000000000001</v>
      </c>
      <c r="F564" s="110">
        <v>2129</v>
      </c>
      <c r="G564" s="111">
        <v>88</v>
      </c>
      <c r="H564" s="111">
        <v>84</v>
      </c>
      <c r="I564" s="111">
        <v>56</v>
      </c>
      <c r="J564" s="111">
        <v>69</v>
      </c>
      <c r="K564" s="111">
        <v>66</v>
      </c>
      <c r="L564" s="111">
        <v>65</v>
      </c>
      <c r="M564" s="111">
        <v>38</v>
      </c>
      <c r="N564" s="111">
        <v>37</v>
      </c>
      <c r="O564" s="111">
        <v>50</v>
      </c>
      <c r="P564" s="111">
        <v>48</v>
      </c>
      <c r="Q564" s="111">
        <v>34</v>
      </c>
      <c r="R564" s="111">
        <v>36</v>
      </c>
      <c r="S564" s="111">
        <v>48</v>
      </c>
      <c r="T564" s="111">
        <v>54</v>
      </c>
      <c r="U564" s="111">
        <v>45</v>
      </c>
      <c r="V564" s="111">
        <v>44</v>
      </c>
      <c r="W564" s="111">
        <v>42</v>
      </c>
      <c r="X564" s="111">
        <v>44</v>
      </c>
      <c r="Y564" s="111">
        <v>34</v>
      </c>
      <c r="Z564" s="111">
        <v>34</v>
      </c>
      <c r="AA564" s="111">
        <v>154</v>
      </c>
      <c r="AB564" s="111">
        <v>127</v>
      </c>
      <c r="AC564" s="111">
        <v>142</v>
      </c>
      <c r="AD564" s="111">
        <v>121</v>
      </c>
      <c r="AE564" s="111">
        <v>117</v>
      </c>
      <c r="AF564" s="111">
        <v>95</v>
      </c>
      <c r="AG564" s="111">
        <v>82</v>
      </c>
      <c r="AH564" s="111">
        <v>78</v>
      </c>
      <c r="AI564" s="111">
        <v>61</v>
      </c>
      <c r="AJ564" s="111">
        <v>51</v>
      </c>
      <c r="AK564" s="111">
        <v>34</v>
      </c>
      <c r="AL564" s="111">
        <v>18</v>
      </c>
      <c r="AM564" s="111">
        <v>20</v>
      </c>
      <c r="AN564" s="113">
        <v>13</v>
      </c>
      <c r="AO564" s="111">
        <v>2</v>
      </c>
      <c r="AP564" s="111">
        <v>44</v>
      </c>
      <c r="AQ564" s="113">
        <v>44</v>
      </c>
      <c r="AR564" s="114">
        <v>96</v>
      </c>
      <c r="AS564" s="114">
        <v>999</v>
      </c>
      <c r="AT564" s="111">
        <v>114</v>
      </c>
      <c r="AU564" s="111">
        <v>106</v>
      </c>
      <c r="AV564" s="113">
        <v>330</v>
      </c>
      <c r="AW564" s="114">
        <v>112</v>
      </c>
      <c r="AX564" s="78" t="s">
        <v>955</v>
      </c>
      <c r="AY564" s="145" t="s">
        <v>955</v>
      </c>
      <c r="AZ564" s="115"/>
      <c r="BA564" s="115"/>
    </row>
    <row r="565" spans="1:53" s="109" customFormat="1" x14ac:dyDescent="0.2">
      <c r="A565" s="107"/>
      <c r="B565" s="149"/>
      <c r="F565" s="122">
        <v>100.00000000000003</v>
      </c>
      <c r="G565" s="123">
        <v>4.1333959605448571</v>
      </c>
      <c r="H565" s="123">
        <v>3.9455143259746359</v>
      </c>
      <c r="I565" s="123">
        <v>2.6303428839830905</v>
      </c>
      <c r="J565" s="123">
        <v>3.2409581963363081</v>
      </c>
      <c r="K565" s="123">
        <v>3.1000469704086426</v>
      </c>
      <c r="L565" s="123">
        <v>3.0530765617660873</v>
      </c>
      <c r="M565" s="123">
        <v>1.7848755284170972</v>
      </c>
      <c r="N565" s="123">
        <v>1.7379051197745421</v>
      </c>
      <c r="O565" s="123">
        <v>2.3485204321277595</v>
      </c>
      <c r="P565" s="123">
        <v>2.2545796148426493</v>
      </c>
      <c r="Q565" s="123">
        <v>1.5969938938468764</v>
      </c>
      <c r="R565" s="123">
        <v>1.6909347111319868</v>
      </c>
      <c r="S565" s="123">
        <v>2.2545796148426493</v>
      </c>
      <c r="T565" s="123">
        <v>2.5364020666979803</v>
      </c>
      <c r="U565" s="123">
        <v>2.1136683889149834</v>
      </c>
      <c r="V565" s="123">
        <v>2.0666979802724286</v>
      </c>
      <c r="W565" s="123">
        <v>1.972757162987318</v>
      </c>
      <c r="X565" s="123">
        <v>2.0666979802724286</v>
      </c>
      <c r="Y565" s="123">
        <v>1.5969938938468764</v>
      </c>
      <c r="Z565" s="123">
        <v>1.5969938938468764</v>
      </c>
      <c r="AA565" s="123">
        <v>7.2334429309534993</v>
      </c>
      <c r="AB565" s="123">
        <v>5.9652418976045087</v>
      </c>
      <c r="AC565" s="123">
        <v>6.6697980272428374</v>
      </c>
      <c r="AD565" s="123">
        <v>5.6834194457491778</v>
      </c>
      <c r="AE565" s="123">
        <v>5.4955378111789575</v>
      </c>
      <c r="AF565" s="123">
        <v>4.4621888210427434</v>
      </c>
      <c r="AG565" s="123">
        <v>3.8515735086895257</v>
      </c>
      <c r="AH565" s="123">
        <v>3.663691874119305</v>
      </c>
      <c r="AI565" s="123">
        <v>2.8651949271958665</v>
      </c>
      <c r="AJ565" s="123">
        <v>2.3954908407703148</v>
      </c>
      <c r="AK565" s="123">
        <v>1.5969938938468764</v>
      </c>
      <c r="AL565" s="123">
        <v>0.84546735556599339</v>
      </c>
      <c r="AM565" s="123">
        <v>0.93940817285110378</v>
      </c>
      <c r="AN565" s="137">
        <v>0.61061531235321742</v>
      </c>
      <c r="AO565" s="123">
        <v>9.3940817285110376E-2</v>
      </c>
      <c r="AP565" s="123">
        <v>2.0666979802724286</v>
      </c>
      <c r="AQ565" s="137">
        <v>2.0666979802724286</v>
      </c>
      <c r="AR565" s="139">
        <v>4.5091592296852987</v>
      </c>
      <c r="AS565" s="139">
        <v>46.923438233912634</v>
      </c>
      <c r="AT565" s="123">
        <v>5.3546265852512915</v>
      </c>
      <c r="AU565" s="123">
        <v>4.97886331611085</v>
      </c>
      <c r="AV565" s="137">
        <v>15.500234852043214</v>
      </c>
      <c r="AW565" s="139">
        <v>5.2606857679661809</v>
      </c>
      <c r="AX565" s="78" t="s">
        <v>955</v>
      </c>
      <c r="AY565" s="145" t="s">
        <v>955</v>
      </c>
      <c r="AZ565" s="115"/>
      <c r="BA565" s="115"/>
    </row>
    <row r="566" spans="1:53" s="109" customFormat="1" x14ac:dyDescent="0.2">
      <c r="A566" s="105" t="s">
        <v>622</v>
      </c>
      <c r="B566" s="147" t="s">
        <v>131</v>
      </c>
      <c r="C566" s="106" t="s">
        <v>478</v>
      </c>
      <c r="D566" s="105" t="s">
        <v>920</v>
      </c>
      <c r="E566" s="124">
        <v>67.336683417085425</v>
      </c>
      <c r="F566" s="81">
        <v>1433.5979899497488</v>
      </c>
      <c r="G566" s="121">
        <v>59.256281407035175</v>
      </c>
      <c r="H566" s="121">
        <v>56.562814070351763</v>
      </c>
      <c r="I566" s="121">
        <v>37.708542713567837</v>
      </c>
      <c r="J566" s="121">
        <v>46.462311557788944</v>
      </c>
      <c r="K566" s="121">
        <v>44.442211055276381</v>
      </c>
      <c r="L566" s="121">
        <v>43.768844221105525</v>
      </c>
      <c r="M566" s="121">
        <v>25.587939698492459</v>
      </c>
      <c r="N566" s="121">
        <v>24.91457286432161</v>
      </c>
      <c r="O566" s="121">
        <v>33.668341708542712</v>
      </c>
      <c r="P566" s="121">
        <v>32.321608040201006</v>
      </c>
      <c r="Q566" s="121">
        <v>22.894472361809044</v>
      </c>
      <c r="R566" s="121">
        <v>24.241206030150753</v>
      </c>
      <c r="S566" s="121">
        <v>32.321608040201006</v>
      </c>
      <c r="T566" s="121">
        <v>36.361809045226124</v>
      </c>
      <c r="U566" s="121">
        <v>30.30150753768844</v>
      </c>
      <c r="V566" s="121">
        <v>29.628140703517587</v>
      </c>
      <c r="W566" s="121">
        <v>28.281407035175882</v>
      </c>
      <c r="X566" s="121">
        <v>29.628140703517587</v>
      </c>
      <c r="Y566" s="121">
        <v>22.894472361809044</v>
      </c>
      <c r="Z566" s="121">
        <v>22.894472361809044</v>
      </c>
      <c r="AA566" s="121">
        <v>103.69849246231155</v>
      </c>
      <c r="AB566" s="121">
        <v>85.517587939698501</v>
      </c>
      <c r="AC566" s="121">
        <v>95.618090452261299</v>
      </c>
      <c r="AD566" s="121">
        <v>81.477386934673362</v>
      </c>
      <c r="AE566" s="121">
        <v>78.78391959798995</v>
      </c>
      <c r="AF566" s="121">
        <v>63.969849246231149</v>
      </c>
      <c r="AG566" s="121">
        <v>55.21608040201005</v>
      </c>
      <c r="AH566" s="121">
        <v>52.522613065326631</v>
      </c>
      <c r="AI566" s="121">
        <v>41.075376884422113</v>
      </c>
      <c r="AJ566" s="121">
        <v>34.341708542713569</v>
      </c>
      <c r="AK566" s="121">
        <v>22.894472361809044</v>
      </c>
      <c r="AL566" s="121">
        <v>12.120603015075377</v>
      </c>
      <c r="AM566" s="121">
        <v>13.467336683417084</v>
      </c>
      <c r="AN566" s="126">
        <v>8.7537688442211046</v>
      </c>
      <c r="AO566" s="121">
        <v>1.3467336683417086</v>
      </c>
      <c r="AP566" s="121">
        <v>29.628140703517587</v>
      </c>
      <c r="AQ566" s="126">
        <v>29.628140703517587</v>
      </c>
      <c r="AR566" s="140">
        <v>64.643216080402013</v>
      </c>
      <c r="AS566" s="140">
        <v>672.6934673366834</v>
      </c>
      <c r="AT566" s="121">
        <v>76.763819095477388</v>
      </c>
      <c r="AU566" s="121">
        <v>71.37688442211055</v>
      </c>
      <c r="AV566" s="126">
        <v>222.2110552763819</v>
      </c>
      <c r="AW566" s="140">
        <v>75.417085427135675</v>
      </c>
      <c r="AX566" s="78" t="s">
        <v>17</v>
      </c>
      <c r="AY566" s="145" t="s">
        <v>87</v>
      </c>
      <c r="AZ566" s="115"/>
      <c r="BA566" s="115"/>
    </row>
    <row r="567" spans="1:53" s="109" customFormat="1" x14ac:dyDescent="0.2">
      <c r="A567" s="105" t="s">
        <v>622</v>
      </c>
      <c r="B567" s="147" t="s">
        <v>138</v>
      </c>
      <c r="C567" s="106" t="s">
        <v>481</v>
      </c>
      <c r="D567" s="105" t="s">
        <v>921</v>
      </c>
      <c r="E567" s="124">
        <v>6.304248515303791</v>
      </c>
      <c r="F567" s="81">
        <v>134.21745089081773</v>
      </c>
      <c r="G567" s="121">
        <v>5.5477386934673358</v>
      </c>
      <c r="H567" s="121">
        <v>5.2955687528551847</v>
      </c>
      <c r="I567" s="121">
        <v>3.5303791685701231</v>
      </c>
      <c r="J567" s="121">
        <v>4.3499314755596155</v>
      </c>
      <c r="K567" s="121">
        <v>4.1608040201005023</v>
      </c>
      <c r="L567" s="121">
        <v>4.0977615349474643</v>
      </c>
      <c r="M567" s="121">
        <v>2.3956144358154408</v>
      </c>
      <c r="N567" s="121">
        <v>2.3325719506624027</v>
      </c>
      <c r="O567" s="121">
        <v>3.1521242576518955</v>
      </c>
      <c r="P567" s="121">
        <v>3.02603928734582</v>
      </c>
      <c r="Q567" s="121">
        <v>2.1434444952032892</v>
      </c>
      <c r="R567" s="121">
        <v>2.2695294655093647</v>
      </c>
      <c r="S567" s="121">
        <v>3.02603928734582</v>
      </c>
      <c r="T567" s="121">
        <v>3.4042941982640476</v>
      </c>
      <c r="U567" s="121">
        <v>2.8369118318867059</v>
      </c>
      <c r="V567" s="121">
        <v>2.7738693467336679</v>
      </c>
      <c r="W567" s="121">
        <v>2.6477843764275923</v>
      </c>
      <c r="X567" s="121">
        <v>2.7738693467336679</v>
      </c>
      <c r="Y567" s="121">
        <v>2.1434444952032892</v>
      </c>
      <c r="Z567" s="121">
        <v>2.1434444952032892</v>
      </c>
      <c r="AA567" s="121">
        <v>9.7085427135678373</v>
      </c>
      <c r="AB567" s="121">
        <v>8.0063956144358137</v>
      </c>
      <c r="AC567" s="121">
        <v>8.9520328917313829</v>
      </c>
      <c r="AD567" s="121">
        <v>7.6281407035175866</v>
      </c>
      <c r="AE567" s="121">
        <v>7.3759707629054354</v>
      </c>
      <c r="AF567" s="121">
        <v>5.9890360895386019</v>
      </c>
      <c r="AG567" s="121">
        <v>5.1694837825491087</v>
      </c>
      <c r="AH567" s="121">
        <v>4.9173138419369566</v>
      </c>
      <c r="AI567" s="121">
        <v>3.8455915943353123</v>
      </c>
      <c r="AJ567" s="121">
        <v>3.2151667428049335</v>
      </c>
      <c r="AK567" s="121">
        <v>2.1434444952032892</v>
      </c>
      <c r="AL567" s="121">
        <v>1.1347647327546824</v>
      </c>
      <c r="AM567" s="121">
        <v>1.2608497030607582</v>
      </c>
      <c r="AN567" s="126">
        <v>0.81955230698949277</v>
      </c>
      <c r="AO567" s="121">
        <v>0.12608497030607582</v>
      </c>
      <c r="AP567" s="121">
        <v>2.7738693467336679</v>
      </c>
      <c r="AQ567" s="126">
        <v>2.7738693467336679</v>
      </c>
      <c r="AR567" s="140">
        <v>6.0520785746916399</v>
      </c>
      <c r="AS567" s="140">
        <v>62.979442667884868</v>
      </c>
      <c r="AT567" s="121">
        <v>7.1868433074463223</v>
      </c>
      <c r="AU567" s="121">
        <v>6.6825034262220182</v>
      </c>
      <c r="AV567" s="126">
        <v>20.804020100502512</v>
      </c>
      <c r="AW567" s="140">
        <v>7.0607583371402463</v>
      </c>
      <c r="AX567" s="78" t="s">
        <v>17</v>
      </c>
      <c r="AY567" s="145" t="s">
        <v>87</v>
      </c>
      <c r="AZ567" s="115"/>
      <c r="BA567" s="115"/>
    </row>
    <row r="568" spans="1:53" s="109" customFormat="1" x14ac:dyDescent="0.2">
      <c r="A568" s="105" t="s">
        <v>622</v>
      </c>
      <c r="B568" s="147" t="s">
        <v>138</v>
      </c>
      <c r="C568" s="106" t="s">
        <v>479</v>
      </c>
      <c r="D568" s="105" t="s">
        <v>922</v>
      </c>
      <c r="E568" s="124">
        <v>8.1772498857925999</v>
      </c>
      <c r="F568" s="81">
        <v>174.09365006852445</v>
      </c>
      <c r="G568" s="121">
        <v>7.1959798994974884</v>
      </c>
      <c r="H568" s="121">
        <v>6.8688899040657843</v>
      </c>
      <c r="I568" s="121">
        <v>4.5792599360438562</v>
      </c>
      <c r="J568" s="121">
        <v>5.6423024211968933</v>
      </c>
      <c r="K568" s="121">
        <v>5.3969849246231156</v>
      </c>
      <c r="L568" s="121">
        <v>5.3152124257651892</v>
      </c>
      <c r="M568" s="121">
        <v>3.1073549566011875</v>
      </c>
      <c r="N568" s="121">
        <v>3.0255824577432624</v>
      </c>
      <c r="O568" s="121">
        <v>4.0886249428963</v>
      </c>
      <c r="P568" s="121">
        <v>3.9250799451804483</v>
      </c>
      <c r="Q568" s="121">
        <v>2.7802649611694843</v>
      </c>
      <c r="R568" s="121">
        <v>2.9438099588853364</v>
      </c>
      <c r="S568" s="121">
        <v>3.9250799451804483</v>
      </c>
      <c r="T568" s="121">
        <v>4.4157149383280041</v>
      </c>
      <c r="U568" s="121">
        <v>3.6797624486066702</v>
      </c>
      <c r="V568" s="121">
        <v>3.5979899497487442</v>
      </c>
      <c r="W568" s="121">
        <v>3.4344449520328921</v>
      </c>
      <c r="X568" s="121">
        <v>3.5979899497487442</v>
      </c>
      <c r="Y568" s="121">
        <v>2.7802649611694843</v>
      </c>
      <c r="Z568" s="121">
        <v>2.7802649611694843</v>
      </c>
      <c r="AA568" s="121">
        <v>12.592964824120605</v>
      </c>
      <c r="AB568" s="121">
        <v>10.385107354956601</v>
      </c>
      <c r="AC568" s="121">
        <v>11.611694837825491</v>
      </c>
      <c r="AD568" s="121">
        <v>9.8944723618090453</v>
      </c>
      <c r="AE568" s="121">
        <v>9.5673823663773412</v>
      </c>
      <c r="AF568" s="121">
        <v>7.7683873915029702</v>
      </c>
      <c r="AG568" s="121">
        <v>6.7053449063499322</v>
      </c>
      <c r="AH568" s="121">
        <v>6.3782549109182272</v>
      </c>
      <c r="AI568" s="121">
        <v>4.9881224303334859</v>
      </c>
      <c r="AJ568" s="121">
        <v>4.1703974417542256</v>
      </c>
      <c r="AK568" s="121">
        <v>2.7802649611694843</v>
      </c>
      <c r="AL568" s="121">
        <v>1.4719049794426682</v>
      </c>
      <c r="AM568" s="121">
        <v>1.6354499771585198</v>
      </c>
      <c r="AN568" s="126">
        <v>1.063042485153038</v>
      </c>
      <c r="AO568" s="121">
        <v>0.16354499771585199</v>
      </c>
      <c r="AP568" s="121">
        <v>3.5979899497487442</v>
      </c>
      <c r="AQ568" s="126">
        <v>3.5979899497487442</v>
      </c>
      <c r="AR568" s="140">
        <v>7.8501598903608967</v>
      </c>
      <c r="AS568" s="140">
        <v>81.69072635906808</v>
      </c>
      <c r="AT568" s="121">
        <v>9.3220648698035635</v>
      </c>
      <c r="AU568" s="121">
        <v>8.6678848789401552</v>
      </c>
      <c r="AV568" s="126">
        <v>26.984924623115582</v>
      </c>
      <c r="AW568" s="140">
        <v>9.1585198720877123</v>
      </c>
      <c r="AX568" s="78" t="s">
        <v>17</v>
      </c>
      <c r="AY568" s="145" t="s">
        <v>87</v>
      </c>
      <c r="AZ568" s="115"/>
      <c r="BA568" s="115"/>
    </row>
    <row r="569" spans="1:53" s="109" customFormat="1" x14ac:dyDescent="0.2">
      <c r="A569" s="105" t="s">
        <v>622</v>
      </c>
      <c r="B569" s="147" t="s">
        <v>138</v>
      </c>
      <c r="C569" s="106" t="s">
        <v>480</v>
      </c>
      <c r="D569" s="105" t="s">
        <v>923</v>
      </c>
      <c r="E569" s="124">
        <v>7.4006395614435814</v>
      </c>
      <c r="F569" s="81">
        <v>157.55961626313385</v>
      </c>
      <c r="G569" s="121">
        <v>6.5125628140703524</v>
      </c>
      <c r="H569" s="121">
        <v>6.216537231612608</v>
      </c>
      <c r="I569" s="121">
        <v>4.1443581544084056</v>
      </c>
      <c r="J569" s="121">
        <v>5.1064412973960716</v>
      </c>
      <c r="K569" s="121">
        <v>4.8844221105527632</v>
      </c>
      <c r="L569" s="121">
        <v>4.810415714938328</v>
      </c>
      <c r="M569" s="121">
        <v>2.8122430333485609</v>
      </c>
      <c r="N569" s="121">
        <v>2.7382366377341252</v>
      </c>
      <c r="O569" s="121">
        <v>3.7003197807217907</v>
      </c>
      <c r="P569" s="121">
        <v>3.5523069894929189</v>
      </c>
      <c r="Q569" s="121">
        <v>2.5162174508908177</v>
      </c>
      <c r="R569" s="121">
        <v>2.6642302421196895</v>
      </c>
      <c r="S569" s="121">
        <v>3.5523069894929189</v>
      </c>
      <c r="T569" s="121">
        <v>3.9963453631795343</v>
      </c>
      <c r="U569" s="121">
        <v>3.3302878026496114</v>
      </c>
      <c r="V569" s="121">
        <v>3.2562814070351762</v>
      </c>
      <c r="W569" s="121">
        <v>3.108268615806304</v>
      </c>
      <c r="X569" s="121">
        <v>3.2562814070351762</v>
      </c>
      <c r="Y569" s="121">
        <v>2.5162174508908177</v>
      </c>
      <c r="Z569" s="121">
        <v>2.5162174508908177</v>
      </c>
      <c r="AA569" s="121">
        <v>11.396984924623116</v>
      </c>
      <c r="AB569" s="121">
        <v>9.3988122430333494</v>
      </c>
      <c r="AC569" s="121">
        <v>10.508908177249886</v>
      </c>
      <c r="AD569" s="121">
        <v>8.9547738693467327</v>
      </c>
      <c r="AE569" s="121">
        <v>8.65874828688899</v>
      </c>
      <c r="AF569" s="121">
        <v>7.0306075833714026</v>
      </c>
      <c r="AG569" s="121">
        <v>6.0685244403837366</v>
      </c>
      <c r="AH569" s="121">
        <v>5.772498857925993</v>
      </c>
      <c r="AI569" s="121">
        <v>4.5143901324805844</v>
      </c>
      <c r="AJ569" s="121">
        <v>3.7743261763362268</v>
      </c>
      <c r="AK569" s="121">
        <v>2.5162174508908177</v>
      </c>
      <c r="AL569" s="121">
        <v>1.3321151210598448</v>
      </c>
      <c r="AM569" s="121">
        <v>1.4801279122887163</v>
      </c>
      <c r="AN569" s="126">
        <v>0.96208314298766551</v>
      </c>
      <c r="AO569" s="121">
        <v>0.14801279122887162</v>
      </c>
      <c r="AP569" s="121">
        <v>3.2562814070351762</v>
      </c>
      <c r="AQ569" s="126">
        <v>3.2562814070351762</v>
      </c>
      <c r="AR569" s="140">
        <v>7.1046139789858378</v>
      </c>
      <c r="AS569" s="140">
        <v>73.932389218821385</v>
      </c>
      <c r="AT569" s="121">
        <v>8.4367291000456834</v>
      </c>
      <c r="AU569" s="121">
        <v>7.8446779351301963</v>
      </c>
      <c r="AV569" s="126">
        <v>24.422110552763819</v>
      </c>
      <c r="AW569" s="140">
        <v>8.2887163088168112</v>
      </c>
      <c r="AX569" s="78" t="s">
        <v>17</v>
      </c>
      <c r="AY569" s="145" t="s">
        <v>87</v>
      </c>
      <c r="AZ569" s="115"/>
      <c r="BA569" s="115"/>
    </row>
    <row r="570" spans="1:53" s="109" customFormat="1" x14ac:dyDescent="0.2">
      <c r="A570" s="105" t="s">
        <v>622</v>
      </c>
      <c r="B570" s="147" t="s">
        <v>138</v>
      </c>
      <c r="C570" s="106" t="s">
        <v>482</v>
      </c>
      <c r="D570" s="105" t="s">
        <v>924</v>
      </c>
      <c r="E570" s="124">
        <v>5.5276381909547743</v>
      </c>
      <c r="F570" s="81">
        <v>117.68341708542717</v>
      </c>
      <c r="G570" s="121">
        <v>4.8643216080402016</v>
      </c>
      <c r="H570" s="121">
        <v>4.6432160804020102</v>
      </c>
      <c r="I570" s="121">
        <v>3.0954773869346734</v>
      </c>
      <c r="J570" s="121">
        <v>3.8140703517587942</v>
      </c>
      <c r="K570" s="121">
        <v>3.6482412060301512</v>
      </c>
      <c r="L570" s="121">
        <v>3.5929648241206031</v>
      </c>
      <c r="M570" s="121">
        <v>2.1005025125628141</v>
      </c>
      <c r="N570" s="121">
        <v>2.0452261306532664</v>
      </c>
      <c r="O570" s="121">
        <v>2.7638190954773871</v>
      </c>
      <c r="P570" s="121">
        <v>2.6532663316582914</v>
      </c>
      <c r="Q570" s="121">
        <v>1.8793969849246233</v>
      </c>
      <c r="R570" s="121">
        <v>1.9899497487437188</v>
      </c>
      <c r="S570" s="121">
        <v>2.6532663316582914</v>
      </c>
      <c r="T570" s="121">
        <v>2.9849246231155782</v>
      </c>
      <c r="U570" s="121">
        <v>2.4874371859296485</v>
      </c>
      <c r="V570" s="121">
        <v>2.4321608040201008</v>
      </c>
      <c r="W570" s="121">
        <v>2.3216080402010051</v>
      </c>
      <c r="X570" s="121">
        <v>2.4321608040201008</v>
      </c>
      <c r="Y570" s="121">
        <v>1.8793969849246233</v>
      </c>
      <c r="Z570" s="121">
        <v>1.8793969849246233</v>
      </c>
      <c r="AA570" s="121">
        <v>8.5125628140703515</v>
      </c>
      <c r="AB570" s="121">
        <v>7.0201005025125633</v>
      </c>
      <c r="AC570" s="121">
        <v>7.8492462311557789</v>
      </c>
      <c r="AD570" s="121">
        <v>6.6884422110552775</v>
      </c>
      <c r="AE570" s="121">
        <v>6.467336683417086</v>
      </c>
      <c r="AF570" s="121">
        <v>5.251256281407036</v>
      </c>
      <c r="AG570" s="121">
        <v>4.5326633165829149</v>
      </c>
      <c r="AH570" s="121">
        <v>4.3115577889447243</v>
      </c>
      <c r="AI570" s="121">
        <v>3.3718592964824126</v>
      </c>
      <c r="AJ570" s="121">
        <v>2.8190954773869352</v>
      </c>
      <c r="AK570" s="121">
        <v>1.8793969849246233</v>
      </c>
      <c r="AL570" s="121">
        <v>0.99497487437185939</v>
      </c>
      <c r="AM570" s="121">
        <v>1.1055276381909549</v>
      </c>
      <c r="AN570" s="126">
        <v>0.71859296482412061</v>
      </c>
      <c r="AO570" s="121">
        <v>0.11055276381909548</v>
      </c>
      <c r="AP570" s="121">
        <v>2.4321608040201008</v>
      </c>
      <c r="AQ570" s="126">
        <v>2.4321608040201008</v>
      </c>
      <c r="AR570" s="140">
        <v>5.3065326633165828</v>
      </c>
      <c r="AS570" s="140">
        <v>55.221105527638194</v>
      </c>
      <c r="AT570" s="121">
        <v>6.3015075376884431</v>
      </c>
      <c r="AU570" s="121">
        <v>5.859296482412061</v>
      </c>
      <c r="AV570" s="126">
        <v>18.241206030150753</v>
      </c>
      <c r="AW570" s="140">
        <v>6.1909547738693469</v>
      </c>
      <c r="AX570" s="78" t="s">
        <v>17</v>
      </c>
      <c r="AY570" s="145" t="s">
        <v>87</v>
      </c>
      <c r="AZ570" s="115"/>
      <c r="BA570" s="115"/>
    </row>
    <row r="571" spans="1:53" s="109" customFormat="1" x14ac:dyDescent="0.2">
      <c r="A571" s="105" t="s">
        <v>622</v>
      </c>
      <c r="B571" s="147" t="s">
        <v>138</v>
      </c>
      <c r="C571" s="106" t="s">
        <v>483</v>
      </c>
      <c r="D571" s="105" t="s">
        <v>925</v>
      </c>
      <c r="E571" s="124">
        <v>5.253540429419826</v>
      </c>
      <c r="F571" s="81">
        <v>111.84787574234811</v>
      </c>
      <c r="G571" s="121">
        <v>4.6231155778894468</v>
      </c>
      <c r="H571" s="121">
        <v>4.4129739607126535</v>
      </c>
      <c r="I571" s="121">
        <v>2.9419826404751022</v>
      </c>
      <c r="J571" s="121">
        <v>3.6249428962996801</v>
      </c>
      <c r="K571" s="121">
        <v>3.4673366834170851</v>
      </c>
      <c r="L571" s="121">
        <v>3.4148012791228872</v>
      </c>
      <c r="M571" s="121">
        <v>1.9963453631795338</v>
      </c>
      <c r="N571" s="121">
        <v>1.9438099588853357</v>
      </c>
      <c r="O571" s="121">
        <v>2.626770214709913</v>
      </c>
      <c r="P571" s="121">
        <v>2.5216994061215168</v>
      </c>
      <c r="Q571" s="121">
        <v>1.7862037460027409</v>
      </c>
      <c r="R571" s="121">
        <v>1.8912745545911376</v>
      </c>
      <c r="S571" s="121">
        <v>2.5216994061215168</v>
      </c>
      <c r="T571" s="121">
        <v>2.8369118318867059</v>
      </c>
      <c r="U571" s="121">
        <v>2.3640931932389218</v>
      </c>
      <c r="V571" s="121">
        <v>2.3115577889447234</v>
      </c>
      <c r="W571" s="121">
        <v>2.2064869803563267</v>
      </c>
      <c r="X571" s="121">
        <v>2.3115577889447234</v>
      </c>
      <c r="Y571" s="121">
        <v>1.7862037460027409</v>
      </c>
      <c r="Z571" s="121">
        <v>1.7862037460027409</v>
      </c>
      <c r="AA571" s="121">
        <v>8.0904522613065311</v>
      </c>
      <c r="AB571" s="121">
        <v>6.6719963453631799</v>
      </c>
      <c r="AC571" s="121">
        <v>7.4600274097761528</v>
      </c>
      <c r="AD571" s="121">
        <v>6.3567839195979898</v>
      </c>
      <c r="AE571" s="121">
        <v>6.1466423024211965</v>
      </c>
      <c r="AF571" s="121">
        <v>4.9908634079488348</v>
      </c>
      <c r="AG571" s="121">
        <v>4.3079031521242577</v>
      </c>
      <c r="AH571" s="121">
        <v>4.0977615349474643</v>
      </c>
      <c r="AI571" s="121">
        <v>3.2046596619460939</v>
      </c>
      <c r="AJ571" s="121">
        <v>2.6793056190041113</v>
      </c>
      <c r="AK571" s="121">
        <v>1.7862037460027409</v>
      </c>
      <c r="AL571" s="121">
        <v>0.94563727729556879</v>
      </c>
      <c r="AM571" s="121">
        <v>1.0507080858839652</v>
      </c>
      <c r="AN571" s="126">
        <v>0.68296025582457742</v>
      </c>
      <c r="AO571" s="121">
        <v>0.10507080858839651</v>
      </c>
      <c r="AP571" s="121">
        <v>2.3115577889447234</v>
      </c>
      <c r="AQ571" s="126">
        <v>2.3115577889447234</v>
      </c>
      <c r="AR571" s="140">
        <v>5.0433988122430335</v>
      </c>
      <c r="AS571" s="140">
        <v>52.482868889904069</v>
      </c>
      <c r="AT571" s="121">
        <v>5.9890360895386019</v>
      </c>
      <c r="AU571" s="121">
        <v>5.5687528551850152</v>
      </c>
      <c r="AV571" s="126">
        <v>17.336683417085425</v>
      </c>
      <c r="AW571" s="140">
        <v>5.8839652809502043</v>
      </c>
      <c r="AX571" s="78" t="s">
        <v>17</v>
      </c>
      <c r="AY571" s="145" t="s">
        <v>87</v>
      </c>
      <c r="AZ571" s="115"/>
      <c r="BA571" s="115"/>
    </row>
    <row r="572" spans="1:53" s="109" customFormat="1" x14ac:dyDescent="0.2">
      <c r="A572" s="107"/>
      <c r="B572" s="149"/>
      <c r="F572" s="110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  <c r="AN572" s="113"/>
      <c r="AO572" s="111"/>
      <c r="AP572" s="111"/>
      <c r="AQ572" s="113"/>
      <c r="AR572" s="114"/>
      <c r="AS572" s="114"/>
      <c r="AT572" s="111"/>
      <c r="AU572" s="111"/>
      <c r="AV572" s="113"/>
      <c r="AW572" s="114"/>
      <c r="AX572" s="78" t="s">
        <v>955</v>
      </c>
      <c r="AY572" s="145" t="s">
        <v>955</v>
      </c>
      <c r="AZ572" s="115"/>
      <c r="BA572" s="115"/>
    </row>
    <row r="573" spans="1:53" s="109" customFormat="1" x14ac:dyDescent="0.2">
      <c r="A573" s="107" t="s">
        <v>623</v>
      </c>
      <c r="B573" s="149"/>
      <c r="C573" s="109" t="s">
        <v>19</v>
      </c>
      <c r="D573" s="109" t="s">
        <v>88</v>
      </c>
      <c r="E573" s="125">
        <v>99.999999999999986</v>
      </c>
      <c r="F573" s="110">
        <v>1811</v>
      </c>
      <c r="G573" s="111">
        <v>22</v>
      </c>
      <c r="H573" s="111">
        <v>22</v>
      </c>
      <c r="I573" s="111">
        <v>26</v>
      </c>
      <c r="J573" s="111">
        <v>15</v>
      </c>
      <c r="K573" s="111">
        <v>19</v>
      </c>
      <c r="L573" s="111">
        <v>17</v>
      </c>
      <c r="M573" s="111">
        <v>21</v>
      </c>
      <c r="N573" s="111">
        <v>22</v>
      </c>
      <c r="O573" s="111">
        <v>17</v>
      </c>
      <c r="P573" s="111">
        <v>21</v>
      </c>
      <c r="Q573" s="111">
        <v>25</v>
      </c>
      <c r="R573" s="111">
        <v>21</v>
      </c>
      <c r="S573" s="111">
        <v>17</v>
      </c>
      <c r="T573" s="111">
        <v>24</v>
      </c>
      <c r="U573" s="111">
        <v>22</v>
      </c>
      <c r="V573" s="111">
        <v>24</v>
      </c>
      <c r="W573" s="111">
        <v>23</v>
      </c>
      <c r="X573" s="111">
        <v>28</v>
      </c>
      <c r="Y573" s="111">
        <v>25</v>
      </c>
      <c r="Z573" s="111">
        <v>14</v>
      </c>
      <c r="AA573" s="111">
        <v>113</v>
      </c>
      <c r="AB573" s="111">
        <v>162</v>
      </c>
      <c r="AC573" s="111">
        <v>168</v>
      </c>
      <c r="AD573" s="111">
        <v>150</v>
      </c>
      <c r="AE573" s="111">
        <v>152</v>
      </c>
      <c r="AF573" s="111">
        <v>123</v>
      </c>
      <c r="AG573" s="111">
        <v>136</v>
      </c>
      <c r="AH573" s="111">
        <v>100</v>
      </c>
      <c r="AI573" s="111">
        <v>80</v>
      </c>
      <c r="AJ573" s="111">
        <v>72</v>
      </c>
      <c r="AK573" s="111">
        <v>35</v>
      </c>
      <c r="AL573" s="111">
        <v>32</v>
      </c>
      <c r="AM573" s="111">
        <v>26</v>
      </c>
      <c r="AN573" s="113">
        <v>37</v>
      </c>
      <c r="AO573" s="111">
        <v>0</v>
      </c>
      <c r="AP573" s="111">
        <v>12</v>
      </c>
      <c r="AQ573" s="113">
        <v>10</v>
      </c>
      <c r="AR573" s="114">
        <v>24</v>
      </c>
      <c r="AS573" s="114">
        <v>878</v>
      </c>
      <c r="AT573" s="111">
        <v>59</v>
      </c>
      <c r="AU573" s="111">
        <v>58</v>
      </c>
      <c r="AV573" s="113">
        <v>417</v>
      </c>
      <c r="AW573" s="114">
        <v>30</v>
      </c>
      <c r="AX573" s="78" t="s">
        <v>955</v>
      </c>
      <c r="AY573" s="145" t="s">
        <v>955</v>
      </c>
      <c r="AZ573" s="115"/>
      <c r="BA573" s="115"/>
    </row>
    <row r="574" spans="1:53" s="109" customFormat="1" x14ac:dyDescent="0.2">
      <c r="A574" s="107"/>
      <c r="B574" s="149"/>
      <c r="F574" s="122">
        <v>99.999999999999972</v>
      </c>
      <c r="G574" s="123">
        <v>1.2147984538928769</v>
      </c>
      <c r="H574" s="123">
        <v>1.2147984538928769</v>
      </c>
      <c r="I574" s="123">
        <v>1.4356709000552181</v>
      </c>
      <c r="J574" s="123">
        <v>0.82827167310877969</v>
      </c>
      <c r="K574" s="123">
        <v>1.0491441192711208</v>
      </c>
      <c r="L574" s="123">
        <v>0.93870789618995032</v>
      </c>
      <c r="M574" s="123">
        <v>1.1595803423522915</v>
      </c>
      <c r="N574" s="123">
        <v>1.2147984538928769</v>
      </c>
      <c r="O574" s="123">
        <v>0.93870789618995032</v>
      </c>
      <c r="P574" s="123">
        <v>1.1595803423522915</v>
      </c>
      <c r="Q574" s="123">
        <v>1.3804527885146327</v>
      </c>
      <c r="R574" s="123">
        <v>1.1595803423522915</v>
      </c>
      <c r="S574" s="123">
        <v>0.93870789618995032</v>
      </c>
      <c r="T574" s="123">
        <v>1.3252346769740475</v>
      </c>
      <c r="U574" s="123">
        <v>1.2147984538928769</v>
      </c>
      <c r="V574" s="123">
        <v>1.3252346769740475</v>
      </c>
      <c r="W574" s="123">
        <v>1.2700165654334621</v>
      </c>
      <c r="X574" s="123">
        <v>1.5461071231363888</v>
      </c>
      <c r="Y574" s="123">
        <v>1.3804527885146327</v>
      </c>
      <c r="Z574" s="123">
        <v>0.77305356156819438</v>
      </c>
      <c r="AA574" s="123">
        <v>6.2396466040861407</v>
      </c>
      <c r="AB574" s="123">
        <v>8.9453340695748214</v>
      </c>
      <c r="AC574" s="123">
        <v>9.2766427388183317</v>
      </c>
      <c r="AD574" s="123">
        <v>8.2827167310877972</v>
      </c>
      <c r="AE574" s="123">
        <v>8.3931529541689667</v>
      </c>
      <c r="AF574" s="123">
        <v>6.7918277194919936</v>
      </c>
      <c r="AG574" s="123">
        <v>7.5096631695196026</v>
      </c>
      <c r="AH574" s="123">
        <v>5.5218111540585308</v>
      </c>
      <c r="AI574" s="123">
        <v>4.417448923246825</v>
      </c>
      <c r="AJ574" s="123">
        <v>3.9757040309221425</v>
      </c>
      <c r="AK574" s="123">
        <v>1.9326339039204858</v>
      </c>
      <c r="AL574" s="123">
        <v>1.76697956929873</v>
      </c>
      <c r="AM574" s="123">
        <v>1.4356709000552181</v>
      </c>
      <c r="AN574" s="137">
        <v>2.0430701270016565</v>
      </c>
      <c r="AO574" s="123">
        <v>0</v>
      </c>
      <c r="AP574" s="123">
        <v>0.66261733848702375</v>
      </c>
      <c r="AQ574" s="137">
        <v>0.55218111540585313</v>
      </c>
      <c r="AR574" s="139">
        <v>1.3252346769740475</v>
      </c>
      <c r="AS574" s="139">
        <v>48.481501932633904</v>
      </c>
      <c r="AT574" s="123">
        <v>3.2578685808945336</v>
      </c>
      <c r="AU574" s="123">
        <v>3.2026504693539479</v>
      </c>
      <c r="AV574" s="137">
        <v>23.025952512424077</v>
      </c>
      <c r="AW574" s="139">
        <v>1.6565433462175594</v>
      </c>
      <c r="AX574" s="78" t="s">
        <v>955</v>
      </c>
      <c r="AY574" s="145" t="s">
        <v>955</v>
      </c>
      <c r="AZ574" s="115"/>
      <c r="BA574" s="115"/>
    </row>
    <row r="575" spans="1:53" s="109" customFormat="1" x14ac:dyDescent="0.2">
      <c r="A575" s="105" t="s">
        <v>623</v>
      </c>
      <c r="B575" s="147" t="s">
        <v>131</v>
      </c>
      <c r="C575" s="106" t="s">
        <v>484</v>
      </c>
      <c r="D575" s="105" t="s">
        <v>926</v>
      </c>
      <c r="E575" s="124">
        <v>45.03664223850766</v>
      </c>
      <c r="F575" s="81">
        <v>815.61359093937369</v>
      </c>
      <c r="G575" s="121">
        <v>9.908061292471686</v>
      </c>
      <c r="H575" s="121">
        <v>9.908061292471686</v>
      </c>
      <c r="I575" s="121">
        <v>11.709526982011992</v>
      </c>
      <c r="J575" s="121">
        <v>6.7554963357761491</v>
      </c>
      <c r="K575" s="121">
        <v>8.5569620253164551</v>
      </c>
      <c r="L575" s="121">
        <v>7.6562291805463021</v>
      </c>
      <c r="M575" s="121">
        <v>9.457694870086609</v>
      </c>
      <c r="N575" s="121">
        <v>9.908061292471686</v>
      </c>
      <c r="O575" s="121">
        <v>7.6562291805463021</v>
      </c>
      <c r="P575" s="121">
        <v>9.457694870086609</v>
      </c>
      <c r="Q575" s="121">
        <v>11.259160559626913</v>
      </c>
      <c r="R575" s="121">
        <v>9.457694870086609</v>
      </c>
      <c r="S575" s="121">
        <v>7.6562291805463021</v>
      </c>
      <c r="T575" s="121">
        <v>10.80879413724184</v>
      </c>
      <c r="U575" s="121">
        <v>9.908061292471686</v>
      </c>
      <c r="V575" s="121">
        <v>10.80879413724184</v>
      </c>
      <c r="W575" s="121">
        <v>10.358427714856761</v>
      </c>
      <c r="X575" s="121">
        <v>12.610259826782144</v>
      </c>
      <c r="Y575" s="121">
        <v>11.259160559626913</v>
      </c>
      <c r="Z575" s="121">
        <v>6.3051299133910721</v>
      </c>
      <c r="AA575" s="121">
        <v>50.89140572951365</v>
      </c>
      <c r="AB575" s="121">
        <v>72.959360426382403</v>
      </c>
      <c r="AC575" s="121">
        <v>75.661558960692872</v>
      </c>
      <c r="AD575" s="121">
        <v>67.554963357761494</v>
      </c>
      <c r="AE575" s="121">
        <v>68.455696202531641</v>
      </c>
      <c r="AF575" s="121">
        <v>55.39506995336442</v>
      </c>
      <c r="AG575" s="121">
        <v>61.249833444370417</v>
      </c>
      <c r="AH575" s="121">
        <v>45.036642238507653</v>
      </c>
      <c r="AI575" s="121">
        <v>36.029313790806128</v>
      </c>
      <c r="AJ575" s="121">
        <v>32.42638241172552</v>
      </c>
      <c r="AK575" s="121">
        <v>15.762824783477681</v>
      </c>
      <c r="AL575" s="121">
        <v>14.411725516322452</v>
      </c>
      <c r="AM575" s="121">
        <v>11.709526982011992</v>
      </c>
      <c r="AN575" s="126">
        <v>16.663557628247833</v>
      </c>
      <c r="AO575" s="121">
        <v>0</v>
      </c>
      <c r="AP575" s="121">
        <v>5.40439706862092</v>
      </c>
      <c r="AQ575" s="126">
        <v>4.503664223850766</v>
      </c>
      <c r="AR575" s="140">
        <v>10.80879413724184</v>
      </c>
      <c r="AS575" s="140">
        <v>395.42171885409726</v>
      </c>
      <c r="AT575" s="121">
        <v>26.571618920719519</v>
      </c>
      <c r="AU575" s="121">
        <v>26.121252498334442</v>
      </c>
      <c r="AV575" s="126">
        <v>187.80279813457696</v>
      </c>
      <c r="AW575" s="140">
        <v>13.510992671552298</v>
      </c>
      <c r="AX575" s="78" t="s">
        <v>17</v>
      </c>
      <c r="AY575" s="145" t="s">
        <v>86</v>
      </c>
      <c r="AZ575" s="115"/>
      <c r="BA575" s="115"/>
    </row>
    <row r="576" spans="1:53" s="109" customFormat="1" x14ac:dyDescent="0.2">
      <c r="A576" s="105" t="s">
        <v>623</v>
      </c>
      <c r="B576" s="147" t="s">
        <v>138</v>
      </c>
      <c r="C576" s="106" t="s">
        <v>486</v>
      </c>
      <c r="D576" s="105" t="s">
        <v>927</v>
      </c>
      <c r="E576" s="124">
        <v>30.512991339107259</v>
      </c>
      <c r="F576" s="81">
        <v>552.59027315123251</v>
      </c>
      <c r="G576" s="121">
        <v>6.7128580946035967</v>
      </c>
      <c r="H576" s="121">
        <v>6.7128580946035967</v>
      </c>
      <c r="I576" s="121">
        <v>7.9333777481678878</v>
      </c>
      <c r="J576" s="121">
        <v>4.5769487008660885</v>
      </c>
      <c r="K576" s="121">
        <v>5.7974683544303796</v>
      </c>
      <c r="L576" s="121">
        <v>5.1872085276482336</v>
      </c>
      <c r="M576" s="121">
        <v>6.4077281812125237</v>
      </c>
      <c r="N576" s="121">
        <v>6.7128580946035967</v>
      </c>
      <c r="O576" s="121">
        <v>5.1872085276482336</v>
      </c>
      <c r="P576" s="121">
        <v>6.4077281812125237</v>
      </c>
      <c r="Q576" s="121">
        <v>7.6282478347768139</v>
      </c>
      <c r="R576" s="121">
        <v>6.4077281812125237</v>
      </c>
      <c r="S576" s="121">
        <v>5.1872085276482336</v>
      </c>
      <c r="T576" s="121">
        <v>7.3231179213857418</v>
      </c>
      <c r="U576" s="121">
        <v>6.7128580946035967</v>
      </c>
      <c r="V576" s="121">
        <v>7.3231179213857418</v>
      </c>
      <c r="W576" s="121">
        <v>7.0179880079946706</v>
      </c>
      <c r="X576" s="121">
        <v>8.5436375749500328</v>
      </c>
      <c r="Y576" s="121">
        <v>7.6282478347768139</v>
      </c>
      <c r="Z576" s="121">
        <v>4.2718187874750164</v>
      </c>
      <c r="AA576" s="121">
        <v>34.479680213191202</v>
      </c>
      <c r="AB576" s="121">
        <v>49.431045969353761</v>
      </c>
      <c r="AC576" s="121">
        <v>51.26182544970019</v>
      </c>
      <c r="AD576" s="121">
        <v>45.769487008660889</v>
      </c>
      <c r="AE576" s="121">
        <v>46.379746835443036</v>
      </c>
      <c r="AF576" s="121">
        <v>37.530979347101926</v>
      </c>
      <c r="AG576" s="121">
        <v>41.497668221185869</v>
      </c>
      <c r="AH576" s="121">
        <v>30.512991339107256</v>
      </c>
      <c r="AI576" s="121">
        <v>24.410393071285807</v>
      </c>
      <c r="AJ576" s="121">
        <v>21.969353764157226</v>
      </c>
      <c r="AK576" s="121">
        <v>10.679546968687541</v>
      </c>
      <c r="AL576" s="121">
        <v>9.764157228514323</v>
      </c>
      <c r="AM576" s="121">
        <v>7.9333777481678878</v>
      </c>
      <c r="AN576" s="126">
        <v>11.289806795469685</v>
      </c>
      <c r="AO576" s="121">
        <v>0</v>
      </c>
      <c r="AP576" s="121">
        <v>3.6615589606928709</v>
      </c>
      <c r="AQ576" s="126">
        <v>3.0512991339107258</v>
      </c>
      <c r="AR576" s="140">
        <v>7.3231179213857418</v>
      </c>
      <c r="AS576" s="140">
        <v>267.9040639573617</v>
      </c>
      <c r="AT576" s="121">
        <v>18.002664890073284</v>
      </c>
      <c r="AU576" s="121">
        <v>17.69753497668221</v>
      </c>
      <c r="AV576" s="126">
        <v>127.23917388407726</v>
      </c>
      <c r="AW576" s="140">
        <v>9.153897401732177</v>
      </c>
      <c r="AX576" s="78" t="s">
        <v>42</v>
      </c>
      <c r="AY576" s="145" t="s">
        <v>263</v>
      </c>
      <c r="AZ576" s="115"/>
      <c r="BA576" s="115"/>
    </row>
    <row r="577" spans="1:53" s="109" customFormat="1" x14ac:dyDescent="0.2">
      <c r="A577" s="105" t="s">
        <v>623</v>
      </c>
      <c r="B577" s="147" t="s">
        <v>138</v>
      </c>
      <c r="C577" s="106" t="s">
        <v>485</v>
      </c>
      <c r="D577" s="105" t="s">
        <v>928</v>
      </c>
      <c r="E577" s="124">
        <v>24.450366422385077</v>
      </c>
      <c r="F577" s="81">
        <v>442.79613590939368</v>
      </c>
      <c r="G577" s="121">
        <v>5.3790806129247164</v>
      </c>
      <c r="H577" s="121">
        <v>5.3790806129247164</v>
      </c>
      <c r="I577" s="121">
        <v>6.3570952698201202</v>
      </c>
      <c r="J577" s="121">
        <v>3.6675549633577615</v>
      </c>
      <c r="K577" s="121">
        <v>4.6455696202531644</v>
      </c>
      <c r="L577" s="121">
        <v>4.1565622918054626</v>
      </c>
      <c r="M577" s="121">
        <v>5.1345769487008655</v>
      </c>
      <c r="N577" s="121">
        <v>5.3790806129247164</v>
      </c>
      <c r="O577" s="121">
        <v>4.1565622918054626</v>
      </c>
      <c r="P577" s="121">
        <v>5.1345769487008655</v>
      </c>
      <c r="Q577" s="121">
        <v>6.1125916055962692</v>
      </c>
      <c r="R577" s="121">
        <v>5.1345769487008655</v>
      </c>
      <c r="S577" s="121">
        <v>4.1565622918054626</v>
      </c>
      <c r="T577" s="121">
        <v>5.8680879413724192</v>
      </c>
      <c r="U577" s="121">
        <v>5.3790806129247164</v>
      </c>
      <c r="V577" s="121">
        <v>5.8680879413724192</v>
      </c>
      <c r="W577" s="121">
        <v>5.6235842771485682</v>
      </c>
      <c r="X577" s="121">
        <v>6.8461025982678212</v>
      </c>
      <c r="Y577" s="121">
        <v>6.1125916055962692</v>
      </c>
      <c r="Z577" s="121">
        <v>3.4230512991339106</v>
      </c>
      <c r="AA577" s="121">
        <v>27.628914057295137</v>
      </c>
      <c r="AB577" s="121">
        <v>39.609593604263821</v>
      </c>
      <c r="AC577" s="121">
        <v>41.076615589606924</v>
      </c>
      <c r="AD577" s="121">
        <v>36.675549633577617</v>
      </c>
      <c r="AE577" s="121">
        <v>37.164556962025316</v>
      </c>
      <c r="AF577" s="121">
        <v>30.073950699533643</v>
      </c>
      <c r="AG577" s="121">
        <v>33.2524983344437</v>
      </c>
      <c r="AH577" s="121">
        <v>24.450366422385077</v>
      </c>
      <c r="AI577" s="121">
        <v>19.560293137908062</v>
      </c>
      <c r="AJ577" s="121">
        <v>17.604263824117258</v>
      </c>
      <c r="AK577" s="121">
        <v>8.557628247834776</v>
      </c>
      <c r="AL577" s="121">
        <v>7.824117255163225</v>
      </c>
      <c r="AM577" s="121">
        <v>6.3570952698201202</v>
      </c>
      <c r="AN577" s="126">
        <v>9.0466355762824779</v>
      </c>
      <c r="AO577" s="121">
        <v>0</v>
      </c>
      <c r="AP577" s="121">
        <v>2.9340439706862096</v>
      </c>
      <c r="AQ577" s="126">
        <v>2.4450366422385077</v>
      </c>
      <c r="AR577" s="140">
        <v>5.8680879413724192</v>
      </c>
      <c r="AS577" s="140">
        <v>214.67421718854098</v>
      </c>
      <c r="AT577" s="121">
        <v>14.425716189207197</v>
      </c>
      <c r="AU577" s="121">
        <v>14.181212524983346</v>
      </c>
      <c r="AV577" s="126">
        <v>101.95802798134577</v>
      </c>
      <c r="AW577" s="140">
        <v>7.3351099267155231</v>
      </c>
      <c r="AX577" s="78" t="s">
        <v>17</v>
      </c>
      <c r="AY577" s="145" t="s">
        <v>86</v>
      </c>
      <c r="AZ577" s="115"/>
      <c r="BA577" s="115"/>
    </row>
    <row r="578" spans="1:53" s="109" customFormat="1" x14ac:dyDescent="0.2">
      <c r="A578" s="107"/>
      <c r="B578" s="149"/>
      <c r="F578" s="110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  <c r="AB578" s="111"/>
      <c r="AC578" s="111"/>
      <c r="AD578" s="111"/>
      <c r="AE578" s="111"/>
      <c r="AF578" s="111"/>
      <c r="AG578" s="111"/>
      <c r="AH578" s="111"/>
      <c r="AI578" s="111"/>
      <c r="AJ578" s="111"/>
      <c r="AK578" s="111"/>
      <c r="AL578" s="111"/>
      <c r="AM578" s="111"/>
      <c r="AN578" s="113"/>
      <c r="AO578" s="111"/>
      <c r="AP578" s="111"/>
      <c r="AQ578" s="113"/>
      <c r="AR578" s="114"/>
      <c r="AS578" s="114"/>
      <c r="AT578" s="111"/>
      <c r="AU578" s="111"/>
      <c r="AV578" s="113"/>
      <c r="AW578" s="114"/>
      <c r="AX578" s="78" t="s">
        <v>955</v>
      </c>
      <c r="AY578" s="145" t="s">
        <v>955</v>
      </c>
      <c r="AZ578" s="115"/>
      <c r="BA578" s="115"/>
    </row>
    <row r="579" spans="1:53" s="109" customFormat="1" x14ac:dyDescent="0.2">
      <c r="A579" s="107" t="s">
        <v>624</v>
      </c>
      <c r="B579" s="149"/>
      <c r="C579" s="109" t="s">
        <v>19</v>
      </c>
      <c r="D579" s="109" t="s">
        <v>89</v>
      </c>
      <c r="E579" s="125">
        <v>100</v>
      </c>
      <c r="F579" s="110">
        <v>6690</v>
      </c>
      <c r="G579" s="111">
        <v>160</v>
      </c>
      <c r="H579" s="111">
        <v>150</v>
      </c>
      <c r="I579" s="111">
        <v>123</v>
      </c>
      <c r="J579" s="111">
        <v>158</v>
      </c>
      <c r="K579" s="111">
        <v>138</v>
      </c>
      <c r="L579" s="111">
        <v>126</v>
      </c>
      <c r="M579" s="111">
        <v>121</v>
      </c>
      <c r="N579" s="111">
        <v>119</v>
      </c>
      <c r="O579" s="111">
        <v>149</v>
      </c>
      <c r="P579" s="111">
        <v>127</v>
      </c>
      <c r="Q579" s="111">
        <v>141</v>
      </c>
      <c r="R579" s="111">
        <v>151</v>
      </c>
      <c r="S579" s="111">
        <v>135</v>
      </c>
      <c r="T579" s="111">
        <v>120</v>
      </c>
      <c r="U579" s="111">
        <v>113</v>
      </c>
      <c r="V579" s="111">
        <v>139</v>
      </c>
      <c r="W579" s="111">
        <v>140</v>
      </c>
      <c r="X579" s="111">
        <v>123</v>
      </c>
      <c r="Y579" s="111">
        <v>120</v>
      </c>
      <c r="Z579" s="111">
        <v>96</v>
      </c>
      <c r="AA579" s="111">
        <v>510</v>
      </c>
      <c r="AB579" s="111">
        <v>509</v>
      </c>
      <c r="AC579" s="111">
        <v>478</v>
      </c>
      <c r="AD579" s="111">
        <v>479</v>
      </c>
      <c r="AE579" s="111">
        <v>415</v>
      </c>
      <c r="AF579" s="111">
        <v>402</v>
      </c>
      <c r="AG579" s="111">
        <v>325</v>
      </c>
      <c r="AH579" s="111">
        <v>271</v>
      </c>
      <c r="AI579" s="111">
        <v>236</v>
      </c>
      <c r="AJ579" s="111">
        <v>143</v>
      </c>
      <c r="AK579" s="111">
        <v>107</v>
      </c>
      <c r="AL579" s="111">
        <v>78</v>
      </c>
      <c r="AM579" s="111">
        <v>48</v>
      </c>
      <c r="AN579" s="113">
        <v>40</v>
      </c>
      <c r="AO579" s="111">
        <v>10</v>
      </c>
      <c r="AP579" s="111">
        <v>84</v>
      </c>
      <c r="AQ579" s="113">
        <v>76</v>
      </c>
      <c r="AR579" s="114">
        <v>174</v>
      </c>
      <c r="AS579" s="114">
        <v>3141</v>
      </c>
      <c r="AT579" s="111">
        <v>327</v>
      </c>
      <c r="AU579" s="111">
        <v>284</v>
      </c>
      <c r="AV579" s="113">
        <v>1294</v>
      </c>
      <c r="AW579" s="114">
        <v>205</v>
      </c>
      <c r="AX579" s="78" t="s">
        <v>955</v>
      </c>
      <c r="AY579" s="145" t="s">
        <v>955</v>
      </c>
      <c r="AZ579" s="115"/>
      <c r="BA579" s="115"/>
    </row>
    <row r="580" spans="1:53" s="109" customFormat="1" x14ac:dyDescent="0.2">
      <c r="A580" s="107"/>
      <c r="B580" s="149"/>
      <c r="F580" s="122">
        <v>100.00000000000001</v>
      </c>
      <c r="G580" s="123">
        <v>2.391629297458894</v>
      </c>
      <c r="H580" s="123">
        <v>2.2421524663677128</v>
      </c>
      <c r="I580" s="123">
        <v>1.8385650224215246</v>
      </c>
      <c r="J580" s="123">
        <v>2.3617339312406576</v>
      </c>
      <c r="K580" s="123">
        <v>2.0627802690582961</v>
      </c>
      <c r="L580" s="123">
        <v>1.883408071748879</v>
      </c>
      <c r="M580" s="123">
        <v>1.8086696562032885</v>
      </c>
      <c r="N580" s="123">
        <v>1.7787742899850523</v>
      </c>
      <c r="O580" s="123">
        <v>2.2272047832585948</v>
      </c>
      <c r="P580" s="123">
        <v>1.898355754857997</v>
      </c>
      <c r="Q580" s="123">
        <v>2.1076233183856501</v>
      </c>
      <c r="R580" s="123">
        <v>2.2571001494768312</v>
      </c>
      <c r="S580" s="123">
        <v>2.0179372197309418</v>
      </c>
      <c r="T580" s="123">
        <v>1.7937219730941705</v>
      </c>
      <c r="U580" s="123">
        <v>1.6890881913303437</v>
      </c>
      <c r="V580" s="123">
        <v>2.0777279521674141</v>
      </c>
      <c r="W580" s="123">
        <v>2.0926756352765321</v>
      </c>
      <c r="X580" s="123">
        <v>1.8385650224215246</v>
      </c>
      <c r="Y580" s="123">
        <v>1.7937219730941705</v>
      </c>
      <c r="Z580" s="123">
        <v>1.4349775784753362</v>
      </c>
      <c r="AA580" s="123">
        <v>7.623318385650224</v>
      </c>
      <c r="AB580" s="123">
        <v>7.608370702541106</v>
      </c>
      <c r="AC580" s="123">
        <v>7.144992526158445</v>
      </c>
      <c r="AD580" s="123">
        <v>7.1599402092675639</v>
      </c>
      <c r="AE580" s="123">
        <v>6.203288490284006</v>
      </c>
      <c r="AF580" s="123">
        <v>6.0089686098654704</v>
      </c>
      <c r="AG580" s="123">
        <v>4.8579970104633778</v>
      </c>
      <c r="AH580" s="123">
        <v>4.0508221225710015</v>
      </c>
      <c r="AI580" s="123">
        <v>3.5276532137518686</v>
      </c>
      <c r="AJ580" s="123">
        <v>2.1375186846038865</v>
      </c>
      <c r="AK580" s="123">
        <v>1.5994020926756354</v>
      </c>
      <c r="AL580" s="123">
        <v>1.1659192825112108</v>
      </c>
      <c r="AM580" s="123">
        <v>0.71748878923766812</v>
      </c>
      <c r="AN580" s="137">
        <v>0.59790732436472349</v>
      </c>
      <c r="AO580" s="123">
        <v>0.14947683109118087</v>
      </c>
      <c r="AP580" s="123">
        <v>1.2556053811659194</v>
      </c>
      <c r="AQ580" s="137">
        <v>1.1360239162929746</v>
      </c>
      <c r="AR580" s="139">
        <v>2.600896860986547</v>
      </c>
      <c r="AS580" s="139">
        <v>46.950672645739907</v>
      </c>
      <c r="AT580" s="123">
        <v>4.8878923766816147</v>
      </c>
      <c r="AU580" s="123">
        <v>4.245142002989537</v>
      </c>
      <c r="AV580" s="137">
        <v>19.342301943198805</v>
      </c>
      <c r="AW580" s="139">
        <v>3.0642750373692076</v>
      </c>
      <c r="AX580" s="78" t="s">
        <v>955</v>
      </c>
      <c r="AY580" s="145" t="s">
        <v>955</v>
      </c>
      <c r="AZ580" s="115"/>
      <c r="BA580" s="115"/>
    </row>
    <row r="581" spans="1:53" s="109" customFormat="1" x14ac:dyDescent="0.2">
      <c r="A581" s="105" t="s">
        <v>624</v>
      </c>
      <c r="B581" s="147" t="s">
        <v>131</v>
      </c>
      <c r="C581" s="106" t="s">
        <v>487</v>
      </c>
      <c r="D581" s="105" t="s">
        <v>89</v>
      </c>
      <c r="E581" s="124">
        <v>90.4</v>
      </c>
      <c r="F581" s="81">
        <v>6047.76</v>
      </c>
      <c r="G581" s="121">
        <v>144.63999999999999</v>
      </c>
      <c r="H581" s="121">
        <v>135.6</v>
      </c>
      <c r="I581" s="121">
        <v>111.19200000000001</v>
      </c>
      <c r="J581" s="121">
        <v>142.83199999999999</v>
      </c>
      <c r="K581" s="121">
        <v>124.75200000000001</v>
      </c>
      <c r="L581" s="121">
        <v>113.90400000000001</v>
      </c>
      <c r="M581" s="121">
        <v>109.38400000000001</v>
      </c>
      <c r="N581" s="121">
        <v>107.57600000000001</v>
      </c>
      <c r="O581" s="121">
        <v>134.696</v>
      </c>
      <c r="P581" s="121">
        <v>114.80800000000001</v>
      </c>
      <c r="Q581" s="121">
        <v>127.46400000000001</v>
      </c>
      <c r="R581" s="121">
        <v>136.50400000000002</v>
      </c>
      <c r="S581" s="121">
        <v>122.04</v>
      </c>
      <c r="T581" s="121">
        <v>108.48</v>
      </c>
      <c r="U581" s="121">
        <v>102.152</v>
      </c>
      <c r="V581" s="121">
        <v>125.65600000000001</v>
      </c>
      <c r="W581" s="121">
        <v>126.56</v>
      </c>
      <c r="X581" s="121">
        <v>111.19200000000001</v>
      </c>
      <c r="Y581" s="121">
        <v>108.48</v>
      </c>
      <c r="Z581" s="121">
        <v>86.78400000000002</v>
      </c>
      <c r="AA581" s="121">
        <v>461.04</v>
      </c>
      <c r="AB581" s="121">
        <v>460.13600000000008</v>
      </c>
      <c r="AC581" s="121">
        <v>432.11200000000002</v>
      </c>
      <c r="AD581" s="121">
        <v>433.01600000000008</v>
      </c>
      <c r="AE581" s="121">
        <v>375.16</v>
      </c>
      <c r="AF581" s="121">
        <v>363.40800000000002</v>
      </c>
      <c r="AG581" s="121">
        <v>293.8</v>
      </c>
      <c r="AH581" s="121">
        <v>244.98400000000001</v>
      </c>
      <c r="AI581" s="121">
        <v>213.34400000000002</v>
      </c>
      <c r="AJ581" s="121">
        <v>129.27200000000002</v>
      </c>
      <c r="AK581" s="121">
        <v>96.728000000000009</v>
      </c>
      <c r="AL581" s="121">
        <v>70.512</v>
      </c>
      <c r="AM581" s="121">
        <v>43.39200000000001</v>
      </c>
      <c r="AN581" s="126">
        <v>36.159999999999997</v>
      </c>
      <c r="AO581" s="121">
        <v>9.0399999999999991</v>
      </c>
      <c r="AP581" s="121">
        <v>75.936000000000007</v>
      </c>
      <c r="AQ581" s="126">
        <v>68.704000000000008</v>
      </c>
      <c r="AR581" s="140">
        <v>157.29599999999999</v>
      </c>
      <c r="AS581" s="140">
        <v>2839.4640000000004</v>
      </c>
      <c r="AT581" s="121">
        <v>295.608</v>
      </c>
      <c r="AU581" s="121">
        <v>256.73600000000005</v>
      </c>
      <c r="AV581" s="126">
        <v>1169.7760000000001</v>
      </c>
      <c r="AW581" s="140">
        <v>185.32</v>
      </c>
      <c r="AX581" s="78" t="s">
        <v>17</v>
      </c>
      <c r="AY581" s="145" t="s">
        <v>89</v>
      </c>
      <c r="AZ581" s="115"/>
      <c r="BA581" s="115"/>
    </row>
    <row r="582" spans="1:53" s="109" customFormat="1" x14ac:dyDescent="0.2">
      <c r="A582" s="105" t="s">
        <v>624</v>
      </c>
      <c r="B582" s="147" t="s">
        <v>138</v>
      </c>
      <c r="C582" s="106" t="s">
        <v>488</v>
      </c>
      <c r="D582" s="105" t="s">
        <v>708</v>
      </c>
      <c r="E582" s="124">
        <v>9.6</v>
      </c>
      <c r="F582" s="81">
        <v>642.2399999999999</v>
      </c>
      <c r="G582" s="121">
        <v>15.36</v>
      </c>
      <c r="H582" s="121">
        <v>14.4</v>
      </c>
      <c r="I582" s="121">
        <v>11.808</v>
      </c>
      <c r="J582" s="121">
        <v>15.167999999999999</v>
      </c>
      <c r="K582" s="121">
        <v>13.247999999999999</v>
      </c>
      <c r="L582" s="121">
        <v>12.095999999999998</v>
      </c>
      <c r="M582" s="121">
        <v>11.616</v>
      </c>
      <c r="N582" s="121">
        <v>11.423999999999999</v>
      </c>
      <c r="O582" s="121">
        <v>14.303999999999998</v>
      </c>
      <c r="P582" s="121">
        <v>12.192</v>
      </c>
      <c r="Q582" s="121">
        <v>13.536</v>
      </c>
      <c r="R582" s="121">
        <v>14.495999999999999</v>
      </c>
      <c r="S582" s="121">
        <v>12.96</v>
      </c>
      <c r="T582" s="121">
        <v>11.52</v>
      </c>
      <c r="U582" s="121">
        <v>10.847999999999999</v>
      </c>
      <c r="V582" s="121">
        <v>13.343999999999999</v>
      </c>
      <c r="W582" s="121">
        <v>13.44</v>
      </c>
      <c r="X582" s="121">
        <v>11.808</v>
      </c>
      <c r="Y582" s="121">
        <v>11.52</v>
      </c>
      <c r="Z582" s="121">
        <v>9.2159999999999993</v>
      </c>
      <c r="AA582" s="121">
        <v>48.96</v>
      </c>
      <c r="AB582" s="121">
        <v>48.863999999999997</v>
      </c>
      <c r="AC582" s="121">
        <v>45.888000000000005</v>
      </c>
      <c r="AD582" s="121">
        <v>45.983999999999995</v>
      </c>
      <c r="AE582" s="121">
        <v>39.840000000000003</v>
      </c>
      <c r="AF582" s="121">
        <v>38.591999999999999</v>
      </c>
      <c r="AG582" s="121">
        <v>31.2</v>
      </c>
      <c r="AH582" s="121">
        <v>26.015999999999998</v>
      </c>
      <c r="AI582" s="121">
        <v>22.655999999999999</v>
      </c>
      <c r="AJ582" s="121">
        <v>13.728</v>
      </c>
      <c r="AK582" s="121">
        <v>10.272</v>
      </c>
      <c r="AL582" s="121">
        <v>7.4879999999999995</v>
      </c>
      <c r="AM582" s="121">
        <v>4.6079999999999997</v>
      </c>
      <c r="AN582" s="126">
        <v>3.84</v>
      </c>
      <c r="AO582" s="121">
        <v>0.96</v>
      </c>
      <c r="AP582" s="121">
        <v>8.0640000000000001</v>
      </c>
      <c r="AQ582" s="126">
        <v>7.2960000000000003</v>
      </c>
      <c r="AR582" s="140">
        <v>16.703999999999997</v>
      </c>
      <c r="AS582" s="140">
        <v>301.536</v>
      </c>
      <c r="AT582" s="121">
        <v>31.391999999999999</v>
      </c>
      <c r="AU582" s="121">
        <v>27.263999999999999</v>
      </c>
      <c r="AV582" s="126">
        <v>124.22399999999999</v>
      </c>
      <c r="AW582" s="140">
        <v>19.68</v>
      </c>
      <c r="AX582" s="78" t="s">
        <v>17</v>
      </c>
      <c r="AY582" s="145" t="s">
        <v>89</v>
      </c>
      <c r="AZ582" s="115"/>
      <c r="BA582" s="115"/>
    </row>
    <row r="583" spans="1:53" s="109" customFormat="1" x14ac:dyDescent="0.2">
      <c r="A583" s="107"/>
      <c r="B583" s="149"/>
      <c r="F583" s="110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  <c r="AB583" s="111"/>
      <c r="AC583" s="111"/>
      <c r="AD583" s="111"/>
      <c r="AE583" s="111"/>
      <c r="AF583" s="111"/>
      <c r="AG583" s="111"/>
      <c r="AH583" s="111"/>
      <c r="AI583" s="111"/>
      <c r="AJ583" s="111"/>
      <c r="AK583" s="111"/>
      <c r="AL583" s="111"/>
      <c r="AM583" s="111"/>
      <c r="AN583" s="113"/>
      <c r="AO583" s="111"/>
      <c r="AP583" s="111"/>
      <c r="AQ583" s="113"/>
      <c r="AR583" s="114"/>
      <c r="AS583" s="114"/>
      <c r="AT583" s="111"/>
      <c r="AU583" s="111"/>
      <c r="AV583" s="113"/>
      <c r="AW583" s="114"/>
      <c r="AX583" s="78" t="s">
        <v>955</v>
      </c>
      <c r="AY583" s="145" t="s">
        <v>955</v>
      </c>
      <c r="AZ583" s="115"/>
      <c r="BA583" s="115"/>
    </row>
    <row r="584" spans="1:53" s="109" customFormat="1" x14ac:dyDescent="0.2">
      <c r="A584" s="107" t="s">
        <v>625</v>
      </c>
      <c r="B584" s="149"/>
      <c r="C584" s="109" t="s">
        <v>19</v>
      </c>
      <c r="D584" s="109" t="s">
        <v>90</v>
      </c>
      <c r="E584" s="125">
        <v>100</v>
      </c>
      <c r="F584" s="110">
        <v>2149</v>
      </c>
      <c r="G584" s="111">
        <v>30</v>
      </c>
      <c r="H584" s="111">
        <v>34</v>
      </c>
      <c r="I584" s="111">
        <v>39</v>
      </c>
      <c r="J584" s="111">
        <v>35</v>
      </c>
      <c r="K584" s="111">
        <v>28</v>
      </c>
      <c r="L584" s="111">
        <v>37</v>
      </c>
      <c r="M584" s="111">
        <v>28</v>
      </c>
      <c r="N584" s="111">
        <v>21</v>
      </c>
      <c r="O584" s="111">
        <v>25</v>
      </c>
      <c r="P584" s="111">
        <v>26</v>
      </c>
      <c r="Q584" s="111">
        <v>28</v>
      </c>
      <c r="R584" s="111">
        <v>38</v>
      </c>
      <c r="S584" s="111">
        <v>33</v>
      </c>
      <c r="T584" s="111">
        <v>25</v>
      </c>
      <c r="U584" s="111">
        <v>32</v>
      </c>
      <c r="V584" s="111">
        <v>25</v>
      </c>
      <c r="W584" s="111">
        <v>28</v>
      </c>
      <c r="X584" s="111">
        <v>30</v>
      </c>
      <c r="Y584" s="111">
        <v>22</v>
      </c>
      <c r="Z584" s="111">
        <v>24</v>
      </c>
      <c r="AA584" s="111">
        <v>127</v>
      </c>
      <c r="AB584" s="111">
        <v>182</v>
      </c>
      <c r="AC584" s="111">
        <v>192</v>
      </c>
      <c r="AD584" s="111">
        <v>171</v>
      </c>
      <c r="AE584" s="111">
        <v>163</v>
      </c>
      <c r="AF584" s="111">
        <v>130</v>
      </c>
      <c r="AG584" s="111">
        <v>155</v>
      </c>
      <c r="AH584" s="111">
        <v>124</v>
      </c>
      <c r="AI584" s="111">
        <v>93</v>
      </c>
      <c r="AJ584" s="111">
        <v>80</v>
      </c>
      <c r="AK584" s="111">
        <v>47</v>
      </c>
      <c r="AL584" s="111">
        <v>38</v>
      </c>
      <c r="AM584" s="111">
        <v>31</v>
      </c>
      <c r="AN584" s="113">
        <v>28</v>
      </c>
      <c r="AO584" s="111">
        <v>5</v>
      </c>
      <c r="AP584" s="111">
        <v>21</v>
      </c>
      <c r="AQ584" s="113">
        <v>22</v>
      </c>
      <c r="AR584" s="114">
        <v>46</v>
      </c>
      <c r="AS584" s="114">
        <v>1026</v>
      </c>
      <c r="AT584" s="111">
        <v>73</v>
      </c>
      <c r="AU584" s="111">
        <v>60</v>
      </c>
      <c r="AV584" s="113">
        <v>473</v>
      </c>
      <c r="AW584" s="114">
        <v>86</v>
      </c>
      <c r="AX584" s="78" t="s">
        <v>955</v>
      </c>
      <c r="AY584" s="145" t="s">
        <v>955</v>
      </c>
      <c r="AZ584" s="115"/>
      <c r="BA584" s="115"/>
    </row>
    <row r="585" spans="1:53" s="109" customFormat="1" x14ac:dyDescent="0.2">
      <c r="A585" s="107"/>
      <c r="B585" s="149"/>
      <c r="F585" s="122">
        <v>99.999999999999986</v>
      </c>
      <c r="G585" s="123">
        <v>1.3959981386691485</v>
      </c>
      <c r="H585" s="123">
        <v>1.5821312238250349</v>
      </c>
      <c r="I585" s="123">
        <v>1.814797580269893</v>
      </c>
      <c r="J585" s="123">
        <v>1.6286644951140066</v>
      </c>
      <c r="K585" s="123">
        <v>1.3029315960912051</v>
      </c>
      <c r="L585" s="123">
        <v>1.7217310376919497</v>
      </c>
      <c r="M585" s="123">
        <v>1.3029315960912051</v>
      </c>
      <c r="N585" s="123">
        <v>0.9771986970684039</v>
      </c>
      <c r="O585" s="123">
        <v>1.1633317822242903</v>
      </c>
      <c r="P585" s="123">
        <v>1.209865053513262</v>
      </c>
      <c r="Q585" s="123">
        <v>1.3029315960912051</v>
      </c>
      <c r="R585" s="123">
        <v>1.7682643089809214</v>
      </c>
      <c r="S585" s="123">
        <v>1.5355979525360632</v>
      </c>
      <c r="T585" s="123">
        <v>1.1633317822242903</v>
      </c>
      <c r="U585" s="123">
        <v>1.4890646812470916</v>
      </c>
      <c r="V585" s="123">
        <v>1.1633317822242903</v>
      </c>
      <c r="W585" s="123">
        <v>1.3029315960912051</v>
      </c>
      <c r="X585" s="123">
        <v>1.3959981386691485</v>
      </c>
      <c r="Y585" s="123">
        <v>1.0237319683573756</v>
      </c>
      <c r="Z585" s="123">
        <v>1.1167985109353187</v>
      </c>
      <c r="AA585" s="123">
        <v>5.9097254536993953</v>
      </c>
      <c r="AB585" s="123">
        <v>8.4690553745928341</v>
      </c>
      <c r="AC585" s="123">
        <v>8.9343880874825494</v>
      </c>
      <c r="AD585" s="123">
        <v>7.957189390414146</v>
      </c>
      <c r="AE585" s="123">
        <v>7.5849232201023735</v>
      </c>
      <c r="AF585" s="123">
        <v>6.0493252675663101</v>
      </c>
      <c r="AG585" s="123">
        <v>7.2126570497906002</v>
      </c>
      <c r="AH585" s="123">
        <v>5.7701256398324805</v>
      </c>
      <c r="AI585" s="123">
        <v>4.3275942298743599</v>
      </c>
      <c r="AJ585" s="123">
        <v>3.7226617031177294</v>
      </c>
      <c r="AK585" s="123">
        <v>2.1870637505816659</v>
      </c>
      <c r="AL585" s="123">
        <v>1.7682643089809214</v>
      </c>
      <c r="AM585" s="123">
        <v>1.4425314099581201</v>
      </c>
      <c r="AN585" s="137">
        <v>1.3029315960912051</v>
      </c>
      <c r="AO585" s="123">
        <v>0.23266635644485809</v>
      </c>
      <c r="AP585" s="123">
        <v>0.9771986970684039</v>
      </c>
      <c r="AQ585" s="137">
        <v>1.0237319683573756</v>
      </c>
      <c r="AR585" s="139">
        <v>2.1405304792926945</v>
      </c>
      <c r="AS585" s="139">
        <v>47.743136342484874</v>
      </c>
      <c r="AT585" s="123">
        <v>3.3969288040949279</v>
      </c>
      <c r="AU585" s="123">
        <v>2.7919962773382969</v>
      </c>
      <c r="AV585" s="137">
        <v>22.010237319683572</v>
      </c>
      <c r="AW585" s="139">
        <v>4.0018613308515585</v>
      </c>
      <c r="AX585" s="78" t="s">
        <v>955</v>
      </c>
      <c r="AY585" s="145" t="s">
        <v>955</v>
      </c>
      <c r="AZ585" s="115"/>
      <c r="BA585" s="115"/>
    </row>
    <row r="586" spans="1:53" s="109" customFormat="1" x14ac:dyDescent="0.2">
      <c r="A586" s="105" t="s">
        <v>625</v>
      </c>
      <c r="B586" s="147" t="s">
        <v>136</v>
      </c>
      <c r="C586" s="106" t="s">
        <v>489</v>
      </c>
      <c r="D586" s="105" t="s">
        <v>90</v>
      </c>
      <c r="E586" s="124">
        <v>100</v>
      </c>
      <c r="F586" s="81">
        <v>2149</v>
      </c>
      <c r="G586" s="121">
        <v>30</v>
      </c>
      <c r="H586" s="121">
        <v>34</v>
      </c>
      <c r="I586" s="121">
        <v>39</v>
      </c>
      <c r="J586" s="121">
        <v>35</v>
      </c>
      <c r="K586" s="121">
        <v>28</v>
      </c>
      <c r="L586" s="121">
        <v>37</v>
      </c>
      <c r="M586" s="121">
        <v>28</v>
      </c>
      <c r="N586" s="121">
        <v>21</v>
      </c>
      <c r="O586" s="121">
        <v>25</v>
      </c>
      <c r="P586" s="121">
        <v>26</v>
      </c>
      <c r="Q586" s="121">
        <v>28</v>
      </c>
      <c r="R586" s="121">
        <v>38</v>
      </c>
      <c r="S586" s="121">
        <v>33</v>
      </c>
      <c r="T586" s="121">
        <v>25</v>
      </c>
      <c r="U586" s="121">
        <v>32</v>
      </c>
      <c r="V586" s="121">
        <v>25</v>
      </c>
      <c r="W586" s="121">
        <v>28</v>
      </c>
      <c r="X586" s="121">
        <v>30</v>
      </c>
      <c r="Y586" s="121">
        <v>22</v>
      </c>
      <c r="Z586" s="121">
        <v>24</v>
      </c>
      <c r="AA586" s="121">
        <v>127</v>
      </c>
      <c r="AB586" s="121">
        <v>182</v>
      </c>
      <c r="AC586" s="121">
        <v>192</v>
      </c>
      <c r="AD586" s="121">
        <v>171</v>
      </c>
      <c r="AE586" s="121">
        <v>163</v>
      </c>
      <c r="AF586" s="121">
        <v>130</v>
      </c>
      <c r="AG586" s="121">
        <v>155</v>
      </c>
      <c r="AH586" s="121">
        <v>124</v>
      </c>
      <c r="AI586" s="121">
        <v>93</v>
      </c>
      <c r="AJ586" s="121">
        <v>80</v>
      </c>
      <c r="AK586" s="121">
        <v>47</v>
      </c>
      <c r="AL586" s="121">
        <v>38</v>
      </c>
      <c r="AM586" s="121">
        <v>31</v>
      </c>
      <c r="AN586" s="126">
        <v>28</v>
      </c>
      <c r="AO586" s="121">
        <v>5</v>
      </c>
      <c r="AP586" s="121">
        <v>21</v>
      </c>
      <c r="AQ586" s="126">
        <v>22</v>
      </c>
      <c r="AR586" s="140">
        <v>46</v>
      </c>
      <c r="AS586" s="140">
        <v>1026</v>
      </c>
      <c r="AT586" s="121">
        <v>73</v>
      </c>
      <c r="AU586" s="121">
        <v>60</v>
      </c>
      <c r="AV586" s="126">
        <v>473</v>
      </c>
      <c r="AW586" s="140">
        <v>86</v>
      </c>
      <c r="AX586" s="78" t="s">
        <v>17</v>
      </c>
      <c r="AY586" s="145" t="s">
        <v>84</v>
      </c>
      <c r="AZ586" s="115"/>
      <c r="BA586" s="115"/>
    </row>
    <row r="587" spans="1:53" s="109" customFormat="1" x14ac:dyDescent="0.2">
      <c r="A587" s="107"/>
      <c r="B587" s="149"/>
      <c r="F587" s="110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  <c r="AA587" s="111"/>
      <c r="AB587" s="111"/>
      <c r="AC587" s="111"/>
      <c r="AD587" s="111"/>
      <c r="AE587" s="111"/>
      <c r="AF587" s="111"/>
      <c r="AG587" s="111"/>
      <c r="AH587" s="111"/>
      <c r="AI587" s="111"/>
      <c r="AJ587" s="111"/>
      <c r="AK587" s="111"/>
      <c r="AL587" s="111"/>
      <c r="AM587" s="111"/>
      <c r="AN587" s="113"/>
      <c r="AO587" s="111"/>
      <c r="AP587" s="111"/>
      <c r="AQ587" s="113"/>
      <c r="AR587" s="114"/>
      <c r="AS587" s="114"/>
      <c r="AT587" s="111"/>
      <c r="AU587" s="111"/>
      <c r="AV587" s="113"/>
      <c r="AW587" s="114"/>
      <c r="AX587" s="78" t="s">
        <v>955</v>
      </c>
      <c r="AY587" s="145" t="s">
        <v>955</v>
      </c>
      <c r="AZ587" s="115"/>
      <c r="BA587" s="115"/>
    </row>
    <row r="588" spans="1:53" s="109" customFormat="1" x14ac:dyDescent="0.2">
      <c r="A588" s="107" t="s">
        <v>929</v>
      </c>
      <c r="B588" s="149"/>
      <c r="D588" s="109" t="s">
        <v>91</v>
      </c>
      <c r="F588" s="110">
        <v>77461</v>
      </c>
      <c r="G588" s="111">
        <v>1600</v>
      </c>
      <c r="H588" s="111">
        <v>1764</v>
      </c>
      <c r="I588" s="111">
        <v>1678</v>
      </c>
      <c r="J588" s="111">
        <v>1742</v>
      </c>
      <c r="K588" s="111">
        <v>1720</v>
      </c>
      <c r="L588" s="111">
        <v>1739</v>
      </c>
      <c r="M588" s="111">
        <v>1469</v>
      </c>
      <c r="N588" s="111">
        <v>1462</v>
      </c>
      <c r="O588" s="111">
        <v>1533</v>
      </c>
      <c r="P588" s="111">
        <v>1471</v>
      </c>
      <c r="Q588" s="111">
        <v>1564</v>
      </c>
      <c r="R588" s="111">
        <v>1503</v>
      </c>
      <c r="S588" s="111">
        <v>1530</v>
      </c>
      <c r="T588" s="111">
        <v>1386</v>
      </c>
      <c r="U588" s="111">
        <v>1400</v>
      </c>
      <c r="V588" s="111">
        <v>1356</v>
      </c>
      <c r="W588" s="111">
        <v>1484</v>
      </c>
      <c r="X588" s="111">
        <v>1427</v>
      </c>
      <c r="Y588" s="111">
        <v>1252</v>
      </c>
      <c r="Z588" s="111">
        <v>1189</v>
      </c>
      <c r="AA588" s="111">
        <v>5794</v>
      </c>
      <c r="AB588" s="111">
        <v>6239</v>
      </c>
      <c r="AC588" s="111">
        <v>5891</v>
      </c>
      <c r="AD588" s="111">
        <v>5242</v>
      </c>
      <c r="AE588" s="111">
        <v>4485</v>
      </c>
      <c r="AF588" s="111">
        <v>4027</v>
      </c>
      <c r="AG588" s="111">
        <v>3995</v>
      </c>
      <c r="AH588" s="111">
        <v>3811</v>
      </c>
      <c r="AI588" s="111">
        <v>2814</v>
      </c>
      <c r="AJ588" s="111">
        <v>1946</v>
      </c>
      <c r="AK588" s="111">
        <v>1300</v>
      </c>
      <c r="AL588" s="111">
        <v>848</v>
      </c>
      <c r="AM588" s="111">
        <v>447</v>
      </c>
      <c r="AN588" s="113">
        <v>353</v>
      </c>
      <c r="AO588" s="111">
        <v>107</v>
      </c>
      <c r="AP588" s="111">
        <v>764</v>
      </c>
      <c r="AQ588" s="113">
        <v>895</v>
      </c>
      <c r="AR588" s="114">
        <v>1812</v>
      </c>
      <c r="AS588" s="114">
        <v>36100</v>
      </c>
      <c r="AT588" s="111">
        <v>3545</v>
      </c>
      <c r="AU588" s="111">
        <v>3258</v>
      </c>
      <c r="AV588" s="113">
        <v>14826</v>
      </c>
      <c r="AW588" s="114">
        <v>2370</v>
      </c>
      <c r="AX588" s="78" t="s">
        <v>955</v>
      </c>
      <c r="AY588" s="145" t="s">
        <v>955</v>
      </c>
      <c r="AZ588" s="115"/>
      <c r="BA588" s="115"/>
    </row>
    <row r="589" spans="1:53" s="109" customFormat="1" x14ac:dyDescent="0.2">
      <c r="A589" s="107"/>
      <c r="B589" s="149"/>
      <c r="F589" s="110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  <c r="AA589" s="111"/>
      <c r="AB589" s="111"/>
      <c r="AC589" s="111"/>
      <c r="AD589" s="111"/>
      <c r="AE589" s="111"/>
      <c r="AF589" s="111"/>
      <c r="AG589" s="111"/>
      <c r="AH589" s="111"/>
      <c r="AI589" s="111"/>
      <c r="AJ589" s="111"/>
      <c r="AK589" s="111"/>
      <c r="AL589" s="111"/>
      <c r="AM589" s="111"/>
      <c r="AN589" s="113"/>
      <c r="AO589" s="111"/>
      <c r="AP589" s="111"/>
      <c r="AQ589" s="113"/>
      <c r="AR589" s="114"/>
      <c r="AS589" s="114"/>
      <c r="AT589" s="111"/>
      <c r="AU589" s="111"/>
      <c r="AV589" s="113"/>
      <c r="AW589" s="114"/>
      <c r="AX589" s="78" t="s">
        <v>955</v>
      </c>
      <c r="AY589" s="145" t="s">
        <v>955</v>
      </c>
      <c r="AZ589" s="115"/>
      <c r="BA589" s="115"/>
    </row>
    <row r="590" spans="1:53" s="109" customFormat="1" x14ac:dyDescent="0.2">
      <c r="A590" s="107" t="s">
        <v>626</v>
      </c>
      <c r="B590" s="149"/>
      <c r="C590" s="109" t="s">
        <v>19</v>
      </c>
      <c r="D590" s="109" t="s">
        <v>91</v>
      </c>
      <c r="E590" s="125">
        <v>100</v>
      </c>
      <c r="F590" s="110">
        <v>31145</v>
      </c>
      <c r="G590" s="111">
        <v>691</v>
      </c>
      <c r="H590" s="111">
        <v>733</v>
      </c>
      <c r="I590" s="111">
        <v>666</v>
      </c>
      <c r="J590" s="111">
        <v>683</v>
      </c>
      <c r="K590" s="111">
        <v>678</v>
      </c>
      <c r="L590" s="111">
        <v>691</v>
      </c>
      <c r="M590" s="111">
        <v>570</v>
      </c>
      <c r="N590" s="111">
        <v>574</v>
      </c>
      <c r="O590" s="111">
        <v>601</v>
      </c>
      <c r="P590" s="111">
        <v>588</v>
      </c>
      <c r="Q590" s="111">
        <v>590</v>
      </c>
      <c r="R590" s="111">
        <v>612</v>
      </c>
      <c r="S590" s="111">
        <v>612</v>
      </c>
      <c r="T590" s="111">
        <v>561</v>
      </c>
      <c r="U590" s="111">
        <v>545</v>
      </c>
      <c r="V590" s="111">
        <v>530</v>
      </c>
      <c r="W590" s="111">
        <v>585</v>
      </c>
      <c r="X590" s="111">
        <v>541</v>
      </c>
      <c r="Y590" s="111">
        <v>501</v>
      </c>
      <c r="Z590" s="111">
        <v>474</v>
      </c>
      <c r="AA590" s="111">
        <v>2293</v>
      </c>
      <c r="AB590" s="111">
        <v>2442</v>
      </c>
      <c r="AC590" s="111">
        <v>2387</v>
      </c>
      <c r="AD590" s="111">
        <v>2062</v>
      </c>
      <c r="AE590" s="111">
        <v>1791</v>
      </c>
      <c r="AF590" s="111">
        <v>1626</v>
      </c>
      <c r="AG590" s="111">
        <v>1612</v>
      </c>
      <c r="AH590" s="111">
        <v>1580</v>
      </c>
      <c r="AI590" s="111">
        <v>1191</v>
      </c>
      <c r="AJ590" s="111">
        <v>868</v>
      </c>
      <c r="AK590" s="111">
        <v>560</v>
      </c>
      <c r="AL590" s="111">
        <v>364</v>
      </c>
      <c r="AM590" s="111">
        <v>193</v>
      </c>
      <c r="AN590" s="113">
        <v>150</v>
      </c>
      <c r="AO590" s="111">
        <v>42</v>
      </c>
      <c r="AP590" s="111">
        <v>306</v>
      </c>
      <c r="AQ590" s="113">
        <v>362</v>
      </c>
      <c r="AR590" s="114">
        <v>731</v>
      </c>
      <c r="AS590" s="114">
        <v>14656</v>
      </c>
      <c r="AT590" s="111">
        <v>1413</v>
      </c>
      <c r="AU590" s="111">
        <v>1258</v>
      </c>
      <c r="AV590" s="113">
        <v>5915</v>
      </c>
      <c r="AW590" s="114">
        <v>843</v>
      </c>
      <c r="AX590" s="78" t="s">
        <v>955</v>
      </c>
      <c r="AY590" s="145" t="s">
        <v>955</v>
      </c>
      <c r="AZ590" s="115"/>
      <c r="BA590" s="115"/>
    </row>
    <row r="591" spans="1:53" s="109" customFormat="1" x14ac:dyDescent="0.2">
      <c r="A591" s="107"/>
      <c r="B591" s="149"/>
      <c r="F591" s="122">
        <v>100</v>
      </c>
      <c r="G591" s="123">
        <v>2.2186546797238722</v>
      </c>
      <c r="H591" s="123">
        <v>2.3535077861615026</v>
      </c>
      <c r="I591" s="123">
        <v>2.138384973510997</v>
      </c>
      <c r="J591" s="123">
        <v>2.1929683737357522</v>
      </c>
      <c r="K591" s="123">
        <v>2.1769144324931773</v>
      </c>
      <c r="L591" s="123">
        <v>2.2186546797238722</v>
      </c>
      <c r="M591" s="123">
        <v>1.8301493016535559</v>
      </c>
      <c r="N591" s="123">
        <v>1.842992454647616</v>
      </c>
      <c r="O591" s="123">
        <v>1.9296837373575213</v>
      </c>
      <c r="P591" s="123">
        <v>1.8879434901268262</v>
      </c>
      <c r="Q591" s="123">
        <v>1.8943650666238561</v>
      </c>
      <c r="R591" s="123">
        <v>1.9650024080911863</v>
      </c>
      <c r="S591" s="123">
        <v>1.9650024080911863</v>
      </c>
      <c r="T591" s="123">
        <v>1.8012522074169208</v>
      </c>
      <c r="U591" s="123">
        <v>1.7498795954406807</v>
      </c>
      <c r="V591" s="123">
        <v>1.7017177717129555</v>
      </c>
      <c r="W591" s="123">
        <v>1.8783111253812812</v>
      </c>
      <c r="X591" s="123">
        <v>1.7370364424466207</v>
      </c>
      <c r="Y591" s="123">
        <v>1.6086049125060202</v>
      </c>
      <c r="Z591" s="123">
        <v>1.5219136297961149</v>
      </c>
      <c r="AA591" s="123">
        <v>7.3623374538449191</v>
      </c>
      <c r="AB591" s="123">
        <v>7.8407449028736558</v>
      </c>
      <c r="AC591" s="123">
        <v>7.6641515492053296</v>
      </c>
      <c r="AD591" s="123">
        <v>6.6206453684379518</v>
      </c>
      <c r="AE591" s="123">
        <v>5.7505217530903838</v>
      </c>
      <c r="AF591" s="123">
        <v>5.2207416920854071</v>
      </c>
      <c r="AG591" s="123">
        <v>5.1757906566061971</v>
      </c>
      <c r="AH591" s="123">
        <v>5.0730454326537169</v>
      </c>
      <c r="AI591" s="123">
        <v>3.8240488039813774</v>
      </c>
      <c r="AJ591" s="123">
        <v>2.7869641997110293</v>
      </c>
      <c r="AK591" s="123">
        <v>1.7980414191684058</v>
      </c>
      <c r="AL591" s="123">
        <v>1.1687269224594639</v>
      </c>
      <c r="AM591" s="123">
        <v>0.61968213196339705</v>
      </c>
      <c r="AN591" s="137">
        <v>0.48161823727725156</v>
      </c>
      <c r="AO591" s="123">
        <v>0.13485310643763043</v>
      </c>
      <c r="AP591" s="123">
        <v>0.98250120404559316</v>
      </c>
      <c r="AQ591" s="137">
        <v>1.1623053459624337</v>
      </c>
      <c r="AR591" s="139">
        <v>2.3470862096644725</v>
      </c>
      <c r="AS591" s="139">
        <v>47.057312570235993</v>
      </c>
      <c r="AT591" s="123">
        <v>4.53684379515171</v>
      </c>
      <c r="AU591" s="123">
        <v>4.039171616631883</v>
      </c>
      <c r="AV591" s="137">
        <v>18.991812489966286</v>
      </c>
      <c r="AW591" s="139">
        <v>2.7066944934981536</v>
      </c>
      <c r="AX591" s="78" t="s">
        <v>955</v>
      </c>
      <c r="AY591" s="145" t="s">
        <v>955</v>
      </c>
      <c r="AZ591" s="115"/>
      <c r="BA591" s="115"/>
    </row>
    <row r="592" spans="1:53" s="109" customFormat="1" x14ac:dyDescent="0.2">
      <c r="A592" s="105" t="s">
        <v>626</v>
      </c>
      <c r="B592" s="147" t="s">
        <v>129</v>
      </c>
      <c r="C592" s="106" t="s">
        <v>490</v>
      </c>
      <c r="D592" s="105" t="s">
        <v>930</v>
      </c>
      <c r="E592" s="124">
        <v>77.169210968503094</v>
      </c>
      <c r="F592" s="81">
        <v>24034.350756140284</v>
      </c>
      <c r="G592" s="121">
        <v>533.23924779235642</v>
      </c>
      <c r="H592" s="121">
        <v>565.65031639912775</v>
      </c>
      <c r="I592" s="121">
        <v>513.94694505023062</v>
      </c>
      <c r="J592" s="121">
        <v>527.06571091487615</v>
      </c>
      <c r="K592" s="121">
        <v>523.20725036645092</v>
      </c>
      <c r="L592" s="121">
        <v>533.23924779235642</v>
      </c>
      <c r="M592" s="121">
        <v>439.86450252046762</v>
      </c>
      <c r="N592" s="121">
        <v>442.95127095920776</v>
      </c>
      <c r="O592" s="121">
        <v>463.78695792070357</v>
      </c>
      <c r="P592" s="121">
        <v>453.75496049479824</v>
      </c>
      <c r="Q592" s="121">
        <v>455.29834471416825</v>
      </c>
      <c r="R592" s="121">
        <v>472.27557112723895</v>
      </c>
      <c r="S592" s="121">
        <v>472.27557112723895</v>
      </c>
      <c r="T592" s="121">
        <v>432.91927353330232</v>
      </c>
      <c r="U592" s="121">
        <v>420.57219977834188</v>
      </c>
      <c r="V592" s="121">
        <v>408.99681813306643</v>
      </c>
      <c r="W592" s="121">
        <v>451.43988416574314</v>
      </c>
      <c r="X592" s="121">
        <v>417.48543133960169</v>
      </c>
      <c r="Y592" s="121">
        <v>386.61774695220049</v>
      </c>
      <c r="Z592" s="121">
        <v>365.78205999070468</v>
      </c>
      <c r="AA592" s="121">
        <v>1769.490007507776</v>
      </c>
      <c r="AB592" s="121">
        <v>1884.4721318508455</v>
      </c>
      <c r="AC592" s="121">
        <v>1842.0290658181686</v>
      </c>
      <c r="AD592" s="121">
        <v>1591.2291301705338</v>
      </c>
      <c r="AE592" s="121">
        <v>1382.1005684458903</v>
      </c>
      <c r="AF592" s="121">
        <v>1254.7713703478603</v>
      </c>
      <c r="AG592" s="121">
        <v>1243.9676808122699</v>
      </c>
      <c r="AH592" s="121">
        <v>1219.2735333023491</v>
      </c>
      <c r="AI592" s="121">
        <v>919.08530263487194</v>
      </c>
      <c r="AJ592" s="121">
        <v>669.82875120660685</v>
      </c>
      <c r="AK592" s="121">
        <v>432.14758142361728</v>
      </c>
      <c r="AL592" s="121">
        <v>280.89592792535126</v>
      </c>
      <c r="AM592" s="121">
        <v>148.93657716921098</v>
      </c>
      <c r="AN592" s="126">
        <v>115.75381645275463</v>
      </c>
      <c r="AO592" s="121">
        <v>32.411068606771302</v>
      </c>
      <c r="AP592" s="121">
        <v>236.13778556361947</v>
      </c>
      <c r="AQ592" s="126">
        <v>279.35254370598119</v>
      </c>
      <c r="AR592" s="140">
        <v>564.10693217975768</v>
      </c>
      <c r="AS592" s="140">
        <v>11309.919559543812</v>
      </c>
      <c r="AT592" s="121">
        <v>1090.4009509849486</v>
      </c>
      <c r="AU592" s="121">
        <v>970.78867398376894</v>
      </c>
      <c r="AV592" s="126">
        <v>4564.5588287869577</v>
      </c>
      <c r="AW592" s="140">
        <v>650.53644846448105</v>
      </c>
      <c r="AX592" s="78" t="s">
        <v>91</v>
      </c>
      <c r="AY592" s="145" t="s">
        <v>966</v>
      </c>
      <c r="AZ592" s="115"/>
      <c r="BA592" s="115"/>
    </row>
    <row r="593" spans="1:52" s="109" customFormat="1" x14ac:dyDescent="0.2">
      <c r="A593" s="105" t="s">
        <v>626</v>
      </c>
      <c r="B593" s="147" t="s">
        <v>131</v>
      </c>
      <c r="C593" s="106" t="s">
        <v>491</v>
      </c>
      <c r="D593" s="105" t="s">
        <v>931</v>
      </c>
      <c r="E593" s="124">
        <v>0</v>
      </c>
      <c r="F593" s="81">
        <v>0</v>
      </c>
      <c r="G593" s="121">
        <v>0</v>
      </c>
      <c r="H593" s="121">
        <v>0</v>
      </c>
      <c r="I593" s="121">
        <v>0</v>
      </c>
      <c r="J593" s="121">
        <v>0</v>
      </c>
      <c r="K593" s="121">
        <v>0</v>
      </c>
      <c r="L593" s="121">
        <v>0</v>
      </c>
      <c r="M593" s="121">
        <v>0</v>
      </c>
      <c r="N593" s="121">
        <v>0</v>
      </c>
      <c r="O593" s="121">
        <v>0</v>
      </c>
      <c r="P593" s="121">
        <v>0</v>
      </c>
      <c r="Q593" s="121">
        <v>0</v>
      </c>
      <c r="R593" s="121">
        <v>0</v>
      </c>
      <c r="S593" s="121">
        <v>0</v>
      </c>
      <c r="T593" s="121">
        <v>0</v>
      </c>
      <c r="U593" s="121">
        <v>0</v>
      </c>
      <c r="V593" s="121">
        <v>0</v>
      </c>
      <c r="W593" s="121">
        <v>0</v>
      </c>
      <c r="X593" s="121">
        <v>0</v>
      </c>
      <c r="Y593" s="121">
        <v>0</v>
      </c>
      <c r="Z593" s="121">
        <v>0</v>
      </c>
      <c r="AA593" s="121">
        <v>0</v>
      </c>
      <c r="AB593" s="121">
        <v>0</v>
      </c>
      <c r="AC593" s="121">
        <v>0</v>
      </c>
      <c r="AD593" s="121">
        <v>0</v>
      </c>
      <c r="AE593" s="121">
        <v>0</v>
      </c>
      <c r="AF593" s="121">
        <v>0</v>
      </c>
      <c r="AG593" s="121">
        <v>0</v>
      </c>
      <c r="AH593" s="121">
        <v>0</v>
      </c>
      <c r="AI593" s="121">
        <v>0</v>
      </c>
      <c r="AJ593" s="121">
        <v>0</v>
      </c>
      <c r="AK593" s="121">
        <v>0</v>
      </c>
      <c r="AL593" s="121">
        <v>0</v>
      </c>
      <c r="AM593" s="121">
        <v>0</v>
      </c>
      <c r="AN593" s="126">
        <v>0</v>
      </c>
      <c r="AO593" s="121">
        <v>0</v>
      </c>
      <c r="AP593" s="121">
        <v>0</v>
      </c>
      <c r="AQ593" s="126">
        <v>0</v>
      </c>
      <c r="AR593" s="140">
        <v>0</v>
      </c>
      <c r="AS593" s="140">
        <v>0</v>
      </c>
      <c r="AT593" s="121">
        <v>0</v>
      </c>
      <c r="AU593" s="121">
        <v>0</v>
      </c>
      <c r="AV593" s="126">
        <v>0</v>
      </c>
      <c r="AW593" s="140">
        <v>0</v>
      </c>
      <c r="AX593" s="78" t="s">
        <v>91</v>
      </c>
      <c r="AY593" s="145" t="s">
        <v>967</v>
      </c>
      <c r="AZ593" s="115"/>
    </row>
    <row r="594" spans="1:52" s="109" customFormat="1" x14ac:dyDescent="0.2">
      <c r="A594" s="105" t="s">
        <v>626</v>
      </c>
      <c r="B594" s="147" t="s">
        <v>131</v>
      </c>
      <c r="C594" s="106" t="s">
        <v>495</v>
      </c>
      <c r="D594" s="105" t="s">
        <v>932</v>
      </c>
      <c r="E594" s="124">
        <v>9.2667405527153122</v>
      </c>
      <c r="F594" s="81">
        <v>2886.1263451431832</v>
      </c>
      <c r="G594" s="121">
        <v>64.033177219262811</v>
      </c>
      <c r="H594" s="121">
        <v>67.925208251403234</v>
      </c>
      <c r="I594" s="121">
        <v>61.716492081083977</v>
      </c>
      <c r="J594" s="121">
        <v>63.291837975045581</v>
      </c>
      <c r="K594" s="121">
        <v>62.828500947409822</v>
      </c>
      <c r="L594" s="121">
        <v>64.033177219262811</v>
      </c>
      <c r="M594" s="121">
        <v>52.82042115047728</v>
      </c>
      <c r="N594" s="121">
        <v>53.191090772585895</v>
      </c>
      <c r="O594" s="121">
        <v>55.693110721819032</v>
      </c>
      <c r="P594" s="121">
        <v>54.488434449966036</v>
      </c>
      <c r="Q594" s="121">
        <v>54.67376926102034</v>
      </c>
      <c r="R594" s="121">
        <v>56.71245218261771</v>
      </c>
      <c r="S594" s="121">
        <v>56.71245218261771</v>
      </c>
      <c r="T594" s="121">
        <v>51.986414500732899</v>
      </c>
      <c r="U594" s="121">
        <v>50.503736012298447</v>
      </c>
      <c r="V594" s="121">
        <v>49.113724929391154</v>
      </c>
      <c r="W594" s="121">
        <v>54.210432233384573</v>
      </c>
      <c r="X594" s="121">
        <v>50.133066390189839</v>
      </c>
      <c r="Y594" s="121">
        <v>46.426370169103713</v>
      </c>
      <c r="Z594" s="121">
        <v>43.924350219870576</v>
      </c>
      <c r="AA594" s="121">
        <v>212.4863608737621</v>
      </c>
      <c r="AB594" s="121">
        <v>226.2938042973079</v>
      </c>
      <c r="AC594" s="121">
        <v>221.19709699331452</v>
      </c>
      <c r="AD594" s="121">
        <v>191.08019019698975</v>
      </c>
      <c r="AE594" s="121">
        <v>165.96732329913124</v>
      </c>
      <c r="AF594" s="121">
        <v>150.67720138715097</v>
      </c>
      <c r="AG594" s="121">
        <v>149.37985770977085</v>
      </c>
      <c r="AH594" s="121">
        <v>146.41450073290193</v>
      </c>
      <c r="AI594" s="121">
        <v>110.36687998283936</v>
      </c>
      <c r="AJ594" s="121">
        <v>80.435307997568913</v>
      </c>
      <c r="AK594" s="121">
        <v>51.893747095205747</v>
      </c>
      <c r="AL594" s="121">
        <v>33.730935611883737</v>
      </c>
      <c r="AM594" s="121">
        <v>17.884809266740554</v>
      </c>
      <c r="AN594" s="126">
        <v>13.900110829072968</v>
      </c>
      <c r="AO594" s="121">
        <v>3.892031032140431</v>
      </c>
      <c r="AP594" s="121">
        <v>28.356226091308855</v>
      </c>
      <c r="AQ594" s="126">
        <v>33.545600800829426</v>
      </c>
      <c r="AR594" s="140">
        <v>67.73987344034893</v>
      </c>
      <c r="AS594" s="140">
        <v>1358.133495405956</v>
      </c>
      <c r="AT594" s="121">
        <v>130.93904400986736</v>
      </c>
      <c r="AU594" s="121">
        <v>116.57559615315863</v>
      </c>
      <c r="AV594" s="126">
        <v>548.12770369311079</v>
      </c>
      <c r="AW594" s="140">
        <v>78.118622859390086</v>
      </c>
      <c r="AX594" s="78" t="s">
        <v>91</v>
      </c>
      <c r="AY594" s="145" t="s">
        <v>91</v>
      </c>
      <c r="AZ594" s="115"/>
    </row>
    <row r="595" spans="1:52" s="109" customFormat="1" x14ac:dyDescent="0.2">
      <c r="A595" s="105" t="s">
        <v>626</v>
      </c>
      <c r="B595" s="147" t="s">
        <v>138</v>
      </c>
      <c r="C595" s="106" t="s">
        <v>492</v>
      </c>
      <c r="D595" s="105" t="s">
        <v>821</v>
      </c>
      <c r="E595" s="124">
        <v>2.4346644739194163</v>
      </c>
      <c r="F595" s="81">
        <v>758.27625040220209</v>
      </c>
      <c r="G595" s="121">
        <v>16.823531514783166</v>
      </c>
      <c r="H595" s="121">
        <v>17.84609059382932</v>
      </c>
      <c r="I595" s="121">
        <v>16.214865396303313</v>
      </c>
      <c r="J595" s="121">
        <v>16.628758356869614</v>
      </c>
      <c r="K595" s="121">
        <v>16.507025133173642</v>
      </c>
      <c r="L595" s="121">
        <v>16.823531514783166</v>
      </c>
      <c r="M595" s="121">
        <v>13.877587501340672</v>
      </c>
      <c r="N595" s="121">
        <v>13.97497408029745</v>
      </c>
      <c r="O595" s="121">
        <v>14.632333488255693</v>
      </c>
      <c r="P595" s="121">
        <v>14.315827106646168</v>
      </c>
      <c r="Q595" s="121">
        <v>14.364520396124556</v>
      </c>
      <c r="R595" s="121">
        <v>14.900146580386826</v>
      </c>
      <c r="S595" s="121">
        <v>14.900146580386826</v>
      </c>
      <c r="T595" s="121">
        <v>13.658467698687925</v>
      </c>
      <c r="U595" s="121">
        <v>13.268921382860819</v>
      </c>
      <c r="V595" s="121">
        <v>12.903721711772908</v>
      </c>
      <c r="W595" s="121">
        <v>14.242787172428587</v>
      </c>
      <c r="X595" s="121">
        <v>13.171534803904041</v>
      </c>
      <c r="Y595" s="121">
        <v>12.197669014336276</v>
      </c>
      <c r="Z595" s="121">
        <v>11.540309606378035</v>
      </c>
      <c r="AA595" s="121">
        <v>55.82685638697221</v>
      </c>
      <c r="AB595" s="121">
        <v>59.454506453112145</v>
      </c>
      <c r="AC595" s="121">
        <v>58.11544099245647</v>
      </c>
      <c r="AD595" s="121">
        <v>50.202781452218368</v>
      </c>
      <c r="AE595" s="121">
        <v>43.604840727896743</v>
      </c>
      <c r="AF595" s="121">
        <v>39.587644345929711</v>
      </c>
      <c r="AG595" s="121">
        <v>39.246791319580986</v>
      </c>
      <c r="AH595" s="121">
        <v>38.467698687926777</v>
      </c>
      <c r="AI595" s="121">
        <v>28.996853884380247</v>
      </c>
      <c r="AJ595" s="121">
        <v>21.132887633620534</v>
      </c>
      <c r="AK595" s="121">
        <v>13.634121053948732</v>
      </c>
      <c r="AL595" s="121">
        <v>8.8621786850666755</v>
      </c>
      <c r="AM595" s="121">
        <v>4.6989024346644737</v>
      </c>
      <c r="AN595" s="126">
        <v>3.6519967108791245</v>
      </c>
      <c r="AO595" s="121">
        <v>1.0225590790461547</v>
      </c>
      <c r="AP595" s="121">
        <v>7.450073290193413</v>
      </c>
      <c r="AQ595" s="126">
        <v>8.8134853955882875</v>
      </c>
      <c r="AR595" s="140">
        <v>17.797397304350934</v>
      </c>
      <c r="AS595" s="140">
        <v>356.82442529762966</v>
      </c>
      <c r="AT595" s="121">
        <v>34.401809016481351</v>
      </c>
      <c r="AU595" s="121">
        <v>30.628079081906257</v>
      </c>
      <c r="AV595" s="126">
        <v>144.01040363233346</v>
      </c>
      <c r="AW595" s="140">
        <v>20.524221515140681</v>
      </c>
      <c r="AX595" s="78" t="s">
        <v>91</v>
      </c>
      <c r="AY595" s="145" t="s">
        <v>91</v>
      </c>
      <c r="AZ595" s="115"/>
    </row>
    <row r="596" spans="1:52" s="109" customFormat="1" x14ac:dyDescent="0.2">
      <c r="A596" s="105" t="s">
        <v>626</v>
      </c>
      <c r="B596" s="147" t="s">
        <v>138</v>
      </c>
      <c r="C596" s="106" t="s">
        <v>498</v>
      </c>
      <c r="D596" s="105" t="s">
        <v>933</v>
      </c>
      <c r="E596" s="124">
        <v>1.6767366200707876</v>
      </c>
      <c r="F596" s="81">
        <v>522.2196203210467</v>
      </c>
      <c r="G596" s="121">
        <v>11.586250044689143</v>
      </c>
      <c r="H596" s="121">
        <v>12.290479425118875</v>
      </c>
      <c r="I596" s="121">
        <v>11.167065889671447</v>
      </c>
      <c r="J596" s="121">
        <v>11.452111115083481</v>
      </c>
      <c r="K596" s="121">
        <v>11.36827428407994</v>
      </c>
      <c r="L596" s="121">
        <v>11.586250044689143</v>
      </c>
      <c r="M596" s="121">
        <v>9.5573987344034883</v>
      </c>
      <c r="N596" s="121">
        <v>9.624468199206321</v>
      </c>
      <c r="O596" s="121">
        <v>10.077187086625434</v>
      </c>
      <c r="P596" s="121">
        <v>9.8592113260162311</v>
      </c>
      <c r="Q596" s="121">
        <v>9.8927460584176465</v>
      </c>
      <c r="R596" s="121">
        <v>10.26162811483322</v>
      </c>
      <c r="S596" s="121">
        <v>10.26162811483322</v>
      </c>
      <c r="T596" s="121">
        <v>9.4064924385971196</v>
      </c>
      <c r="U596" s="121">
        <v>9.1382145793857923</v>
      </c>
      <c r="V596" s="121">
        <v>8.8867040863751736</v>
      </c>
      <c r="W596" s="121">
        <v>9.8089092274141088</v>
      </c>
      <c r="X596" s="121">
        <v>9.0711451145829614</v>
      </c>
      <c r="Y596" s="121">
        <v>8.4004504665546467</v>
      </c>
      <c r="Z596" s="121">
        <v>7.9477315791355325</v>
      </c>
      <c r="AA596" s="121">
        <v>38.44757069822316</v>
      </c>
      <c r="AB596" s="121">
        <v>40.945908262128633</v>
      </c>
      <c r="AC596" s="121">
        <v>40.023703121089703</v>
      </c>
      <c r="AD596" s="121">
        <v>34.574309105859641</v>
      </c>
      <c r="AE596" s="121">
        <v>30.030352865467808</v>
      </c>
      <c r="AF596" s="121">
        <v>27.263737442351008</v>
      </c>
      <c r="AG596" s="121">
        <v>27.028994315541095</v>
      </c>
      <c r="AH596" s="121">
        <v>26.492438597118444</v>
      </c>
      <c r="AI596" s="121">
        <v>19.969933145043079</v>
      </c>
      <c r="AJ596" s="121">
        <v>14.554073862214436</v>
      </c>
      <c r="AK596" s="121">
        <v>9.389725072396411</v>
      </c>
      <c r="AL596" s="121">
        <v>6.1033212970576667</v>
      </c>
      <c r="AM596" s="121">
        <v>3.2361016767366202</v>
      </c>
      <c r="AN596" s="126">
        <v>2.5151049301061814</v>
      </c>
      <c r="AO596" s="121">
        <v>0.70422938042973071</v>
      </c>
      <c r="AP596" s="121">
        <v>5.1308140574166101</v>
      </c>
      <c r="AQ596" s="126">
        <v>6.0697865646562512</v>
      </c>
      <c r="AR596" s="140">
        <v>12.256944692717457</v>
      </c>
      <c r="AS596" s="140">
        <v>245.74251903757465</v>
      </c>
      <c r="AT596" s="121">
        <v>23.69228844160023</v>
      </c>
      <c r="AU596" s="121">
        <v>21.093346680490509</v>
      </c>
      <c r="AV596" s="126">
        <v>99.178971077187086</v>
      </c>
      <c r="AW596" s="140">
        <v>14.13488970719674</v>
      </c>
      <c r="AX596" s="78" t="s">
        <v>91</v>
      </c>
      <c r="AY596" s="145" t="s">
        <v>91</v>
      </c>
      <c r="AZ596" s="115"/>
    </row>
    <row r="597" spans="1:52" s="109" customFormat="1" x14ac:dyDescent="0.2">
      <c r="A597" s="105" t="s">
        <v>626</v>
      </c>
      <c r="B597" s="147" t="s">
        <v>138</v>
      </c>
      <c r="C597" s="106" t="s">
        <v>497</v>
      </c>
      <c r="D597" s="105" t="s">
        <v>934</v>
      </c>
      <c r="E597" s="124">
        <v>1.6159593865074544</v>
      </c>
      <c r="F597" s="81">
        <v>503.29055092774661</v>
      </c>
      <c r="G597" s="121">
        <v>11.166279360766509</v>
      </c>
      <c r="H597" s="121">
        <v>11.844982303099641</v>
      </c>
      <c r="I597" s="121">
        <v>10.762289514139646</v>
      </c>
      <c r="J597" s="121">
        <v>11.037002609845914</v>
      </c>
      <c r="K597" s="121">
        <v>10.956204640520541</v>
      </c>
      <c r="L597" s="121">
        <v>11.166279360766509</v>
      </c>
      <c r="M597" s="121">
        <v>9.2109685030924897</v>
      </c>
      <c r="N597" s="121">
        <v>9.2756068785527876</v>
      </c>
      <c r="O597" s="121">
        <v>9.7119159129098005</v>
      </c>
      <c r="P597" s="121">
        <v>9.5018411926638322</v>
      </c>
      <c r="Q597" s="121">
        <v>9.5341603803939812</v>
      </c>
      <c r="R597" s="121">
        <v>9.8896714454256216</v>
      </c>
      <c r="S597" s="121">
        <v>9.8896714454256216</v>
      </c>
      <c r="T597" s="121">
        <v>9.0655321583068194</v>
      </c>
      <c r="U597" s="121">
        <v>8.8069786564656258</v>
      </c>
      <c r="V597" s="121">
        <v>8.5645847484895086</v>
      </c>
      <c r="W597" s="121">
        <v>9.4533624110686088</v>
      </c>
      <c r="X597" s="121">
        <v>8.7423402810053279</v>
      </c>
      <c r="Y597" s="121">
        <v>8.0959565264023468</v>
      </c>
      <c r="Z597" s="121">
        <v>7.6596474920453339</v>
      </c>
      <c r="AA597" s="121">
        <v>37.053948732615929</v>
      </c>
      <c r="AB597" s="121">
        <v>39.461728218512036</v>
      </c>
      <c r="AC597" s="121">
        <v>38.572950555932934</v>
      </c>
      <c r="AD597" s="121">
        <v>33.321082549783711</v>
      </c>
      <c r="AE597" s="121">
        <v>28.941832612348506</v>
      </c>
      <c r="AF597" s="121">
        <v>26.275499624611207</v>
      </c>
      <c r="AG597" s="121">
        <v>26.049265310500164</v>
      </c>
      <c r="AH597" s="121">
        <v>25.532158306817777</v>
      </c>
      <c r="AI597" s="121">
        <v>19.24607629330378</v>
      </c>
      <c r="AJ597" s="121">
        <v>14.026527474884704</v>
      </c>
      <c r="AK597" s="121">
        <v>9.0493725644417449</v>
      </c>
      <c r="AL597" s="121">
        <v>5.8820921668871335</v>
      </c>
      <c r="AM597" s="121">
        <v>3.118801615959387</v>
      </c>
      <c r="AN597" s="126">
        <v>2.4239390797611815</v>
      </c>
      <c r="AO597" s="121">
        <v>0.67870294233313089</v>
      </c>
      <c r="AP597" s="121">
        <v>4.9448357227128108</v>
      </c>
      <c r="AQ597" s="126">
        <v>5.8497729791569846</v>
      </c>
      <c r="AR597" s="140">
        <v>11.812663115369492</v>
      </c>
      <c r="AS597" s="140">
        <v>236.83500768653252</v>
      </c>
      <c r="AT597" s="121">
        <v>22.833506131350333</v>
      </c>
      <c r="AU597" s="121">
        <v>20.328769082263776</v>
      </c>
      <c r="AV597" s="126">
        <v>95.583997711915927</v>
      </c>
      <c r="AW597" s="140">
        <v>13.622537628257842</v>
      </c>
      <c r="AX597" s="78" t="s">
        <v>91</v>
      </c>
      <c r="AY597" s="145" t="s">
        <v>91</v>
      </c>
      <c r="AZ597" s="115"/>
    </row>
    <row r="598" spans="1:52" s="109" customFormat="1" x14ac:dyDescent="0.2">
      <c r="A598" s="105" t="s">
        <v>626</v>
      </c>
      <c r="B598" s="147" t="s">
        <v>138</v>
      </c>
      <c r="C598" s="106" t="s">
        <v>493</v>
      </c>
      <c r="D598" s="105" t="s">
        <v>744</v>
      </c>
      <c r="E598" s="124">
        <v>2.488291444710593</v>
      </c>
      <c r="F598" s="81">
        <v>774.97837045511426</v>
      </c>
      <c r="G598" s="121">
        <v>17.194093882950199</v>
      </c>
      <c r="H598" s="121">
        <v>18.239176289728647</v>
      </c>
      <c r="I598" s="121">
        <v>16.572021021772549</v>
      </c>
      <c r="J598" s="121">
        <v>16.995030567373352</v>
      </c>
      <c r="K598" s="121">
        <v>16.870615995137822</v>
      </c>
      <c r="L598" s="121">
        <v>17.194093882950199</v>
      </c>
      <c r="M598" s="121">
        <v>14.183261234850381</v>
      </c>
      <c r="N598" s="121">
        <v>14.282792892638804</v>
      </c>
      <c r="O598" s="121">
        <v>14.954631582710665</v>
      </c>
      <c r="P598" s="121">
        <v>14.631153694898288</v>
      </c>
      <c r="Q598" s="121">
        <v>14.6809195237925</v>
      </c>
      <c r="R598" s="121">
        <v>15.228343641628831</v>
      </c>
      <c r="S598" s="121">
        <v>15.228343641628831</v>
      </c>
      <c r="T598" s="121">
        <v>13.959315004826426</v>
      </c>
      <c r="U598" s="121">
        <v>13.561188373672733</v>
      </c>
      <c r="V598" s="121">
        <v>13.187944656966142</v>
      </c>
      <c r="W598" s="121">
        <v>14.556504951556969</v>
      </c>
      <c r="X598" s="121">
        <v>13.461656715884308</v>
      </c>
      <c r="Y598" s="121">
        <v>12.466340138000071</v>
      </c>
      <c r="Z598" s="121">
        <v>11.79450144792821</v>
      </c>
      <c r="AA598" s="121">
        <v>57.056522827213904</v>
      </c>
      <c r="AB598" s="121">
        <v>60.764077079832688</v>
      </c>
      <c r="AC598" s="121">
        <v>59.395516785241853</v>
      </c>
      <c r="AD598" s="121">
        <v>51.308569589932432</v>
      </c>
      <c r="AE598" s="121">
        <v>44.565299774766714</v>
      </c>
      <c r="AF598" s="121">
        <v>40.459618890994243</v>
      </c>
      <c r="AG598" s="121">
        <v>40.111258088734765</v>
      </c>
      <c r="AH598" s="121">
        <v>39.315004826427369</v>
      </c>
      <c r="AI598" s="121">
        <v>29.635551106503161</v>
      </c>
      <c r="AJ598" s="121">
        <v>21.598369740087946</v>
      </c>
      <c r="AK598" s="121">
        <v>13.934432090379321</v>
      </c>
      <c r="AL598" s="121">
        <v>9.0573808587465585</v>
      </c>
      <c r="AM598" s="121">
        <v>4.8024024882914444</v>
      </c>
      <c r="AN598" s="126">
        <v>3.7324371670658896</v>
      </c>
      <c r="AO598" s="121">
        <v>1.045082406778449</v>
      </c>
      <c r="AP598" s="121">
        <v>7.6141718208144153</v>
      </c>
      <c r="AQ598" s="126">
        <v>9.0076150298523459</v>
      </c>
      <c r="AR598" s="140">
        <v>18.189410460834434</v>
      </c>
      <c r="AS598" s="140">
        <v>364.68399413678452</v>
      </c>
      <c r="AT598" s="121">
        <v>35.159558113760681</v>
      </c>
      <c r="AU598" s="121">
        <v>31.302706374459262</v>
      </c>
      <c r="AV598" s="126">
        <v>147.18243895463158</v>
      </c>
      <c r="AW598" s="140">
        <v>20.976296878910297</v>
      </c>
      <c r="AX598" s="78" t="s">
        <v>91</v>
      </c>
      <c r="AY598" s="145" t="s">
        <v>91</v>
      </c>
      <c r="AZ598" s="115"/>
    </row>
    <row r="599" spans="1:52" s="109" customFormat="1" x14ac:dyDescent="0.2">
      <c r="A599" s="105" t="s">
        <v>626</v>
      </c>
      <c r="B599" s="147" t="s">
        <v>138</v>
      </c>
      <c r="C599" s="106" t="s">
        <v>496</v>
      </c>
      <c r="D599" s="105" t="s">
        <v>935</v>
      </c>
      <c r="E599" s="124">
        <v>1.9734725251152978</v>
      </c>
      <c r="F599" s="81">
        <v>614.6380179471596</v>
      </c>
      <c r="G599" s="121">
        <v>13.636695148546707</v>
      </c>
      <c r="H599" s="121">
        <v>14.465553609095132</v>
      </c>
      <c r="I599" s="121">
        <v>13.143327017267884</v>
      </c>
      <c r="J599" s="121">
        <v>13.478817346537484</v>
      </c>
      <c r="K599" s="121">
        <v>13.380143720281719</v>
      </c>
      <c r="L599" s="121">
        <v>13.636695148546707</v>
      </c>
      <c r="M599" s="121">
        <v>11.248793393157198</v>
      </c>
      <c r="N599" s="121">
        <v>11.327732294161811</v>
      </c>
      <c r="O599" s="121">
        <v>11.860569875942939</v>
      </c>
      <c r="P599" s="121">
        <v>11.604018447677952</v>
      </c>
      <c r="Q599" s="121">
        <v>11.643487898180258</v>
      </c>
      <c r="R599" s="121">
        <v>12.077651853705623</v>
      </c>
      <c r="S599" s="121">
        <v>12.077651853705623</v>
      </c>
      <c r="T599" s="121">
        <v>11.071180865896819</v>
      </c>
      <c r="U599" s="121">
        <v>10.755425261878372</v>
      </c>
      <c r="V599" s="121">
        <v>10.459404383111078</v>
      </c>
      <c r="W599" s="121">
        <v>11.544814271924492</v>
      </c>
      <c r="X599" s="121">
        <v>10.676486360873762</v>
      </c>
      <c r="Y599" s="121">
        <v>9.8870973508276414</v>
      </c>
      <c r="Z599" s="121">
        <v>9.3542597690465126</v>
      </c>
      <c r="AA599" s="121">
        <v>45.251725000893778</v>
      </c>
      <c r="AB599" s="121">
        <v>48.192199063315577</v>
      </c>
      <c r="AC599" s="121">
        <v>47.106789174502154</v>
      </c>
      <c r="AD599" s="121">
        <v>40.693003467877446</v>
      </c>
      <c r="AE599" s="121">
        <v>35.344892924814985</v>
      </c>
      <c r="AF599" s="121">
        <v>32.088663258374737</v>
      </c>
      <c r="AG599" s="121">
        <v>31.812377104858601</v>
      </c>
      <c r="AH599" s="121">
        <v>31.180865896821707</v>
      </c>
      <c r="AI599" s="121">
        <v>23.504057774123197</v>
      </c>
      <c r="AJ599" s="121">
        <v>17.129741518000785</v>
      </c>
      <c r="AK599" s="121">
        <v>11.051446140645666</v>
      </c>
      <c r="AL599" s="121">
        <v>7.183439991419684</v>
      </c>
      <c r="AM599" s="121">
        <v>3.8088019734725247</v>
      </c>
      <c r="AN599" s="126">
        <v>2.9602087876729466</v>
      </c>
      <c r="AO599" s="121">
        <v>0.82885846054842505</v>
      </c>
      <c r="AP599" s="121">
        <v>6.0388259268528115</v>
      </c>
      <c r="AQ599" s="126">
        <v>7.1439705409173779</v>
      </c>
      <c r="AR599" s="140">
        <v>14.426084158592827</v>
      </c>
      <c r="AS599" s="140">
        <v>289.23213328089804</v>
      </c>
      <c r="AT599" s="121">
        <v>27.88516677987916</v>
      </c>
      <c r="AU599" s="121">
        <v>24.826284365950446</v>
      </c>
      <c r="AV599" s="126">
        <v>116.73089986056986</v>
      </c>
      <c r="AW599" s="140">
        <v>16.63637338672196</v>
      </c>
      <c r="AX599" s="78" t="s">
        <v>91</v>
      </c>
      <c r="AY599" s="145" t="s">
        <v>91</v>
      </c>
      <c r="AZ599" s="115"/>
    </row>
    <row r="600" spans="1:52" s="109" customFormat="1" x14ac:dyDescent="0.2">
      <c r="A600" s="105" t="s">
        <v>626</v>
      </c>
      <c r="B600" s="147" t="s">
        <v>138</v>
      </c>
      <c r="C600" s="106" t="s">
        <v>494</v>
      </c>
      <c r="D600" s="105" t="s">
        <v>936</v>
      </c>
      <c r="E600" s="124">
        <v>2.1343534374888278</v>
      </c>
      <c r="F600" s="81">
        <v>664.74437810589541</v>
      </c>
      <c r="G600" s="121">
        <v>14.748382253047801</v>
      </c>
      <c r="H600" s="121">
        <v>15.644810696793108</v>
      </c>
      <c r="I600" s="121">
        <v>14.214793893675594</v>
      </c>
      <c r="J600" s="121">
        <v>14.577633978048693</v>
      </c>
      <c r="K600" s="121">
        <v>14.470916306174251</v>
      </c>
      <c r="L600" s="121">
        <v>14.748382253047801</v>
      </c>
      <c r="M600" s="121">
        <v>12.165814593686319</v>
      </c>
      <c r="N600" s="121">
        <v>12.25118873118587</v>
      </c>
      <c r="O600" s="121">
        <v>12.827464159307857</v>
      </c>
      <c r="P600" s="121">
        <v>12.549998212434307</v>
      </c>
      <c r="Q600" s="121">
        <v>12.592685281184083</v>
      </c>
      <c r="R600" s="121">
        <v>13.062243037431626</v>
      </c>
      <c r="S600" s="121">
        <v>13.062243037431626</v>
      </c>
      <c r="T600" s="121">
        <v>11.973722784312324</v>
      </c>
      <c r="U600" s="121">
        <v>11.632226234314112</v>
      </c>
      <c r="V600" s="121">
        <v>11.312073218690786</v>
      </c>
      <c r="W600" s="121">
        <v>12.485967609309641</v>
      </c>
      <c r="X600" s="121">
        <v>11.546852096814558</v>
      </c>
      <c r="Y600" s="121">
        <v>10.693110721819028</v>
      </c>
      <c r="Z600" s="121">
        <v>10.116835293697044</v>
      </c>
      <c r="AA600" s="121">
        <v>48.940724321618816</v>
      </c>
      <c r="AB600" s="121">
        <v>52.120910943477178</v>
      </c>
      <c r="AC600" s="121">
        <v>50.947016552858322</v>
      </c>
      <c r="AD600" s="121">
        <v>44.010367881019626</v>
      </c>
      <c r="AE600" s="121">
        <v>38.226270065424906</v>
      </c>
      <c r="AF600" s="121">
        <v>34.70458689356834</v>
      </c>
      <c r="AG600" s="121">
        <v>34.405777412319907</v>
      </c>
      <c r="AH600" s="121">
        <v>33.722784312323476</v>
      </c>
      <c r="AI600" s="121">
        <v>25.420149440491937</v>
      </c>
      <c r="AJ600" s="121">
        <v>18.526187837403025</v>
      </c>
      <c r="AK600" s="121">
        <v>11.952379249937435</v>
      </c>
      <c r="AL600" s="121">
        <v>7.7690465124593331</v>
      </c>
      <c r="AM600" s="121">
        <v>4.1193021343534379</v>
      </c>
      <c r="AN600" s="126">
        <v>3.2015301562332414</v>
      </c>
      <c r="AO600" s="121">
        <v>0.89642844374530772</v>
      </c>
      <c r="AP600" s="121">
        <v>6.5311215187158131</v>
      </c>
      <c r="AQ600" s="126">
        <v>7.7263594437095557</v>
      </c>
      <c r="AR600" s="140">
        <v>15.60212362804333</v>
      </c>
      <c r="AS600" s="140">
        <v>312.81083979836262</v>
      </c>
      <c r="AT600" s="121">
        <v>30.158414071717139</v>
      </c>
      <c r="AU600" s="121">
        <v>26.850166243609451</v>
      </c>
      <c r="AV600" s="126">
        <v>126.24700582746416</v>
      </c>
      <c r="AW600" s="140">
        <v>17.992599478030819</v>
      </c>
      <c r="AX600" s="78" t="s">
        <v>91</v>
      </c>
      <c r="AY600" s="145" t="s">
        <v>91</v>
      </c>
      <c r="AZ600" s="115"/>
    </row>
    <row r="601" spans="1:52" s="109" customFormat="1" x14ac:dyDescent="0.2">
      <c r="A601" s="105" t="s">
        <v>626</v>
      </c>
      <c r="B601" s="147" t="s">
        <v>138</v>
      </c>
      <c r="C601" s="106" t="s">
        <v>499</v>
      </c>
      <c r="D601" s="105" t="s">
        <v>63</v>
      </c>
      <c r="E601" s="124">
        <v>1.240570590969218</v>
      </c>
      <c r="F601" s="81">
        <v>386.37571055736288</v>
      </c>
      <c r="G601" s="121">
        <v>8.5723427835972963</v>
      </c>
      <c r="H601" s="121">
        <v>9.0933824318043666</v>
      </c>
      <c r="I601" s="121">
        <v>8.2622001358549912</v>
      </c>
      <c r="J601" s="121">
        <v>8.4730971363197582</v>
      </c>
      <c r="K601" s="121">
        <v>8.4110686067712983</v>
      </c>
      <c r="L601" s="121">
        <v>8.5723427835972963</v>
      </c>
      <c r="M601" s="121">
        <v>7.0712523685245428</v>
      </c>
      <c r="N601" s="121">
        <v>7.1208751921633109</v>
      </c>
      <c r="O601" s="121">
        <v>7.4558292517250004</v>
      </c>
      <c r="P601" s="121">
        <v>7.2945550748990016</v>
      </c>
      <c r="Q601" s="121">
        <v>7.3193664867183861</v>
      </c>
      <c r="R601" s="121">
        <v>7.5922920167316139</v>
      </c>
      <c r="S601" s="121">
        <v>7.5922920167316139</v>
      </c>
      <c r="T601" s="121">
        <v>6.9596010153373129</v>
      </c>
      <c r="U601" s="121">
        <v>6.7611097207822377</v>
      </c>
      <c r="V601" s="121">
        <v>6.5750241321368552</v>
      </c>
      <c r="W601" s="121">
        <v>7.2573379571699252</v>
      </c>
      <c r="X601" s="121">
        <v>6.7114868971434696</v>
      </c>
      <c r="Y601" s="121">
        <v>6.215258660755782</v>
      </c>
      <c r="Z601" s="121">
        <v>5.8803046011940934</v>
      </c>
      <c r="AA601" s="121">
        <v>28.446283650924169</v>
      </c>
      <c r="AB601" s="121">
        <v>30.294733831468303</v>
      </c>
      <c r="AC601" s="121">
        <v>29.612420006435233</v>
      </c>
      <c r="AD601" s="121">
        <v>25.580565585785276</v>
      </c>
      <c r="AE601" s="121">
        <v>22.218619284258693</v>
      </c>
      <c r="AF601" s="121">
        <v>20.171677809159483</v>
      </c>
      <c r="AG601" s="121">
        <v>19.997997926423793</v>
      </c>
      <c r="AH601" s="121">
        <v>19.601015337313644</v>
      </c>
      <c r="AI601" s="121">
        <v>14.775195738443385</v>
      </c>
      <c r="AJ601" s="121">
        <v>10.768152729612812</v>
      </c>
      <c r="AK601" s="121">
        <v>6.9471953094276202</v>
      </c>
      <c r="AL601" s="121">
        <v>4.5156769511279533</v>
      </c>
      <c r="AM601" s="121">
        <v>2.3943012405705906</v>
      </c>
      <c r="AN601" s="126">
        <v>1.8608558864538269</v>
      </c>
      <c r="AO601" s="121">
        <v>0.5210396482070716</v>
      </c>
      <c r="AP601" s="121">
        <v>3.796146008365807</v>
      </c>
      <c r="AQ601" s="126">
        <v>4.4908655393085688</v>
      </c>
      <c r="AR601" s="140">
        <v>9.0685710199849829</v>
      </c>
      <c r="AS601" s="140">
        <v>181.81802581244858</v>
      </c>
      <c r="AT601" s="121">
        <v>17.529262450395048</v>
      </c>
      <c r="AU601" s="121">
        <v>15.606378034392762</v>
      </c>
      <c r="AV601" s="126">
        <v>73.379750455829239</v>
      </c>
      <c r="AW601" s="140">
        <v>10.458010081870507</v>
      </c>
      <c r="AX601" s="78" t="s">
        <v>91</v>
      </c>
      <c r="AY601" s="145" t="s">
        <v>95</v>
      </c>
      <c r="AZ601" s="115"/>
    </row>
    <row r="602" spans="1:52" s="109" customFormat="1" x14ac:dyDescent="0.2">
      <c r="A602" s="107"/>
      <c r="B602" s="149"/>
      <c r="F602" s="110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  <c r="AN602" s="113"/>
      <c r="AO602" s="111"/>
      <c r="AP602" s="111"/>
      <c r="AQ602" s="113"/>
      <c r="AR602" s="114"/>
      <c r="AS602" s="114"/>
      <c r="AT602" s="111"/>
      <c r="AU602" s="111"/>
      <c r="AV602" s="113"/>
      <c r="AW602" s="114"/>
      <c r="AX602" s="78" t="s">
        <v>955</v>
      </c>
      <c r="AY602" s="145" t="s">
        <v>955</v>
      </c>
      <c r="AZ602" s="115"/>
    </row>
    <row r="603" spans="1:52" s="109" customFormat="1" x14ac:dyDescent="0.2">
      <c r="A603" s="107" t="s">
        <v>627</v>
      </c>
      <c r="B603" s="149"/>
      <c r="C603" s="109" t="s">
        <v>19</v>
      </c>
      <c r="D603" s="109" t="s">
        <v>92</v>
      </c>
      <c r="E603" s="125">
        <v>100</v>
      </c>
      <c r="F603" s="110">
        <v>12759</v>
      </c>
      <c r="G603" s="111">
        <v>262</v>
      </c>
      <c r="H603" s="111">
        <v>282</v>
      </c>
      <c r="I603" s="111">
        <v>281</v>
      </c>
      <c r="J603" s="111">
        <v>264</v>
      </c>
      <c r="K603" s="111">
        <v>279</v>
      </c>
      <c r="L603" s="111">
        <v>271</v>
      </c>
      <c r="M603" s="111">
        <v>241</v>
      </c>
      <c r="N603" s="111">
        <v>226</v>
      </c>
      <c r="O603" s="111">
        <v>264</v>
      </c>
      <c r="P603" s="111">
        <v>232</v>
      </c>
      <c r="Q603" s="111">
        <v>274</v>
      </c>
      <c r="R603" s="111">
        <v>252</v>
      </c>
      <c r="S603" s="111">
        <v>248</v>
      </c>
      <c r="T603" s="111">
        <v>243</v>
      </c>
      <c r="U603" s="111">
        <v>233</v>
      </c>
      <c r="V603" s="111">
        <v>237</v>
      </c>
      <c r="W603" s="111">
        <v>250</v>
      </c>
      <c r="X603" s="111">
        <v>242</v>
      </c>
      <c r="Y603" s="111">
        <v>204</v>
      </c>
      <c r="Z603" s="111">
        <v>216</v>
      </c>
      <c r="AA603" s="111">
        <v>1003</v>
      </c>
      <c r="AB603" s="111">
        <v>985</v>
      </c>
      <c r="AC603" s="111">
        <v>883</v>
      </c>
      <c r="AD603" s="111">
        <v>855</v>
      </c>
      <c r="AE603" s="111">
        <v>774</v>
      </c>
      <c r="AF603" s="111">
        <v>691</v>
      </c>
      <c r="AG603" s="111">
        <v>658</v>
      </c>
      <c r="AH603" s="111">
        <v>640</v>
      </c>
      <c r="AI603" s="111">
        <v>436</v>
      </c>
      <c r="AJ603" s="111">
        <v>314</v>
      </c>
      <c r="AK603" s="111">
        <v>213</v>
      </c>
      <c r="AL603" s="111">
        <v>154</v>
      </c>
      <c r="AM603" s="111">
        <v>82</v>
      </c>
      <c r="AN603" s="113">
        <v>70</v>
      </c>
      <c r="AO603" s="111">
        <v>22</v>
      </c>
      <c r="AP603" s="111">
        <v>122</v>
      </c>
      <c r="AQ603" s="113">
        <v>151</v>
      </c>
      <c r="AR603" s="114">
        <v>296</v>
      </c>
      <c r="AS603" s="114">
        <v>5831</v>
      </c>
      <c r="AT603" s="111">
        <v>592</v>
      </c>
      <c r="AU603" s="111">
        <v>572</v>
      </c>
      <c r="AV603" s="113">
        <v>2361</v>
      </c>
      <c r="AW603" s="114">
        <v>323</v>
      </c>
      <c r="AX603" s="78" t="s">
        <v>955</v>
      </c>
      <c r="AY603" s="145" t="s">
        <v>955</v>
      </c>
      <c r="AZ603" s="115"/>
    </row>
    <row r="604" spans="1:52" s="109" customFormat="1" x14ac:dyDescent="0.2">
      <c r="A604" s="107"/>
      <c r="B604" s="149"/>
      <c r="F604" s="122">
        <v>99.999999999999986</v>
      </c>
      <c r="G604" s="123">
        <v>2.0534524649267185</v>
      </c>
      <c r="H604" s="123">
        <v>2.2102045614860097</v>
      </c>
      <c r="I604" s="123">
        <v>2.2023669566580453</v>
      </c>
      <c r="J604" s="123">
        <v>2.0691276745826475</v>
      </c>
      <c r="K604" s="123">
        <v>2.1866917470021163</v>
      </c>
      <c r="L604" s="123">
        <v>2.1239909083783997</v>
      </c>
      <c r="M604" s="123">
        <v>1.8888627635394624</v>
      </c>
      <c r="N604" s="123">
        <v>1.7712986911199937</v>
      </c>
      <c r="O604" s="123">
        <v>2.0691276745826475</v>
      </c>
      <c r="P604" s="123">
        <v>1.8183243200877812</v>
      </c>
      <c r="Q604" s="123">
        <v>2.1475037228622931</v>
      </c>
      <c r="R604" s="123">
        <v>1.9750764166470727</v>
      </c>
      <c r="S604" s="123">
        <v>1.9437259973352143</v>
      </c>
      <c r="T604" s="123">
        <v>1.9045379731953915</v>
      </c>
      <c r="U604" s="123">
        <v>1.8261619249157457</v>
      </c>
      <c r="V604" s="123">
        <v>1.857512344227604</v>
      </c>
      <c r="W604" s="123">
        <v>1.9594012069911435</v>
      </c>
      <c r="X604" s="123">
        <v>1.8967003683674268</v>
      </c>
      <c r="Y604" s="123">
        <v>1.5988713849047731</v>
      </c>
      <c r="Z604" s="123">
        <v>1.6929226428403479</v>
      </c>
      <c r="AA604" s="123">
        <v>7.8611176424484679</v>
      </c>
      <c r="AB604" s="123">
        <v>7.7200407555451056</v>
      </c>
      <c r="AC604" s="123">
        <v>6.9206050630927187</v>
      </c>
      <c r="AD604" s="123">
        <v>6.7011521279097108</v>
      </c>
      <c r="AE604" s="123">
        <v>6.0663061368445801</v>
      </c>
      <c r="AF604" s="123">
        <v>5.4157849361235204</v>
      </c>
      <c r="AG604" s="123">
        <v>5.1571439768006897</v>
      </c>
      <c r="AH604" s="123">
        <v>5.0160670898973274</v>
      </c>
      <c r="AI604" s="123">
        <v>3.4171957049925541</v>
      </c>
      <c r="AJ604" s="123">
        <v>2.4610079159808764</v>
      </c>
      <c r="AK604" s="123">
        <v>1.6694098283564542</v>
      </c>
      <c r="AL604" s="123">
        <v>1.2069911435065444</v>
      </c>
      <c r="AM604" s="123">
        <v>0.64268359589309509</v>
      </c>
      <c r="AN604" s="137">
        <v>0.5486323379575202</v>
      </c>
      <c r="AO604" s="123">
        <v>0.17242730621522062</v>
      </c>
      <c r="AP604" s="123">
        <v>0.956187789011678</v>
      </c>
      <c r="AQ604" s="137">
        <v>1.1834783290226507</v>
      </c>
      <c r="AR604" s="139">
        <v>2.3199310290775137</v>
      </c>
      <c r="AS604" s="139">
        <v>45.701073751861429</v>
      </c>
      <c r="AT604" s="123">
        <v>4.6398620581550274</v>
      </c>
      <c r="AU604" s="123">
        <v>4.4831099615957362</v>
      </c>
      <c r="AV604" s="137">
        <v>18.50458499882436</v>
      </c>
      <c r="AW604" s="139">
        <v>2.5315463594325576</v>
      </c>
      <c r="AX604" s="78" t="s">
        <v>955</v>
      </c>
      <c r="AY604" s="145" t="s">
        <v>955</v>
      </c>
      <c r="AZ604" s="115"/>
    </row>
    <row r="605" spans="1:52" s="109" customFormat="1" x14ac:dyDescent="0.2">
      <c r="A605" s="105" t="s">
        <v>627</v>
      </c>
      <c r="B605" s="147" t="s">
        <v>131</v>
      </c>
      <c r="C605" s="106" t="s">
        <v>500</v>
      </c>
      <c r="D605" s="105" t="s">
        <v>937</v>
      </c>
      <c r="E605" s="124">
        <v>37.183120768382935</v>
      </c>
      <c r="F605" s="81">
        <v>4744.1943788379776</v>
      </c>
      <c r="G605" s="121">
        <v>97.419776413163291</v>
      </c>
      <c r="H605" s="121">
        <v>104.85640056683988</v>
      </c>
      <c r="I605" s="121">
        <v>104.48456935915605</v>
      </c>
      <c r="J605" s="121">
        <v>98.163438828530943</v>
      </c>
      <c r="K605" s="121">
        <v>103.74090694378839</v>
      </c>
      <c r="L605" s="121">
        <v>100.76625728231775</v>
      </c>
      <c r="M605" s="121">
        <v>89.611321051802875</v>
      </c>
      <c r="N605" s="121">
        <v>84.033852936545429</v>
      </c>
      <c r="O605" s="121">
        <v>98.163438828530943</v>
      </c>
      <c r="P605" s="121">
        <v>86.264840182648399</v>
      </c>
      <c r="Q605" s="121">
        <v>101.88175090536924</v>
      </c>
      <c r="R605" s="121">
        <v>93.701464336324989</v>
      </c>
      <c r="S605" s="121">
        <v>92.214139505589685</v>
      </c>
      <c r="T605" s="121">
        <v>90.354983467170527</v>
      </c>
      <c r="U605" s="121">
        <v>86.636671390332225</v>
      </c>
      <c r="V605" s="121">
        <v>88.123996221067557</v>
      </c>
      <c r="W605" s="121">
        <v>92.957801920957337</v>
      </c>
      <c r="X605" s="121">
        <v>89.983152259486701</v>
      </c>
      <c r="Y605" s="121">
        <v>75.853566367501188</v>
      </c>
      <c r="Z605" s="121">
        <v>80.315540859707141</v>
      </c>
      <c r="AA605" s="121">
        <v>372.94670130688087</v>
      </c>
      <c r="AB605" s="121">
        <v>366.25373956857192</v>
      </c>
      <c r="AC605" s="121">
        <v>328.3269563848213</v>
      </c>
      <c r="AD605" s="121">
        <v>317.91568256967412</v>
      </c>
      <c r="AE605" s="121">
        <v>287.79735474728392</v>
      </c>
      <c r="AF605" s="121">
        <v>256.9353645095261</v>
      </c>
      <c r="AG605" s="121">
        <v>244.66493465595968</v>
      </c>
      <c r="AH605" s="121">
        <v>237.97197291765079</v>
      </c>
      <c r="AI605" s="121">
        <v>162.11840655014959</v>
      </c>
      <c r="AJ605" s="121">
        <v>116.75499921272241</v>
      </c>
      <c r="AK605" s="121">
        <v>79.200047236655649</v>
      </c>
      <c r="AL605" s="121">
        <v>57.26200598330972</v>
      </c>
      <c r="AM605" s="121">
        <v>30.490159030074004</v>
      </c>
      <c r="AN605" s="126">
        <v>26.028184537868057</v>
      </c>
      <c r="AO605" s="121">
        <v>8.1802865690442452</v>
      </c>
      <c r="AP605" s="121">
        <v>45.363407337427176</v>
      </c>
      <c r="AQ605" s="126">
        <v>56.146512360258228</v>
      </c>
      <c r="AR605" s="140">
        <v>110.06203747441349</v>
      </c>
      <c r="AS605" s="140">
        <v>2168.147772004409</v>
      </c>
      <c r="AT605" s="121">
        <v>220.12407494882697</v>
      </c>
      <c r="AU605" s="121">
        <v>212.6874507951504</v>
      </c>
      <c r="AV605" s="126">
        <v>877.89348134152112</v>
      </c>
      <c r="AW605" s="140">
        <v>120.10148008187687</v>
      </c>
      <c r="AX605" s="78" t="s">
        <v>91</v>
      </c>
      <c r="AY605" s="145" t="s">
        <v>92</v>
      </c>
      <c r="AZ605" s="115"/>
    </row>
    <row r="606" spans="1:52" s="109" customFormat="1" x14ac:dyDescent="0.2">
      <c r="A606" s="105" t="s">
        <v>627</v>
      </c>
      <c r="B606" s="147" t="s">
        <v>131</v>
      </c>
      <c r="C606" s="106" t="s">
        <v>504</v>
      </c>
      <c r="D606" s="105" t="s">
        <v>938</v>
      </c>
      <c r="E606" s="124">
        <v>20.083451424972445</v>
      </c>
      <c r="F606" s="81">
        <v>2562.4475673122342</v>
      </c>
      <c r="G606" s="121">
        <v>52.618642733427805</v>
      </c>
      <c r="H606" s="121">
        <v>56.635333018422301</v>
      </c>
      <c r="I606" s="121">
        <v>56.434498504172574</v>
      </c>
      <c r="J606" s="121">
        <v>53.020311761927253</v>
      </c>
      <c r="K606" s="121">
        <v>56.032829475673125</v>
      </c>
      <c r="L606" s="121">
        <v>54.426153361675325</v>
      </c>
      <c r="M606" s="121">
        <v>48.401117934183596</v>
      </c>
      <c r="N606" s="121">
        <v>45.388600220437731</v>
      </c>
      <c r="O606" s="121">
        <v>53.020311761927253</v>
      </c>
      <c r="P606" s="121">
        <v>46.593607305936075</v>
      </c>
      <c r="Q606" s="121">
        <v>55.028656904424494</v>
      </c>
      <c r="R606" s="121">
        <v>50.610297590930557</v>
      </c>
      <c r="S606" s="121">
        <v>49.806959533931668</v>
      </c>
      <c r="T606" s="121">
        <v>48.802786962683037</v>
      </c>
      <c r="U606" s="121">
        <v>46.794441820185796</v>
      </c>
      <c r="V606" s="121">
        <v>47.597779877184692</v>
      </c>
      <c r="W606" s="121">
        <v>50.208628562431116</v>
      </c>
      <c r="X606" s="121">
        <v>48.601952448433309</v>
      </c>
      <c r="Y606" s="121">
        <v>40.970240906943793</v>
      </c>
      <c r="Z606" s="121">
        <v>43.380255077940483</v>
      </c>
      <c r="AA606" s="121">
        <v>201.43701779247363</v>
      </c>
      <c r="AB606" s="121">
        <v>197.82199653597857</v>
      </c>
      <c r="AC606" s="121">
        <v>177.33687608250668</v>
      </c>
      <c r="AD606" s="121">
        <v>171.71350968351442</v>
      </c>
      <c r="AE606" s="121">
        <v>155.44591402928671</v>
      </c>
      <c r="AF606" s="121">
        <v>138.77664934655959</v>
      </c>
      <c r="AG606" s="121">
        <v>132.1491103763187</v>
      </c>
      <c r="AH606" s="121">
        <v>128.53408911982365</v>
      </c>
      <c r="AI606" s="121">
        <v>87.563848212879861</v>
      </c>
      <c r="AJ606" s="121">
        <v>63.062037474413472</v>
      </c>
      <c r="AK606" s="121">
        <v>42.777751535191307</v>
      </c>
      <c r="AL606" s="121">
        <v>30.928515194457564</v>
      </c>
      <c r="AM606" s="121">
        <v>16.468430168477404</v>
      </c>
      <c r="AN606" s="126">
        <v>14.058415997480711</v>
      </c>
      <c r="AO606" s="121">
        <v>4.4183593134939381</v>
      </c>
      <c r="AP606" s="121">
        <v>24.501810738466382</v>
      </c>
      <c r="AQ606" s="126">
        <v>30.326011651708392</v>
      </c>
      <c r="AR606" s="140">
        <v>59.447016217918438</v>
      </c>
      <c r="AS606" s="140">
        <v>1171.0660525901433</v>
      </c>
      <c r="AT606" s="121">
        <v>118.89403243583688</v>
      </c>
      <c r="AU606" s="121">
        <v>114.87734215084238</v>
      </c>
      <c r="AV606" s="126">
        <v>474.17028814359941</v>
      </c>
      <c r="AW606" s="140">
        <v>64.869548102661</v>
      </c>
      <c r="AX606" s="78" t="s">
        <v>91</v>
      </c>
      <c r="AY606" s="145" t="s">
        <v>92</v>
      </c>
      <c r="AZ606" s="115"/>
    </row>
    <row r="607" spans="1:52" s="109" customFormat="1" x14ac:dyDescent="0.2">
      <c r="A607" s="105" t="s">
        <v>627</v>
      </c>
      <c r="B607" s="147" t="s">
        <v>136</v>
      </c>
      <c r="C607" s="106" t="s">
        <v>503</v>
      </c>
      <c r="D607" s="105" t="s">
        <v>939</v>
      </c>
      <c r="E607" s="124">
        <v>15.973862383876556</v>
      </c>
      <c r="F607" s="81">
        <v>2038.1051015588096</v>
      </c>
      <c r="G607" s="121">
        <v>41.851519445756573</v>
      </c>
      <c r="H607" s="121">
        <v>45.046291922531893</v>
      </c>
      <c r="I607" s="121">
        <v>44.886553298693123</v>
      </c>
      <c r="J607" s="121">
        <v>42.170996693434105</v>
      </c>
      <c r="K607" s="121">
        <v>44.56707605101559</v>
      </c>
      <c r="L607" s="121">
        <v>43.289167060305459</v>
      </c>
      <c r="M607" s="121">
        <v>38.497008345142497</v>
      </c>
      <c r="N607" s="121">
        <v>36.100928987561012</v>
      </c>
      <c r="O607" s="121">
        <v>42.170996693434105</v>
      </c>
      <c r="P607" s="121">
        <v>37.05936073059361</v>
      </c>
      <c r="Q607" s="121">
        <v>43.768382931821762</v>
      </c>
      <c r="R607" s="121">
        <v>40.254133207368923</v>
      </c>
      <c r="S607" s="121">
        <v>39.615178712013858</v>
      </c>
      <c r="T607" s="121">
        <v>38.81648559282003</v>
      </c>
      <c r="U607" s="121">
        <v>37.219099354432373</v>
      </c>
      <c r="V607" s="121">
        <v>37.858053849787439</v>
      </c>
      <c r="W607" s="121">
        <v>39.934655959691391</v>
      </c>
      <c r="X607" s="121">
        <v>38.656746968981267</v>
      </c>
      <c r="Y607" s="121">
        <v>32.586679263108174</v>
      </c>
      <c r="Z607" s="121">
        <v>34.503542749173363</v>
      </c>
      <c r="AA607" s="121">
        <v>160.21783971028185</v>
      </c>
      <c r="AB607" s="121">
        <v>157.34254448118406</v>
      </c>
      <c r="AC607" s="121">
        <v>141.04920484962997</v>
      </c>
      <c r="AD607" s="121">
        <v>136.57652338214456</v>
      </c>
      <c r="AE607" s="121">
        <v>123.63769485120454</v>
      </c>
      <c r="AF607" s="121">
        <v>110.379389072587</v>
      </c>
      <c r="AG607" s="121">
        <v>105.10801448590773</v>
      </c>
      <c r="AH607" s="121">
        <v>102.23271925680996</v>
      </c>
      <c r="AI607" s="121">
        <v>69.646039993701777</v>
      </c>
      <c r="AJ607" s="121">
        <v>50.157927885372381</v>
      </c>
      <c r="AK607" s="121">
        <v>34.02432687765706</v>
      </c>
      <c r="AL607" s="121">
        <v>24.599748071169898</v>
      </c>
      <c r="AM607" s="121">
        <v>13.098567154778776</v>
      </c>
      <c r="AN607" s="126">
        <v>11.18170366871359</v>
      </c>
      <c r="AO607" s="121">
        <v>3.5142497244528426</v>
      </c>
      <c r="AP607" s="121">
        <v>19.4881121083294</v>
      </c>
      <c r="AQ607" s="126">
        <v>24.120532199653599</v>
      </c>
      <c r="AR607" s="140">
        <v>47.282632656274608</v>
      </c>
      <c r="AS607" s="140">
        <v>931.43591560384198</v>
      </c>
      <c r="AT607" s="121">
        <v>94.565265312549215</v>
      </c>
      <c r="AU607" s="121">
        <v>91.370492835773888</v>
      </c>
      <c r="AV607" s="126">
        <v>377.14289088332544</v>
      </c>
      <c r="AW607" s="140">
        <v>51.595575499921281</v>
      </c>
      <c r="AX607" s="78" t="s">
        <v>91</v>
      </c>
      <c r="AY607" s="145" t="s">
        <v>92</v>
      </c>
      <c r="AZ607" s="115"/>
    </row>
    <row r="608" spans="1:52" s="109" customFormat="1" x14ac:dyDescent="0.2">
      <c r="A608" s="105" t="s">
        <v>627</v>
      </c>
      <c r="B608" s="147" t="s">
        <v>138</v>
      </c>
      <c r="C608" s="106" t="s">
        <v>502</v>
      </c>
      <c r="D608" s="105" t="s">
        <v>940</v>
      </c>
      <c r="E608" s="124">
        <v>10.029916548575027</v>
      </c>
      <c r="F608" s="81">
        <v>1279.7170524326878</v>
      </c>
      <c r="G608" s="121">
        <v>26.278381357266571</v>
      </c>
      <c r="H608" s="121">
        <v>28.284364666981578</v>
      </c>
      <c r="I608" s="121">
        <v>28.184065501495823</v>
      </c>
      <c r="J608" s="121">
        <v>26.478979688238073</v>
      </c>
      <c r="K608" s="121">
        <v>27.983467170524328</v>
      </c>
      <c r="L608" s="121">
        <v>27.181073846638323</v>
      </c>
      <c r="M608" s="121">
        <v>24.172098882065814</v>
      </c>
      <c r="N608" s="121">
        <v>22.667611399779563</v>
      </c>
      <c r="O608" s="121">
        <v>26.478979688238073</v>
      </c>
      <c r="P608" s="121">
        <v>23.269406392694062</v>
      </c>
      <c r="Q608" s="121">
        <v>27.481971343095573</v>
      </c>
      <c r="R608" s="121">
        <v>25.275389702409072</v>
      </c>
      <c r="S608" s="121">
        <v>24.874193040466068</v>
      </c>
      <c r="T608" s="121">
        <v>24.372697213037316</v>
      </c>
      <c r="U608" s="121">
        <v>23.369705558179813</v>
      </c>
      <c r="V608" s="121">
        <v>23.770902220122817</v>
      </c>
      <c r="W608" s="121">
        <v>25.07479137143757</v>
      </c>
      <c r="X608" s="121">
        <v>24.272398047551565</v>
      </c>
      <c r="Y608" s="121">
        <v>20.461029759093055</v>
      </c>
      <c r="Z608" s="121">
        <v>21.66461974492206</v>
      </c>
      <c r="AA608" s="121">
        <v>100.60006298220753</v>
      </c>
      <c r="AB608" s="121">
        <v>98.794678003464014</v>
      </c>
      <c r="AC608" s="121">
        <v>88.564163123917496</v>
      </c>
      <c r="AD608" s="121">
        <v>85.755786490316481</v>
      </c>
      <c r="AE608" s="121">
        <v>77.631554085970706</v>
      </c>
      <c r="AF608" s="121">
        <v>69.306723350653442</v>
      </c>
      <c r="AG608" s="121">
        <v>65.996850889623687</v>
      </c>
      <c r="AH608" s="121">
        <v>64.191465910880183</v>
      </c>
      <c r="AI608" s="121">
        <v>43.730436151787117</v>
      </c>
      <c r="AJ608" s="121">
        <v>31.493937962525582</v>
      </c>
      <c r="AK608" s="121">
        <v>21.363722248464811</v>
      </c>
      <c r="AL608" s="121">
        <v>15.446071484805541</v>
      </c>
      <c r="AM608" s="121">
        <v>8.2245315698315213</v>
      </c>
      <c r="AN608" s="126">
        <v>7.0209415840025189</v>
      </c>
      <c r="AO608" s="121">
        <v>2.206581640686506</v>
      </c>
      <c r="AP608" s="121">
        <v>12.236498189261534</v>
      </c>
      <c r="AQ608" s="126">
        <v>15.14517398834829</v>
      </c>
      <c r="AR608" s="140">
        <v>29.688552983782078</v>
      </c>
      <c r="AS608" s="140">
        <v>584.84443394740981</v>
      </c>
      <c r="AT608" s="121">
        <v>59.377105967564155</v>
      </c>
      <c r="AU608" s="121">
        <v>57.371122657849156</v>
      </c>
      <c r="AV608" s="126">
        <v>236.80632971185639</v>
      </c>
      <c r="AW608" s="140">
        <v>32.396630451897337</v>
      </c>
      <c r="AX608" s="78" t="s">
        <v>91</v>
      </c>
      <c r="AY608" s="145" t="s">
        <v>92</v>
      </c>
      <c r="AZ608" s="115"/>
    </row>
    <row r="609" spans="1:59" s="109" customFormat="1" x14ac:dyDescent="0.2">
      <c r="A609" s="105" t="s">
        <v>627</v>
      </c>
      <c r="B609" s="147" t="s">
        <v>138</v>
      </c>
      <c r="C609" s="106" t="s">
        <v>505</v>
      </c>
      <c r="D609" s="105" t="s">
        <v>716</v>
      </c>
      <c r="E609" s="124">
        <v>10.604629192253189</v>
      </c>
      <c r="F609" s="81">
        <v>1353.0446386395845</v>
      </c>
      <c r="G609" s="121">
        <v>27.784128483703352</v>
      </c>
      <c r="H609" s="121">
        <v>29.90505432215399</v>
      </c>
      <c r="I609" s="121">
        <v>29.799008030231462</v>
      </c>
      <c r="J609" s="121">
        <v>27.996221067548419</v>
      </c>
      <c r="K609" s="121">
        <v>29.586915446386396</v>
      </c>
      <c r="L609" s="121">
        <v>28.738545111006143</v>
      </c>
      <c r="M609" s="121">
        <v>25.557156353330182</v>
      </c>
      <c r="N609" s="121">
        <v>23.966461974492208</v>
      </c>
      <c r="O609" s="121">
        <v>27.996221067548419</v>
      </c>
      <c r="P609" s="121">
        <v>24.602739726027398</v>
      </c>
      <c r="Q609" s="121">
        <v>29.056683986773738</v>
      </c>
      <c r="R609" s="121">
        <v>26.723665564478033</v>
      </c>
      <c r="S609" s="121">
        <v>26.299480396787906</v>
      </c>
      <c r="T609" s="121">
        <v>25.769248937175249</v>
      </c>
      <c r="U609" s="121">
        <v>24.708786017949929</v>
      </c>
      <c r="V609" s="121">
        <v>25.132971185640059</v>
      </c>
      <c r="W609" s="121">
        <v>26.511572980632973</v>
      </c>
      <c r="X609" s="121">
        <v>25.663202645252717</v>
      </c>
      <c r="Y609" s="121">
        <v>21.633443552196503</v>
      </c>
      <c r="Z609" s="121">
        <v>22.905999055266889</v>
      </c>
      <c r="AA609" s="121">
        <v>106.36443079829947</v>
      </c>
      <c r="AB609" s="121">
        <v>104.45559754369391</v>
      </c>
      <c r="AC609" s="121">
        <v>93.63887576759565</v>
      </c>
      <c r="AD609" s="121">
        <v>90.669579593764752</v>
      </c>
      <c r="AE609" s="121">
        <v>82.079829948039674</v>
      </c>
      <c r="AF609" s="121">
        <v>73.277987718469532</v>
      </c>
      <c r="AG609" s="121">
        <v>69.778460085025984</v>
      </c>
      <c r="AH609" s="121">
        <v>67.869626830420401</v>
      </c>
      <c r="AI609" s="121">
        <v>46.236183278223898</v>
      </c>
      <c r="AJ609" s="121">
        <v>33.298535663675011</v>
      </c>
      <c r="AK609" s="121">
        <v>22.587860179499295</v>
      </c>
      <c r="AL609" s="121">
        <v>16.331128956069911</v>
      </c>
      <c r="AM609" s="121">
        <v>8.695795937647615</v>
      </c>
      <c r="AN609" s="126">
        <v>7.4232404345772318</v>
      </c>
      <c r="AO609" s="121">
        <v>2.3330184222957016</v>
      </c>
      <c r="AP609" s="121">
        <v>12.937647614548888</v>
      </c>
      <c r="AQ609" s="126">
        <v>16.012990080302316</v>
      </c>
      <c r="AR609" s="140">
        <v>31.389702409069436</v>
      </c>
      <c r="AS609" s="140">
        <v>618.35592820028342</v>
      </c>
      <c r="AT609" s="121">
        <v>62.779404818138872</v>
      </c>
      <c r="AU609" s="121">
        <v>60.658478979688233</v>
      </c>
      <c r="AV609" s="126">
        <v>250.37529522909779</v>
      </c>
      <c r="AW609" s="140">
        <v>34.252952290977802</v>
      </c>
      <c r="AX609" s="78" t="s">
        <v>91</v>
      </c>
      <c r="AY609" s="145" t="s">
        <v>92</v>
      </c>
      <c r="AZ609" s="115"/>
    </row>
    <row r="610" spans="1:59" s="109" customFormat="1" x14ac:dyDescent="0.2">
      <c r="A610" s="105" t="s">
        <v>627</v>
      </c>
      <c r="B610" s="147" t="s">
        <v>138</v>
      </c>
      <c r="C610" s="106" t="s">
        <v>501</v>
      </c>
      <c r="D610" s="105" t="s">
        <v>840</v>
      </c>
      <c r="E610" s="124">
        <v>6.1250196819398521</v>
      </c>
      <c r="F610" s="81">
        <v>781.49126121870574</v>
      </c>
      <c r="G610" s="121">
        <v>16.047551566682412</v>
      </c>
      <c r="H610" s="121">
        <v>17.272555503070382</v>
      </c>
      <c r="I610" s="121">
        <v>17.211305306250985</v>
      </c>
      <c r="J610" s="121">
        <v>16.17005196032121</v>
      </c>
      <c r="K610" s="121">
        <v>17.08880491261219</v>
      </c>
      <c r="L610" s="121">
        <v>16.598803338056999</v>
      </c>
      <c r="M610" s="121">
        <v>14.761297433475045</v>
      </c>
      <c r="N610" s="121">
        <v>13.842544481184065</v>
      </c>
      <c r="O610" s="121">
        <v>16.17005196032121</v>
      </c>
      <c r="P610" s="121">
        <v>14.210045662100455</v>
      </c>
      <c r="Q610" s="121">
        <v>16.782553928515195</v>
      </c>
      <c r="R610" s="121">
        <v>15.435049598488426</v>
      </c>
      <c r="S610" s="121">
        <v>15.190048811210835</v>
      </c>
      <c r="T610" s="121">
        <v>14.88379782711384</v>
      </c>
      <c r="U610" s="121">
        <v>14.271295858919855</v>
      </c>
      <c r="V610" s="121">
        <v>14.51629664619745</v>
      </c>
      <c r="W610" s="121">
        <v>15.312549204849631</v>
      </c>
      <c r="X610" s="121">
        <v>14.822547630294441</v>
      </c>
      <c r="Y610" s="121">
        <v>12.495040151157298</v>
      </c>
      <c r="Z610" s="121">
        <v>13.23004251299008</v>
      </c>
      <c r="AA610" s="121">
        <v>61.433947409856721</v>
      </c>
      <c r="AB610" s="121">
        <v>60.331443867107545</v>
      </c>
      <c r="AC610" s="121">
        <v>54.083923791528896</v>
      </c>
      <c r="AD610" s="121">
        <v>52.368918280585739</v>
      </c>
      <c r="AE610" s="121">
        <v>47.407652338214454</v>
      </c>
      <c r="AF610" s="121">
        <v>42.323886002204382</v>
      </c>
      <c r="AG610" s="121">
        <v>40.302629507164227</v>
      </c>
      <c r="AH610" s="121">
        <v>39.200125964415058</v>
      </c>
      <c r="AI610" s="121">
        <v>26.705085813257757</v>
      </c>
      <c r="AJ610" s="121">
        <v>19.232561801291137</v>
      </c>
      <c r="AK610" s="121">
        <v>13.046291922531884</v>
      </c>
      <c r="AL610" s="121">
        <v>9.4325303101873725</v>
      </c>
      <c r="AM610" s="121">
        <v>5.022516139190679</v>
      </c>
      <c r="AN610" s="126">
        <v>4.2875137773578968</v>
      </c>
      <c r="AO610" s="121">
        <v>1.3475043300267675</v>
      </c>
      <c r="AP610" s="121">
        <v>7.4725240119666196</v>
      </c>
      <c r="AQ610" s="126">
        <v>9.2487797197291766</v>
      </c>
      <c r="AR610" s="140">
        <v>18.130058258541961</v>
      </c>
      <c r="AS610" s="140">
        <v>357.14989765391277</v>
      </c>
      <c r="AT610" s="121">
        <v>36.260116517083922</v>
      </c>
      <c r="AU610" s="121">
        <v>35.035112580695952</v>
      </c>
      <c r="AV610" s="126">
        <v>144.61171469059991</v>
      </c>
      <c r="AW610" s="140">
        <v>19.783813572665721</v>
      </c>
      <c r="AX610" s="78" t="s">
        <v>91</v>
      </c>
      <c r="AY610" s="145" t="s">
        <v>92</v>
      </c>
      <c r="AZ610" s="115"/>
    </row>
    <row r="611" spans="1:59" s="109" customFormat="1" x14ac:dyDescent="0.2">
      <c r="A611" s="107"/>
      <c r="B611" s="149"/>
      <c r="F611" s="110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  <c r="AB611" s="111"/>
      <c r="AC611" s="111"/>
      <c r="AD611" s="111"/>
      <c r="AE611" s="111"/>
      <c r="AF611" s="111"/>
      <c r="AG611" s="111"/>
      <c r="AH611" s="111"/>
      <c r="AI611" s="111"/>
      <c r="AJ611" s="111"/>
      <c r="AK611" s="111"/>
      <c r="AL611" s="111"/>
      <c r="AM611" s="111"/>
      <c r="AN611" s="113"/>
      <c r="AO611" s="111"/>
      <c r="AP611" s="111"/>
      <c r="AQ611" s="113"/>
      <c r="AR611" s="114"/>
      <c r="AS611" s="114"/>
      <c r="AT611" s="111"/>
      <c r="AU611" s="111"/>
      <c r="AV611" s="113"/>
      <c r="AW611" s="114"/>
      <c r="AX611" s="78" t="s">
        <v>955</v>
      </c>
      <c r="AY611" s="145" t="s">
        <v>955</v>
      </c>
      <c r="AZ611" s="115"/>
    </row>
    <row r="612" spans="1:59" s="109" customFormat="1" x14ac:dyDescent="0.2">
      <c r="A612" s="107" t="s">
        <v>628</v>
      </c>
      <c r="B612" s="149"/>
      <c r="C612" s="109" t="s">
        <v>19</v>
      </c>
      <c r="D612" s="109" t="s">
        <v>93</v>
      </c>
      <c r="E612" s="125">
        <v>100.00000000000001</v>
      </c>
      <c r="F612" s="110">
        <v>11217</v>
      </c>
      <c r="G612" s="111">
        <v>199</v>
      </c>
      <c r="H612" s="111">
        <v>238</v>
      </c>
      <c r="I612" s="111">
        <v>208</v>
      </c>
      <c r="J612" s="111">
        <v>250</v>
      </c>
      <c r="K612" s="111">
        <v>269</v>
      </c>
      <c r="L612" s="111">
        <v>236</v>
      </c>
      <c r="M612" s="111">
        <v>218</v>
      </c>
      <c r="N612" s="111">
        <v>224</v>
      </c>
      <c r="O612" s="111">
        <v>228</v>
      </c>
      <c r="P612" s="111">
        <v>208</v>
      </c>
      <c r="Q612" s="111">
        <v>248</v>
      </c>
      <c r="R612" s="111">
        <v>229</v>
      </c>
      <c r="S612" s="111">
        <v>237</v>
      </c>
      <c r="T612" s="111">
        <v>224</v>
      </c>
      <c r="U612" s="111">
        <v>209</v>
      </c>
      <c r="V612" s="111">
        <v>222</v>
      </c>
      <c r="W612" s="111">
        <v>229</v>
      </c>
      <c r="X612" s="111">
        <v>235</v>
      </c>
      <c r="Y612" s="111">
        <v>192</v>
      </c>
      <c r="Z612" s="111">
        <v>186</v>
      </c>
      <c r="AA612" s="111">
        <v>888</v>
      </c>
      <c r="AB612" s="111">
        <v>956</v>
      </c>
      <c r="AC612" s="111">
        <v>809</v>
      </c>
      <c r="AD612" s="111">
        <v>781</v>
      </c>
      <c r="AE612" s="111">
        <v>675</v>
      </c>
      <c r="AF612" s="111">
        <v>585</v>
      </c>
      <c r="AG612" s="111">
        <v>589</v>
      </c>
      <c r="AH612" s="111">
        <v>506</v>
      </c>
      <c r="AI612" s="111">
        <v>364</v>
      </c>
      <c r="AJ612" s="111">
        <v>227</v>
      </c>
      <c r="AK612" s="111">
        <v>156</v>
      </c>
      <c r="AL612" s="111">
        <v>111</v>
      </c>
      <c r="AM612" s="111">
        <v>42</v>
      </c>
      <c r="AN612" s="113">
        <v>39</v>
      </c>
      <c r="AO612" s="111">
        <v>15</v>
      </c>
      <c r="AP612" s="111">
        <v>108</v>
      </c>
      <c r="AQ612" s="113">
        <v>107</v>
      </c>
      <c r="AR612" s="114">
        <v>235</v>
      </c>
      <c r="AS612" s="114">
        <v>5198</v>
      </c>
      <c r="AT612" s="111">
        <v>532</v>
      </c>
      <c r="AU612" s="111">
        <v>536</v>
      </c>
      <c r="AV612" s="113">
        <v>2244</v>
      </c>
      <c r="AW612" s="114">
        <v>379</v>
      </c>
      <c r="AX612" s="78" t="s">
        <v>955</v>
      </c>
      <c r="AY612" s="145" t="s">
        <v>955</v>
      </c>
      <c r="AZ612" s="115"/>
    </row>
    <row r="613" spans="1:59" s="109" customFormat="1" x14ac:dyDescent="0.2">
      <c r="A613" s="107"/>
      <c r="B613" s="149"/>
      <c r="F613" s="122">
        <v>99.999999999999986</v>
      </c>
      <c r="G613" s="123">
        <v>1.7740928947133814</v>
      </c>
      <c r="H613" s="123">
        <v>2.1217794419185165</v>
      </c>
      <c r="I613" s="123">
        <v>1.8543282517607202</v>
      </c>
      <c r="J613" s="123">
        <v>2.2287599179816349</v>
      </c>
      <c r="K613" s="123">
        <v>2.3981456717482392</v>
      </c>
      <c r="L613" s="123">
        <v>2.1039493625746633</v>
      </c>
      <c r="M613" s="123">
        <v>1.9434786484799857</v>
      </c>
      <c r="N613" s="123">
        <v>1.9969688865115449</v>
      </c>
      <c r="O613" s="123">
        <v>2.032629045199251</v>
      </c>
      <c r="P613" s="123">
        <v>1.8543282517607202</v>
      </c>
      <c r="Q613" s="123">
        <v>2.210929838637782</v>
      </c>
      <c r="R613" s="123">
        <v>2.0415440848711777</v>
      </c>
      <c r="S613" s="123">
        <v>2.1128644022465899</v>
      </c>
      <c r="T613" s="123">
        <v>1.9969688865115449</v>
      </c>
      <c r="U613" s="123">
        <v>1.8632432914326469</v>
      </c>
      <c r="V613" s="123">
        <v>1.9791388071676919</v>
      </c>
      <c r="W613" s="123">
        <v>2.0415440848711777</v>
      </c>
      <c r="X613" s="123">
        <v>2.0950343229027371</v>
      </c>
      <c r="Y613" s="123">
        <v>1.7116876170098958</v>
      </c>
      <c r="Z613" s="123">
        <v>1.6581973789783364</v>
      </c>
      <c r="AA613" s="123">
        <v>7.9165552286707674</v>
      </c>
      <c r="AB613" s="123">
        <v>8.5227779263617727</v>
      </c>
      <c r="AC613" s="123">
        <v>7.2122670945885705</v>
      </c>
      <c r="AD613" s="123">
        <v>6.9626459837746282</v>
      </c>
      <c r="AE613" s="123">
        <v>6.0176517785504142</v>
      </c>
      <c r="AF613" s="123">
        <v>5.2152982080770256</v>
      </c>
      <c r="AG613" s="123">
        <v>5.2509583667647322</v>
      </c>
      <c r="AH613" s="123">
        <v>4.5110100739948296</v>
      </c>
      <c r="AI613" s="123">
        <v>3.2450744405812606</v>
      </c>
      <c r="AJ613" s="123">
        <v>2.0237140055273244</v>
      </c>
      <c r="AK613" s="123">
        <v>1.3907461888205404</v>
      </c>
      <c r="AL613" s="123">
        <v>0.98956940358384593</v>
      </c>
      <c r="AM613" s="123">
        <v>0.37443166622091467</v>
      </c>
      <c r="AN613" s="137">
        <v>0.34768654720513509</v>
      </c>
      <c r="AO613" s="123">
        <v>0.13372559507889811</v>
      </c>
      <c r="AP613" s="123">
        <v>0.96282428456806635</v>
      </c>
      <c r="AQ613" s="137">
        <v>0.95390924489613982</v>
      </c>
      <c r="AR613" s="139">
        <v>2.0950343229027371</v>
      </c>
      <c r="AS613" s="139">
        <v>46.340376214674158</v>
      </c>
      <c r="AT613" s="123">
        <v>4.7428011054649195</v>
      </c>
      <c r="AU613" s="123">
        <v>4.7784612641526252</v>
      </c>
      <c r="AV613" s="137">
        <v>20.005349023803156</v>
      </c>
      <c r="AW613" s="139">
        <v>3.3788000356601589</v>
      </c>
      <c r="AX613" s="78" t="s">
        <v>955</v>
      </c>
      <c r="AY613" s="145" t="s">
        <v>955</v>
      </c>
      <c r="AZ613" s="115"/>
    </row>
    <row r="614" spans="1:59" s="109" customFormat="1" x14ac:dyDescent="0.2">
      <c r="A614" s="105" t="s">
        <v>628</v>
      </c>
      <c r="B614" s="147" t="s">
        <v>131</v>
      </c>
      <c r="C614" s="106" t="s">
        <v>507</v>
      </c>
      <c r="D614" s="105" t="s">
        <v>941</v>
      </c>
      <c r="E614" s="124">
        <v>29.445214979195562</v>
      </c>
      <c r="F614" s="81">
        <v>3302.8697642163661</v>
      </c>
      <c r="G614" s="121">
        <v>58.595977808599166</v>
      </c>
      <c r="H614" s="121">
        <v>70.079611650485447</v>
      </c>
      <c r="I614" s="121">
        <v>61.246047156726775</v>
      </c>
      <c r="J614" s="121">
        <v>73.613037447988916</v>
      </c>
      <c r="K614" s="121">
        <v>79.207628294036056</v>
      </c>
      <c r="L614" s="121">
        <v>69.490707350901531</v>
      </c>
      <c r="M614" s="121">
        <v>64.190568654646327</v>
      </c>
      <c r="N614" s="121">
        <v>65.957281553398062</v>
      </c>
      <c r="O614" s="121">
        <v>67.13509015256588</v>
      </c>
      <c r="P614" s="121">
        <v>61.246047156726775</v>
      </c>
      <c r="Q614" s="121">
        <v>73.024133148404985</v>
      </c>
      <c r="R614" s="121">
        <v>67.429542302357845</v>
      </c>
      <c r="S614" s="121">
        <v>69.785159500693482</v>
      </c>
      <c r="T614" s="121">
        <v>65.957281553398062</v>
      </c>
      <c r="U614" s="121">
        <v>61.540499306518726</v>
      </c>
      <c r="V614" s="121">
        <v>65.368377253814145</v>
      </c>
      <c r="W614" s="121">
        <v>67.429542302357845</v>
      </c>
      <c r="X614" s="121">
        <v>69.196255201109565</v>
      </c>
      <c r="Y614" s="121">
        <v>56.53481276005548</v>
      </c>
      <c r="Z614" s="121">
        <v>54.768099861303746</v>
      </c>
      <c r="AA614" s="121">
        <v>261.47350901525658</v>
      </c>
      <c r="AB614" s="121">
        <v>281.49625520110953</v>
      </c>
      <c r="AC614" s="121">
        <v>238.2117891816921</v>
      </c>
      <c r="AD614" s="121">
        <v>229.96712898751736</v>
      </c>
      <c r="AE614" s="121">
        <v>198.75520110957004</v>
      </c>
      <c r="AF614" s="121">
        <v>172.25450762829405</v>
      </c>
      <c r="AG614" s="121">
        <v>173.43231622746185</v>
      </c>
      <c r="AH614" s="121">
        <v>148.99278779472954</v>
      </c>
      <c r="AI614" s="121">
        <v>107.18058252427186</v>
      </c>
      <c r="AJ614" s="121">
        <v>66.840638002773915</v>
      </c>
      <c r="AK614" s="121">
        <v>45.934535367545074</v>
      </c>
      <c r="AL614" s="121">
        <v>32.684188626907073</v>
      </c>
      <c r="AM614" s="121">
        <v>12.366990291262136</v>
      </c>
      <c r="AN614" s="126">
        <v>11.483633841886268</v>
      </c>
      <c r="AO614" s="121">
        <v>4.4167822468793343</v>
      </c>
      <c r="AP614" s="121">
        <v>31.800832177531206</v>
      </c>
      <c r="AQ614" s="126">
        <v>31.506380027739251</v>
      </c>
      <c r="AR614" s="140">
        <v>69.196255201109565</v>
      </c>
      <c r="AS614" s="140">
        <v>1530.5622746185854</v>
      </c>
      <c r="AT614" s="121">
        <v>156.64854368932041</v>
      </c>
      <c r="AU614" s="121">
        <v>157.82635228848821</v>
      </c>
      <c r="AV614" s="126">
        <v>660.75062413314834</v>
      </c>
      <c r="AW614" s="140">
        <v>111.59736477115119</v>
      </c>
      <c r="AX614" s="78" t="s">
        <v>91</v>
      </c>
      <c r="AY614" s="145" t="s">
        <v>93</v>
      </c>
      <c r="AZ614" s="115"/>
    </row>
    <row r="615" spans="1:59" s="109" customFormat="1" x14ac:dyDescent="0.2">
      <c r="A615" s="105" t="s">
        <v>628</v>
      </c>
      <c r="B615" s="147" t="s">
        <v>136</v>
      </c>
      <c r="C615" s="106" t="s">
        <v>511</v>
      </c>
      <c r="D615" s="105" t="s">
        <v>942</v>
      </c>
      <c r="E615" s="124">
        <v>22.309292649098474</v>
      </c>
      <c r="F615" s="81">
        <v>2502.4333564493763</v>
      </c>
      <c r="G615" s="121">
        <v>44.395492371705956</v>
      </c>
      <c r="H615" s="121">
        <v>53.096116504854372</v>
      </c>
      <c r="I615" s="121">
        <v>46.403328710124825</v>
      </c>
      <c r="J615" s="121">
        <v>55.773231622746188</v>
      </c>
      <c r="K615" s="121">
        <v>60.01199722607489</v>
      </c>
      <c r="L615" s="121">
        <v>52.649930651872403</v>
      </c>
      <c r="M615" s="121">
        <v>48.634257975034672</v>
      </c>
      <c r="N615" s="121">
        <v>49.972815533980587</v>
      </c>
      <c r="O615" s="121">
        <v>50.865187239944518</v>
      </c>
      <c r="P615" s="121">
        <v>46.403328710124825</v>
      </c>
      <c r="Q615" s="121">
        <v>55.327045769764219</v>
      </c>
      <c r="R615" s="121">
        <v>51.08828016643551</v>
      </c>
      <c r="S615" s="121">
        <v>52.87302357836338</v>
      </c>
      <c r="T615" s="121">
        <v>49.972815533980587</v>
      </c>
      <c r="U615" s="121">
        <v>46.626421636615817</v>
      </c>
      <c r="V615" s="121">
        <v>49.52662968099861</v>
      </c>
      <c r="W615" s="121">
        <v>51.08828016643551</v>
      </c>
      <c r="X615" s="121">
        <v>52.426837725381411</v>
      </c>
      <c r="Y615" s="121">
        <v>42.833841886269077</v>
      </c>
      <c r="Z615" s="121">
        <v>41.495284327323162</v>
      </c>
      <c r="AA615" s="121">
        <v>198.10651872399444</v>
      </c>
      <c r="AB615" s="121">
        <v>213.2768377253814</v>
      </c>
      <c r="AC615" s="121">
        <v>180.48217753120664</v>
      </c>
      <c r="AD615" s="121">
        <v>174.23557558945907</v>
      </c>
      <c r="AE615" s="121">
        <v>150.58772538141469</v>
      </c>
      <c r="AF615" s="121">
        <v>130.50936199722608</v>
      </c>
      <c r="AG615" s="121">
        <v>131.40173370318999</v>
      </c>
      <c r="AH615" s="121">
        <v>112.88502080443828</v>
      </c>
      <c r="AI615" s="121">
        <v>81.205825242718447</v>
      </c>
      <c r="AJ615" s="121">
        <v>50.642094313453534</v>
      </c>
      <c r="AK615" s="121">
        <v>34.802496532593615</v>
      </c>
      <c r="AL615" s="121">
        <v>24.763314840499305</v>
      </c>
      <c r="AM615" s="121">
        <v>9.3699029126213595</v>
      </c>
      <c r="AN615" s="126">
        <v>8.7006241331484038</v>
      </c>
      <c r="AO615" s="121">
        <v>3.3463938973647709</v>
      </c>
      <c r="AP615" s="121">
        <v>24.094036061026351</v>
      </c>
      <c r="AQ615" s="126">
        <v>23.87094313453537</v>
      </c>
      <c r="AR615" s="140">
        <v>52.426837725381411</v>
      </c>
      <c r="AS615" s="140">
        <v>1159.6370319001387</v>
      </c>
      <c r="AT615" s="121">
        <v>118.68543689320387</v>
      </c>
      <c r="AU615" s="121">
        <v>119.57780859916782</v>
      </c>
      <c r="AV615" s="126">
        <v>500.62052704576979</v>
      </c>
      <c r="AW615" s="140">
        <v>84.55221914008321</v>
      </c>
      <c r="AX615" s="78" t="s">
        <v>91</v>
      </c>
      <c r="AY615" s="145" t="s">
        <v>93</v>
      </c>
      <c r="AZ615" s="115"/>
    </row>
    <row r="616" spans="1:59" s="109" customFormat="1" x14ac:dyDescent="0.2">
      <c r="A616" s="105" t="s">
        <v>628</v>
      </c>
      <c r="B616" s="147" t="s">
        <v>138</v>
      </c>
      <c r="C616" s="106" t="s">
        <v>510</v>
      </c>
      <c r="D616" s="105" t="s">
        <v>943</v>
      </c>
      <c r="E616" s="124">
        <v>9.9167822468793343</v>
      </c>
      <c r="F616" s="81">
        <v>1112.3654646324553</v>
      </c>
      <c r="G616" s="121">
        <v>19.734396671289876</v>
      </c>
      <c r="H616" s="121">
        <v>23.601941747572813</v>
      </c>
      <c r="I616" s="121">
        <v>20.626907073509013</v>
      </c>
      <c r="J616" s="121">
        <v>24.791955617198337</v>
      </c>
      <c r="K616" s="121">
        <v>26.676144244105409</v>
      </c>
      <c r="L616" s="121">
        <v>23.40360610263523</v>
      </c>
      <c r="M616" s="121">
        <v>21.618585298196948</v>
      </c>
      <c r="N616" s="121">
        <v>22.21359223300971</v>
      </c>
      <c r="O616" s="121">
        <v>22.610263522884885</v>
      </c>
      <c r="P616" s="121">
        <v>20.626907073509013</v>
      </c>
      <c r="Q616" s="121">
        <v>24.59361997226075</v>
      </c>
      <c r="R616" s="121">
        <v>22.709431345353675</v>
      </c>
      <c r="S616" s="121">
        <v>23.50277392510402</v>
      </c>
      <c r="T616" s="121">
        <v>22.21359223300971</v>
      </c>
      <c r="U616" s="121">
        <v>20.72607489597781</v>
      </c>
      <c r="V616" s="121">
        <v>22.01525658807212</v>
      </c>
      <c r="W616" s="121">
        <v>22.709431345353675</v>
      </c>
      <c r="X616" s="121">
        <v>23.304438280166437</v>
      </c>
      <c r="Y616" s="121">
        <v>19.04022191400832</v>
      </c>
      <c r="Z616" s="121">
        <v>18.445214979195562</v>
      </c>
      <c r="AA616" s="121">
        <v>88.061026352288479</v>
      </c>
      <c r="AB616" s="121">
        <v>94.804438280166437</v>
      </c>
      <c r="AC616" s="121">
        <v>80.226768377253805</v>
      </c>
      <c r="AD616" s="121">
        <v>77.450069348127599</v>
      </c>
      <c r="AE616" s="121">
        <v>66.938280166435504</v>
      </c>
      <c r="AF616" s="121">
        <v>58.013176144244106</v>
      </c>
      <c r="AG616" s="121">
        <v>58.409847434119285</v>
      </c>
      <c r="AH616" s="121">
        <v>50.178918169209425</v>
      </c>
      <c r="AI616" s="121">
        <v>36.097087378640779</v>
      </c>
      <c r="AJ616" s="121">
        <v>22.511095700416089</v>
      </c>
      <c r="AK616" s="121">
        <v>15.470180305131763</v>
      </c>
      <c r="AL616" s="121">
        <v>11.00762829403606</v>
      </c>
      <c r="AM616" s="121">
        <v>4.1650485436893208</v>
      </c>
      <c r="AN616" s="126">
        <v>3.8675450762829406</v>
      </c>
      <c r="AO616" s="121">
        <v>1.4875173370319001</v>
      </c>
      <c r="AP616" s="121">
        <v>10.710124826629681</v>
      </c>
      <c r="AQ616" s="126">
        <v>10.610957004160888</v>
      </c>
      <c r="AR616" s="140">
        <v>23.304438280166437</v>
      </c>
      <c r="AS616" s="140">
        <v>515.47434119278773</v>
      </c>
      <c r="AT616" s="121">
        <v>52.757281553398059</v>
      </c>
      <c r="AU616" s="121">
        <v>53.153952843273231</v>
      </c>
      <c r="AV616" s="126">
        <v>222.53259361997226</v>
      </c>
      <c r="AW616" s="140">
        <v>37.584604715672675</v>
      </c>
      <c r="AX616" s="78" t="s">
        <v>91</v>
      </c>
      <c r="AY616" s="145" t="s">
        <v>93</v>
      </c>
      <c r="AZ616" s="115"/>
    </row>
    <row r="617" spans="1:59" s="109" customFormat="1" x14ac:dyDescent="0.2">
      <c r="A617" s="105" t="s">
        <v>628</v>
      </c>
      <c r="B617" s="147" t="s">
        <v>138</v>
      </c>
      <c r="C617" s="106" t="s">
        <v>506</v>
      </c>
      <c r="D617" s="105" t="s">
        <v>93</v>
      </c>
      <c r="E617" s="124">
        <v>11.220527045769764</v>
      </c>
      <c r="F617" s="81">
        <v>1258.6065187239942</v>
      </c>
      <c r="G617" s="121">
        <v>22.328848821081827</v>
      </c>
      <c r="H617" s="121">
        <v>26.704854368932036</v>
      </c>
      <c r="I617" s="121">
        <v>23.338696255201107</v>
      </c>
      <c r="J617" s="121">
        <v>28.051317614424409</v>
      </c>
      <c r="K617" s="121">
        <v>30.183217753120665</v>
      </c>
      <c r="L617" s="121">
        <v>26.480443828016643</v>
      </c>
      <c r="M617" s="121">
        <v>24.460748959778083</v>
      </c>
      <c r="N617" s="121">
        <v>25.133980582524273</v>
      </c>
      <c r="O617" s="121">
        <v>25.58280166435506</v>
      </c>
      <c r="P617" s="121">
        <v>23.338696255201107</v>
      </c>
      <c r="Q617" s="121">
        <v>27.826907073509016</v>
      </c>
      <c r="R617" s="121">
        <v>25.69500693481276</v>
      </c>
      <c r="S617" s="121">
        <v>26.59264909847434</v>
      </c>
      <c r="T617" s="121">
        <v>25.133980582524273</v>
      </c>
      <c r="U617" s="121">
        <v>23.450901525658807</v>
      </c>
      <c r="V617" s="121">
        <v>24.909570041608877</v>
      </c>
      <c r="W617" s="121">
        <v>25.69500693481276</v>
      </c>
      <c r="X617" s="121">
        <v>26.368238557558943</v>
      </c>
      <c r="Y617" s="121">
        <v>21.543411927877948</v>
      </c>
      <c r="Z617" s="121">
        <v>20.870180305131761</v>
      </c>
      <c r="AA617" s="121">
        <v>99.638280166435507</v>
      </c>
      <c r="AB617" s="121">
        <v>107.26823855755894</v>
      </c>
      <c r="AC617" s="121">
        <v>90.774063800277375</v>
      </c>
      <c r="AD617" s="121">
        <v>87.632316227461857</v>
      </c>
      <c r="AE617" s="121">
        <v>75.738557558945899</v>
      </c>
      <c r="AF617" s="121">
        <v>65.640083217753116</v>
      </c>
      <c r="AG617" s="121">
        <v>66.088904299583916</v>
      </c>
      <c r="AH617" s="121">
        <v>56.775866851594998</v>
      </c>
      <c r="AI617" s="121">
        <v>40.842718446601936</v>
      </c>
      <c r="AJ617" s="121">
        <v>25.470596393897363</v>
      </c>
      <c r="AK617" s="121">
        <v>17.504022191400832</v>
      </c>
      <c r="AL617" s="121">
        <v>12.454785020804438</v>
      </c>
      <c r="AM617" s="121">
        <v>4.7126213592233004</v>
      </c>
      <c r="AN617" s="126">
        <v>4.376005547850208</v>
      </c>
      <c r="AO617" s="121">
        <v>1.6830790568654646</v>
      </c>
      <c r="AP617" s="121">
        <v>12.118169209431343</v>
      </c>
      <c r="AQ617" s="126">
        <v>12.005963938973649</v>
      </c>
      <c r="AR617" s="140">
        <v>26.368238557558943</v>
      </c>
      <c r="AS617" s="140">
        <v>583.24299583911238</v>
      </c>
      <c r="AT617" s="121">
        <v>59.693203883495144</v>
      </c>
      <c r="AU617" s="121">
        <v>60.142024965325938</v>
      </c>
      <c r="AV617" s="126">
        <v>251.78862690707348</v>
      </c>
      <c r="AW617" s="140">
        <v>42.525797503467402</v>
      </c>
      <c r="AX617" s="78" t="s">
        <v>91</v>
      </c>
      <c r="AY617" s="145" t="s">
        <v>93</v>
      </c>
      <c r="AZ617" s="115"/>
    </row>
    <row r="618" spans="1:59" s="109" customFormat="1" x14ac:dyDescent="0.2">
      <c r="A618" s="105" t="s">
        <v>628</v>
      </c>
      <c r="B618" s="147" t="s">
        <v>138</v>
      </c>
      <c r="C618" s="106" t="s">
        <v>508</v>
      </c>
      <c r="D618" s="105" t="s">
        <v>944</v>
      </c>
      <c r="E618" s="124">
        <v>11.629680998613038</v>
      </c>
      <c r="F618" s="81">
        <v>1304.5013176144244</v>
      </c>
      <c r="G618" s="121">
        <v>23.143065187239944</v>
      </c>
      <c r="H618" s="121">
        <v>27.67864077669903</v>
      </c>
      <c r="I618" s="121">
        <v>24.189736477115119</v>
      </c>
      <c r="J618" s="121">
        <v>29.074202496532592</v>
      </c>
      <c r="K618" s="121">
        <v>31.283841886269073</v>
      </c>
      <c r="L618" s="121">
        <v>27.446047156726767</v>
      </c>
      <c r="M618" s="121">
        <v>25.352704576976421</v>
      </c>
      <c r="N618" s="121">
        <v>26.050485436893204</v>
      </c>
      <c r="O618" s="121">
        <v>26.515672676837724</v>
      </c>
      <c r="P618" s="121">
        <v>24.189736477115119</v>
      </c>
      <c r="Q618" s="121">
        <v>28.841608876560336</v>
      </c>
      <c r="R618" s="121">
        <v>26.631969486823859</v>
      </c>
      <c r="S618" s="121">
        <v>27.562343966712902</v>
      </c>
      <c r="T618" s="121">
        <v>26.050485436893204</v>
      </c>
      <c r="U618" s="121">
        <v>24.306033287101251</v>
      </c>
      <c r="V618" s="121">
        <v>25.817891816920948</v>
      </c>
      <c r="W618" s="121">
        <v>26.631969486823859</v>
      </c>
      <c r="X618" s="121">
        <v>27.329750346740639</v>
      </c>
      <c r="Y618" s="121">
        <v>22.328987517337033</v>
      </c>
      <c r="Z618" s="121">
        <v>21.631206657420254</v>
      </c>
      <c r="AA618" s="121">
        <v>103.27156726768379</v>
      </c>
      <c r="AB618" s="121">
        <v>111.17975034674063</v>
      </c>
      <c r="AC618" s="121">
        <v>94.084119278779468</v>
      </c>
      <c r="AD618" s="121">
        <v>90.827808599167824</v>
      </c>
      <c r="AE618" s="121">
        <v>78.500346740638008</v>
      </c>
      <c r="AF618" s="121">
        <v>68.033633841886271</v>
      </c>
      <c r="AG618" s="121">
        <v>68.498821081830798</v>
      </c>
      <c r="AH618" s="121">
        <v>58.846185852981968</v>
      </c>
      <c r="AI618" s="121">
        <v>42.332038834951454</v>
      </c>
      <c r="AJ618" s="121">
        <v>26.399375866851596</v>
      </c>
      <c r="AK618" s="121">
        <v>18.142302357836339</v>
      </c>
      <c r="AL618" s="121">
        <v>12.908945908460474</v>
      </c>
      <c r="AM618" s="121">
        <v>4.8844660194174763</v>
      </c>
      <c r="AN618" s="126">
        <v>4.5355755894590848</v>
      </c>
      <c r="AO618" s="121">
        <v>1.7444521497919558</v>
      </c>
      <c r="AP618" s="121">
        <v>12.560055478502081</v>
      </c>
      <c r="AQ618" s="126">
        <v>12.443758668515949</v>
      </c>
      <c r="AR618" s="140">
        <v>27.329750346740639</v>
      </c>
      <c r="AS618" s="140">
        <v>604.51081830790577</v>
      </c>
      <c r="AT618" s="121">
        <v>61.869902912621363</v>
      </c>
      <c r="AU618" s="121">
        <v>62.335090152565883</v>
      </c>
      <c r="AV618" s="126">
        <v>260.97004160887656</v>
      </c>
      <c r="AW618" s="140">
        <v>44.076490984743415</v>
      </c>
      <c r="AX618" s="78" t="s">
        <v>91</v>
      </c>
      <c r="AY618" s="145" t="s">
        <v>93</v>
      </c>
      <c r="AZ618" s="115"/>
    </row>
    <row r="619" spans="1:59" s="109" customFormat="1" x14ac:dyDescent="0.2">
      <c r="A619" s="105" t="s">
        <v>628</v>
      </c>
      <c r="B619" s="147" t="s">
        <v>138</v>
      </c>
      <c r="C619" s="106" t="s">
        <v>509</v>
      </c>
      <c r="D619" s="105" t="s">
        <v>945</v>
      </c>
      <c r="E619" s="124">
        <v>7.9264909847434115</v>
      </c>
      <c r="F619" s="81">
        <v>889.11449375866846</v>
      </c>
      <c r="G619" s="121">
        <v>15.773717059639388</v>
      </c>
      <c r="H619" s="121">
        <v>18.865048543689319</v>
      </c>
      <c r="I619" s="121">
        <v>16.487101248266296</v>
      </c>
      <c r="J619" s="121">
        <v>19.816227461858531</v>
      </c>
      <c r="K619" s="121">
        <v>21.322260748959774</v>
      </c>
      <c r="L619" s="121">
        <v>18.706518723994453</v>
      </c>
      <c r="M619" s="121">
        <v>17.279750346740638</v>
      </c>
      <c r="N619" s="121">
        <v>17.755339805825244</v>
      </c>
      <c r="O619" s="121">
        <v>18.072399445214977</v>
      </c>
      <c r="P619" s="121">
        <v>16.487101248266296</v>
      </c>
      <c r="Q619" s="121">
        <v>19.657697642163658</v>
      </c>
      <c r="R619" s="121">
        <v>18.151664355062412</v>
      </c>
      <c r="S619" s="121">
        <v>18.785783633841888</v>
      </c>
      <c r="T619" s="121">
        <v>17.755339805825244</v>
      </c>
      <c r="U619" s="121">
        <v>16.56636615811373</v>
      </c>
      <c r="V619" s="121">
        <v>17.596809986130374</v>
      </c>
      <c r="W619" s="121">
        <v>18.151664355062412</v>
      </c>
      <c r="X619" s="121">
        <v>18.627253814147018</v>
      </c>
      <c r="Y619" s="121">
        <v>15.218862690707351</v>
      </c>
      <c r="Z619" s="121">
        <v>14.743273231622744</v>
      </c>
      <c r="AA619" s="121">
        <v>70.387239944521497</v>
      </c>
      <c r="AB619" s="121">
        <v>75.777253814147016</v>
      </c>
      <c r="AC619" s="121">
        <v>64.125312066574196</v>
      </c>
      <c r="AD619" s="121">
        <v>61.905894590846046</v>
      </c>
      <c r="AE619" s="121">
        <v>53.503814147018026</v>
      </c>
      <c r="AF619" s="121">
        <v>46.369972260748952</v>
      </c>
      <c r="AG619" s="121">
        <v>46.687031900138692</v>
      </c>
      <c r="AH619" s="121">
        <v>40.108044382801666</v>
      </c>
      <c r="AI619" s="121">
        <v>28.85242718446602</v>
      </c>
      <c r="AJ619" s="121">
        <v>17.993134535367545</v>
      </c>
      <c r="AK619" s="121">
        <v>12.365325936199723</v>
      </c>
      <c r="AL619" s="121">
        <v>8.7984049930651871</v>
      </c>
      <c r="AM619" s="121">
        <v>3.3291262135922328</v>
      </c>
      <c r="AN619" s="126">
        <v>3.0913314840499306</v>
      </c>
      <c r="AO619" s="121">
        <v>1.1889736477115118</v>
      </c>
      <c r="AP619" s="121">
        <v>8.560610263522884</v>
      </c>
      <c r="AQ619" s="126">
        <v>8.4813453536754508</v>
      </c>
      <c r="AR619" s="140">
        <v>18.627253814147018</v>
      </c>
      <c r="AS619" s="140">
        <v>412.01900138696254</v>
      </c>
      <c r="AT619" s="121">
        <v>42.168932038834946</v>
      </c>
      <c r="AU619" s="121">
        <v>42.485991678224678</v>
      </c>
      <c r="AV619" s="126">
        <v>177.87045769764217</v>
      </c>
      <c r="AW619" s="140">
        <v>30.04140083217753</v>
      </c>
      <c r="AX619" s="78" t="s">
        <v>91</v>
      </c>
      <c r="AY619" s="145" t="s">
        <v>93</v>
      </c>
      <c r="AZ619" s="115"/>
    </row>
    <row r="620" spans="1:59" s="109" customFormat="1" x14ac:dyDescent="0.2">
      <c r="A620" s="105" t="s">
        <v>628</v>
      </c>
      <c r="B620" s="147" t="s">
        <v>138</v>
      </c>
      <c r="C620" s="106" t="s">
        <v>512</v>
      </c>
      <c r="D620" s="105" t="s">
        <v>946</v>
      </c>
      <c r="E620" s="124">
        <v>7.5520110957004158</v>
      </c>
      <c r="F620" s="81">
        <v>847.10908460471569</v>
      </c>
      <c r="G620" s="121">
        <v>15.028502080443827</v>
      </c>
      <c r="H620" s="121">
        <v>17.97378640776699</v>
      </c>
      <c r="I620" s="121">
        <v>15.708183079056864</v>
      </c>
      <c r="J620" s="121">
        <v>18.880027739251041</v>
      </c>
      <c r="K620" s="121">
        <v>20.314909847434119</v>
      </c>
      <c r="L620" s="121">
        <v>17.822746185852981</v>
      </c>
      <c r="M620" s="121">
        <v>16.463384188626904</v>
      </c>
      <c r="N620" s="121">
        <v>16.916504854368931</v>
      </c>
      <c r="O620" s="121">
        <v>17.218585298196949</v>
      </c>
      <c r="P620" s="121">
        <v>15.708183079056864</v>
      </c>
      <c r="Q620" s="121">
        <v>18.728987517337032</v>
      </c>
      <c r="R620" s="121">
        <v>17.29410540915395</v>
      </c>
      <c r="S620" s="121">
        <v>17.898266296809986</v>
      </c>
      <c r="T620" s="121">
        <v>16.916504854368931</v>
      </c>
      <c r="U620" s="121">
        <v>15.783703190013869</v>
      </c>
      <c r="V620" s="121">
        <v>16.765464632454922</v>
      </c>
      <c r="W620" s="121">
        <v>17.29410540915395</v>
      </c>
      <c r="X620" s="121">
        <v>17.747226074895977</v>
      </c>
      <c r="Y620" s="121">
        <v>14.499861303744799</v>
      </c>
      <c r="Z620" s="121">
        <v>14.046740638002772</v>
      </c>
      <c r="AA620" s="121">
        <v>67.061858529819688</v>
      </c>
      <c r="AB620" s="121">
        <v>72.19722607489598</v>
      </c>
      <c r="AC620" s="121">
        <v>61.095769764216364</v>
      </c>
      <c r="AD620" s="121">
        <v>58.981206657420245</v>
      </c>
      <c r="AE620" s="121">
        <v>50.97607489597781</v>
      </c>
      <c r="AF620" s="121">
        <v>44.179264909847433</v>
      </c>
      <c r="AG620" s="121">
        <v>44.481345353675451</v>
      </c>
      <c r="AH620" s="121">
        <v>38.213176144244102</v>
      </c>
      <c r="AI620" s="121">
        <v>27.489320388349515</v>
      </c>
      <c r="AJ620" s="121">
        <v>17.143065187239944</v>
      </c>
      <c r="AK620" s="121">
        <v>11.781137309292649</v>
      </c>
      <c r="AL620" s="121">
        <v>8.382732316227461</v>
      </c>
      <c r="AM620" s="121">
        <v>3.1718446601941745</v>
      </c>
      <c r="AN620" s="126">
        <v>2.9452843273231624</v>
      </c>
      <c r="AO620" s="121">
        <v>1.1328016643550622</v>
      </c>
      <c r="AP620" s="121">
        <v>8.1561719833564492</v>
      </c>
      <c r="AQ620" s="126">
        <v>8.0806518723994447</v>
      </c>
      <c r="AR620" s="140">
        <v>17.747226074895977</v>
      </c>
      <c r="AS620" s="140">
        <v>392.5535367545076</v>
      </c>
      <c r="AT620" s="121">
        <v>40.176699029126212</v>
      </c>
      <c r="AU620" s="121">
        <v>40.47877947295423</v>
      </c>
      <c r="AV620" s="126">
        <v>169.46712898751733</v>
      </c>
      <c r="AW620" s="140">
        <v>28.622122052704576</v>
      </c>
      <c r="AX620" s="78" t="s">
        <v>91</v>
      </c>
      <c r="AY620" s="145" t="s">
        <v>93</v>
      </c>
      <c r="AZ620" s="115"/>
    </row>
    <row r="621" spans="1:59" s="109" customFormat="1" x14ac:dyDescent="0.2">
      <c r="A621" s="107"/>
      <c r="B621" s="149"/>
      <c r="F621" s="110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3"/>
      <c r="AO621" s="111"/>
      <c r="AP621" s="111"/>
      <c r="AQ621" s="113"/>
      <c r="AR621" s="114"/>
      <c r="AS621" s="114"/>
      <c r="AT621" s="111"/>
      <c r="AU621" s="111"/>
      <c r="AV621" s="113"/>
      <c r="AW621" s="114"/>
      <c r="AX621" s="78" t="s">
        <v>955</v>
      </c>
      <c r="AY621" s="145" t="s">
        <v>955</v>
      </c>
      <c r="AZ621" s="115"/>
    </row>
    <row r="622" spans="1:59" s="109" customFormat="1" x14ac:dyDescent="0.2">
      <c r="A622" s="107" t="s">
        <v>629</v>
      </c>
      <c r="B622" s="149"/>
      <c r="C622" s="109" t="s">
        <v>19</v>
      </c>
      <c r="D622" s="109" t="s">
        <v>94</v>
      </c>
      <c r="E622" s="125">
        <v>100</v>
      </c>
      <c r="F622" s="110">
        <v>1491</v>
      </c>
      <c r="G622" s="111">
        <v>60</v>
      </c>
      <c r="H622" s="111">
        <v>62</v>
      </c>
      <c r="I622" s="111">
        <v>40</v>
      </c>
      <c r="J622" s="111">
        <v>44</v>
      </c>
      <c r="K622" s="111">
        <v>37</v>
      </c>
      <c r="L622" s="111">
        <v>40</v>
      </c>
      <c r="M622" s="111">
        <v>18</v>
      </c>
      <c r="N622" s="111">
        <v>24</v>
      </c>
      <c r="O622" s="111">
        <v>23</v>
      </c>
      <c r="P622" s="111">
        <v>19</v>
      </c>
      <c r="Q622" s="111">
        <v>22</v>
      </c>
      <c r="R622" s="111">
        <v>20</v>
      </c>
      <c r="S622" s="111">
        <v>21</v>
      </c>
      <c r="T622" s="111">
        <v>17</v>
      </c>
      <c r="U622" s="111">
        <v>19</v>
      </c>
      <c r="V622" s="111">
        <v>22</v>
      </c>
      <c r="W622" s="111">
        <v>19</v>
      </c>
      <c r="X622" s="111">
        <v>25</v>
      </c>
      <c r="Y622" s="111">
        <v>21</v>
      </c>
      <c r="Z622" s="111">
        <v>17</v>
      </c>
      <c r="AA622" s="111">
        <v>119</v>
      </c>
      <c r="AB622" s="111">
        <v>162</v>
      </c>
      <c r="AC622" s="111">
        <v>153</v>
      </c>
      <c r="AD622" s="111">
        <v>129</v>
      </c>
      <c r="AE622" s="111">
        <v>82</v>
      </c>
      <c r="AF622" s="111">
        <v>70</v>
      </c>
      <c r="AG622" s="111">
        <v>61</v>
      </c>
      <c r="AH622" s="111">
        <v>50</v>
      </c>
      <c r="AI622" s="111">
        <v>38</v>
      </c>
      <c r="AJ622" s="111">
        <v>20</v>
      </c>
      <c r="AK622" s="111">
        <v>17</v>
      </c>
      <c r="AL622" s="111">
        <v>9</v>
      </c>
      <c r="AM622" s="111">
        <v>7</v>
      </c>
      <c r="AN622" s="113">
        <v>4</v>
      </c>
      <c r="AO622" s="111">
        <v>7</v>
      </c>
      <c r="AP622" s="111">
        <v>27</v>
      </c>
      <c r="AQ622" s="113">
        <v>28</v>
      </c>
      <c r="AR622" s="114">
        <v>62</v>
      </c>
      <c r="AS622" s="114">
        <v>587</v>
      </c>
      <c r="AT622" s="111">
        <v>46</v>
      </c>
      <c r="AU622" s="111">
        <v>47</v>
      </c>
      <c r="AV622" s="113">
        <v>259</v>
      </c>
      <c r="AW622" s="114">
        <v>99</v>
      </c>
      <c r="AX622" s="78" t="s">
        <v>955</v>
      </c>
      <c r="AY622" s="145" t="s">
        <v>955</v>
      </c>
      <c r="AZ622" s="115"/>
    </row>
    <row r="623" spans="1:59" s="109" customFormat="1" x14ac:dyDescent="0.2">
      <c r="A623" s="107"/>
      <c r="B623" s="149"/>
      <c r="F623" s="122">
        <v>99.999999999999972</v>
      </c>
      <c r="G623" s="123">
        <v>4.0241448692152915</v>
      </c>
      <c r="H623" s="123">
        <v>4.1582830315224681</v>
      </c>
      <c r="I623" s="123">
        <v>2.6827632461435278</v>
      </c>
      <c r="J623" s="123">
        <v>2.9510395707578807</v>
      </c>
      <c r="K623" s="123">
        <v>2.4815560026827632</v>
      </c>
      <c r="L623" s="123">
        <v>2.6827632461435278</v>
      </c>
      <c r="M623" s="123">
        <v>1.2072434607645874</v>
      </c>
      <c r="N623" s="123">
        <v>1.6096579476861168</v>
      </c>
      <c r="O623" s="123">
        <v>1.5425888665325285</v>
      </c>
      <c r="P623" s="123">
        <v>1.2743125419181758</v>
      </c>
      <c r="Q623" s="123">
        <v>1.4755197853789404</v>
      </c>
      <c r="R623" s="123">
        <v>1.3413816230717639</v>
      </c>
      <c r="S623" s="123">
        <v>1.408450704225352</v>
      </c>
      <c r="T623" s="123">
        <v>1.1401743796109993</v>
      </c>
      <c r="U623" s="123">
        <v>1.2743125419181758</v>
      </c>
      <c r="V623" s="123">
        <v>1.4755197853789404</v>
      </c>
      <c r="W623" s="123">
        <v>1.2743125419181758</v>
      </c>
      <c r="X623" s="123">
        <v>1.6767270288397049</v>
      </c>
      <c r="Y623" s="123">
        <v>1.408450704225352</v>
      </c>
      <c r="Z623" s="123">
        <v>1.1401743796109993</v>
      </c>
      <c r="AA623" s="123">
        <v>7.981220657276995</v>
      </c>
      <c r="AB623" s="123">
        <v>10.865191146881287</v>
      </c>
      <c r="AC623" s="123">
        <v>10.261569416498993</v>
      </c>
      <c r="AD623" s="123">
        <v>8.6519114688128766</v>
      </c>
      <c r="AE623" s="123">
        <v>5.4996646545942323</v>
      </c>
      <c r="AF623" s="123">
        <v>4.694835680751174</v>
      </c>
      <c r="AG623" s="123">
        <v>4.0912139503688802</v>
      </c>
      <c r="AH623" s="123">
        <v>3.3534540576794098</v>
      </c>
      <c r="AI623" s="123">
        <v>2.5486250838363516</v>
      </c>
      <c r="AJ623" s="123">
        <v>1.3413816230717639</v>
      </c>
      <c r="AK623" s="123">
        <v>1.1401743796109993</v>
      </c>
      <c r="AL623" s="123">
        <v>0.60362173038229372</v>
      </c>
      <c r="AM623" s="123">
        <v>0.46948356807511737</v>
      </c>
      <c r="AN623" s="137">
        <v>0.2682763246143528</v>
      </c>
      <c r="AO623" s="123">
        <v>0.46948356807511737</v>
      </c>
      <c r="AP623" s="123">
        <v>1.8108651911468814</v>
      </c>
      <c r="AQ623" s="137">
        <v>1.8779342723004695</v>
      </c>
      <c r="AR623" s="139">
        <v>4.1582830315224681</v>
      </c>
      <c r="AS623" s="139">
        <v>39.369550637156273</v>
      </c>
      <c r="AT623" s="123">
        <v>3.0851777330650569</v>
      </c>
      <c r="AU623" s="123">
        <v>3.1522468142186453</v>
      </c>
      <c r="AV623" s="137">
        <v>17.370892018779344</v>
      </c>
      <c r="AW623" s="139">
        <v>6.6398390342052318</v>
      </c>
      <c r="AX623" s="78" t="s">
        <v>955</v>
      </c>
      <c r="AY623" s="145" t="s">
        <v>955</v>
      </c>
      <c r="AZ623" s="115"/>
    </row>
    <row r="624" spans="1:59" s="109" customFormat="1" x14ac:dyDescent="0.2">
      <c r="A624" s="105" t="s">
        <v>629</v>
      </c>
      <c r="B624" s="147" t="s">
        <v>136</v>
      </c>
      <c r="C624" s="106" t="s">
        <v>513</v>
      </c>
      <c r="D624" s="105" t="s">
        <v>94</v>
      </c>
      <c r="E624" s="124">
        <v>100</v>
      </c>
      <c r="F624" s="81">
        <v>1491</v>
      </c>
      <c r="G624" s="121">
        <v>60</v>
      </c>
      <c r="H624" s="121">
        <v>62</v>
      </c>
      <c r="I624" s="121">
        <v>40</v>
      </c>
      <c r="J624" s="121">
        <v>44</v>
      </c>
      <c r="K624" s="121">
        <v>37</v>
      </c>
      <c r="L624" s="121">
        <v>40</v>
      </c>
      <c r="M624" s="121">
        <v>18</v>
      </c>
      <c r="N624" s="121">
        <v>24</v>
      </c>
      <c r="O624" s="121">
        <v>23</v>
      </c>
      <c r="P624" s="121">
        <v>19</v>
      </c>
      <c r="Q624" s="121">
        <v>22</v>
      </c>
      <c r="R624" s="121">
        <v>20</v>
      </c>
      <c r="S624" s="121">
        <v>21</v>
      </c>
      <c r="T624" s="121">
        <v>17</v>
      </c>
      <c r="U624" s="121">
        <v>19</v>
      </c>
      <c r="V624" s="121">
        <v>22</v>
      </c>
      <c r="W624" s="121">
        <v>19</v>
      </c>
      <c r="X624" s="121">
        <v>25</v>
      </c>
      <c r="Y624" s="121">
        <v>21</v>
      </c>
      <c r="Z624" s="121">
        <v>17</v>
      </c>
      <c r="AA624" s="121">
        <v>119</v>
      </c>
      <c r="AB624" s="121">
        <v>162</v>
      </c>
      <c r="AC624" s="121">
        <v>153</v>
      </c>
      <c r="AD624" s="121">
        <v>129</v>
      </c>
      <c r="AE624" s="121">
        <v>82</v>
      </c>
      <c r="AF624" s="121">
        <v>70</v>
      </c>
      <c r="AG624" s="121">
        <v>61</v>
      </c>
      <c r="AH624" s="121">
        <v>50</v>
      </c>
      <c r="AI624" s="121">
        <v>38</v>
      </c>
      <c r="AJ624" s="121">
        <v>20</v>
      </c>
      <c r="AK624" s="121">
        <v>17</v>
      </c>
      <c r="AL624" s="121">
        <v>9</v>
      </c>
      <c r="AM624" s="121">
        <v>7</v>
      </c>
      <c r="AN624" s="126">
        <v>4</v>
      </c>
      <c r="AO624" s="121">
        <v>7</v>
      </c>
      <c r="AP624" s="121">
        <v>27</v>
      </c>
      <c r="AQ624" s="126">
        <v>28</v>
      </c>
      <c r="AR624" s="140">
        <v>62</v>
      </c>
      <c r="AS624" s="140">
        <v>587</v>
      </c>
      <c r="AT624" s="121">
        <v>46</v>
      </c>
      <c r="AU624" s="121">
        <v>47</v>
      </c>
      <c r="AV624" s="126">
        <v>259</v>
      </c>
      <c r="AW624" s="140">
        <v>99</v>
      </c>
      <c r="AX624" s="78" t="s">
        <v>91</v>
      </c>
      <c r="AY624" s="145" t="s">
        <v>91</v>
      </c>
      <c r="AZ624" s="115"/>
      <c r="BA624" s="115"/>
      <c r="BB624" s="38"/>
      <c r="BC624" s="38"/>
      <c r="BD624" s="38"/>
      <c r="BE624" s="38"/>
      <c r="BF624" s="38"/>
      <c r="BG624" s="38"/>
    </row>
    <row r="625" spans="1:59" s="109" customFormat="1" x14ac:dyDescent="0.2">
      <c r="A625" s="107"/>
      <c r="B625" s="149"/>
      <c r="F625" s="110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  <c r="AB625" s="111"/>
      <c r="AC625" s="111"/>
      <c r="AD625" s="111"/>
      <c r="AE625" s="111"/>
      <c r="AF625" s="111"/>
      <c r="AG625" s="111"/>
      <c r="AH625" s="111"/>
      <c r="AI625" s="111"/>
      <c r="AJ625" s="111"/>
      <c r="AK625" s="111"/>
      <c r="AL625" s="111"/>
      <c r="AM625" s="111"/>
      <c r="AN625" s="113"/>
      <c r="AO625" s="111"/>
      <c r="AP625" s="111"/>
      <c r="AQ625" s="113"/>
      <c r="AR625" s="114"/>
      <c r="AS625" s="114"/>
      <c r="AT625" s="111"/>
      <c r="AU625" s="111"/>
      <c r="AV625" s="113"/>
      <c r="AW625" s="114"/>
      <c r="AX625" s="78" t="s">
        <v>955</v>
      </c>
      <c r="AY625" s="145" t="s">
        <v>955</v>
      </c>
      <c r="AZ625" s="115"/>
      <c r="BA625" s="115"/>
      <c r="BB625" s="38"/>
      <c r="BC625" s="38"/>
      <c r="BD625" s="38"/>
      <c r="BE625" s="38"/>
      <c r="BF625" s="38"/>
      <c r="BG625" s="38"/>
    </row>
    <row r="626" spans="1:59" s="109" customFormat="1" x14ac:dyDescent="0.2">
      <c r="A626" s="107" t="s">
        <v>630</v>
      </c>
      <c r="B626" s="149"/>
      <c r="C626" s="109" t="s">
        <v>19</v>
      </c>
      <c r="D626" s="109" t="s">
        <v>95</v>
      </c>
      <c r="E626" s="125">
        <v>100</v>
      </c>
      <c r="F626" s="110">
        <v>15001</v>
      </c>
      <c r="G626" s="111">
        <v>330</v>
      </c>
      <c r="H626" s="111">
        <v>425</v>
      </c>
      <c r="I626" s="111">
        <v>470</v>
      </c>
      <c r="J626" s="111">
        <v>490</v>
      </c>
      <c r="K626" s="111">
        <v>439</v>
      </c>
      <c r="L626" s="111">
        <v>486</v>
      </c>
      <c r="M626" s="111">
        <v>295</v>
      </c>
      <c r="N626" s="111">
        <v>288</v>
      </c>
      <c r="O626" s="111">
        <v>291</v>
      </c>
      <c r="P626" s="111">
        <v>293</v>
      </c>
      <c r="Q626" s="111">
        <v>300</v>
      </c>
      <c r="R626" s="111">
        <v>261</v>
      </c>
      <c r="S626" s="111">
        <v>282</v>
      </c>
      <c r="T626" s="111">
        <v>224</v>
      </c>
      <c r="U626" s="111">
        <v>270</v>
      </c>
      <c r="V626" s="111">
        <v>232</v>
      </c>
      <c r="W626" s="111">
        <v>275</v>
      </c>
      <c r="X626" s="111">
        <v>265</v>
      </c>
      <c r="Y626" s="111">
        <v>228</v>
      </c>
      <c r="Z626" s="111">
        <v>197</v>
      </c>
      <c r="AA626" s="111">
        <v>1023</v>
      </c>
      <c r="AB626" s="111">
        <v>1176</v>
      </c>
      <c r="AC626" s="111">
        <v>1147</v>
      </c>
      <c r="AD626" s="111">
        <v>983</v>
      </c>
      <c r="AE626" s="111">
        <v>786</v>
      </c>
      <c r="AF626" s="111">
        <v>719</v>
      </c>
      <c r="AG626" s="111">
        <v>719</v>
      </c>
      <c r="AH626" s="111">
        <v>700</v>
      </c>
      <c r="AI626" s="111">
        <v>545</v>
      </c>
      <c r="AJ626" s="111">
        <v>345</v>
      </c>
      <c r="AK626" s="111">
        <v>234</v>
      </c>
      <c r="AL626" s="111">
        <v>139</v>
      </c>
      <c r="AM626" s="111">
        <v>85</v>
      </c>
      <c r="AN626" s="113">
        <v>59</v>
      </c>
      <c r="AO626" s="111">
        <v>16</v>
      </c>
      <c r="AP626" s="111">
        <v>156</v>
      </c>
      <c r="AQ626" s="113">
        <v>202</v>
      </c>
      <c r="AR626" s="114">
        <v>390</v>
      </c>
      <c r="AS626" s="114">
        <v>6950</v>
      </c>
      <c r="AT626" s="111">
        <v>642</v>
      </c>
      <c r="AU626" s="111">
        <v>561</v>
      </c>
      <c r="AV626" s="113">
        <v>2743</v>
      </c>
      <c r="AW626" s="114">
        <v>538</v>
      </c>
      <c r="AX626" s="78" t="s">
        <v>955</v>
      </c>
      <c r="AY626" s="145" t="s">
        <v>955</v>
      </c>
      <c r="AZ626" s="115"/>
      <c r="BA626" s="115"/>
      <c r="BB626" s="38"/>
      <c r="BC626" s="38"/>
      <c r="BD626" s="38"/>
      <c r="BE626" s="38"/>
      <c r="BF626" s="38"/>
      <c r="BG626" s="38"/>
    </row>
    <row r="627" spans="1:59" s="109" customFormat="1" x14ac:dyDescent="0.2">
      <c r="A627" s="107"/>
      <c r="B627" s="149"/>
      <c r="F627" s="122">
        <v>100.00000000000001</v>
      </c>
      <c r="G627" s="123">
        <v>2.1998533431104592</v>
      </c>
      <c r="H627" s="123">
        <v>2.8331444570361977</v>
      </c>
      <c r="I627" s="123">
        <v>3.133124458369442</v>
      </c>
      <c r="J627" s="123">
        <v>3.2664489034064395</v>
      </c>
      <c r="K627" s="123">
        <v>2.9264715685620959</v>
      </c>
      <c r="L627" s="123">
        <v>3.23978401439904</v>
      </c>
      <c r="M627" s="123">
        <v>1.9665355642957136</v>
      </c>
      <c r="N627" s="123">
        <v>1.9198720085327645</v>
      </c>
      <c r="O627" s="123">
        <v>1.9398706752883141</v>
      </c>
      <c r="P627" s="123">
        <v>1.9532031197920139</v>
      </c>
      <c r="Q627" s="123">
        <v>1.999866675554963</v>
      </c>
      <c r="R627" s="123">
        <v>1.7398840077328177</v>
      </c>
      <c r="S627" s="123">
        <v>1.8798746750216653</v>
      </c>
      <c r="T627" s="123">
        <v>1.4932337844143724</v>
      </c>
      <c r="U627" s="123">
        <v>1.7998800079994668</v>
      </c>
      <c r="V627" s="123">
        <v>1.5465635624291714</v>
      </c>
      <c r="W627" s="123">
        <v>1.8332111192587162</v>
      </c>
      <c r="X627" s="123">
        <v>1.7665488967402174</v>
      </c>
      <c r="Y627" s="123">
        <v>1.5198986734217719</v>
      </c>
      <c r="Z627" s="123">
        <v>1.3132457836144258</v>
      </c>
      <c r="AA627" s="123">
        <v>6.8195453636424235</v>
      </c>
      <c r="AB627" s="123">
        <v>7.839477368175455</v>
      </c>
      <c r="AC627" s="123">
        <v>7.6461569228718087</v>
      </c>
      <c r="AD627" s="123">
        <v>6.5528964735684285</v>
      </c>
      <c r="AE627" s="123">
        <v>5.2396506899540034</v>
      </c>
      <c r="AF627" s="123">
        <v>4.793013799080061</v>
      </c>
      <c r="AG627" s="123">
        <v>4.793013799080061</v>
      </c>
      <c r="AH627" s="123">
        <v>4.6663555762949134</v>
      </c>
      <c r="AI627" s="123">
        <v>3.633091127258183</v>
      </c>
      <c r="AJ627" s="123">
        <v>2.2998466768882073</v>
      </c>
      <c r="AK627" s="123">
        <v>1.5598960069328711</v>
      </c>
      <c r="AL627" s="123">
        <v>0.92660489300713289</v>
      </c>
      <c r="AM627" s="123">
        <v>0.56662889140723949</v>
      </c>
      <c r="AN627" s="137">
        <v>0.39330711285914272</v>
      </c>
      <c r="AO627" s="123">
        <v>0.10665955602959802</v>
      </c>
      <c r="AP627" s="123">
        <v>1.0399306712885807</v>
      </c>
      <c r="AQ627" s="137">
        <v>1.3465768948736752</v>
      </c>
      <c r="AR627" s="139">
        <v>2.5998266782214521</v>
      </c>
      <c r="AS627" s="139">
        <v>46.33024465035664</v>
      </c>
      <c r="AT627" s="123">
        <v>4.2797146856876207</v>
      </c>
      <c r="AU627" s="123">
        <v>3.7397506832877809</v>
      </c>
      <c r="AV627" s="137">
        <v>18.285447636824212</v>
      </c>
      <c r="AW627" s="139">
        <v>3.5864275714952338</v>
      </c>
      <c r="AX627" s="78" t="s">
        <v>955</v>
      </c>
      <c r="AY627" s="145" t="s">
        <v>955</v>
      </c>
      <c r="AZ627" s="115"/>
      <c r="BA627" s="115"/>
      <c r="BB627" s="38"/>
      <c r="BC627" s="38"/>
      <c r="BD627" s="38"/>
      <c r="BE627" s="38"/>
      <c r="BF627" s="38"/>
      <c r="BG627" s="38"/>
    </row>
    <row r="628" spans="1:59" s="109" customFormat="1" x14ac:dyDescent="0.2">
      <c r="A628" s="105" t="s">
        <v>630</v>
      </c>
      <c r="B628" s="147" t="s">
        <v>163</v>
      </c>
      <c r="C628" s="106" t="s">
        <v>514</v>
      </c>
      <c r="D628" s="105" t="s">
        <v>95</v>
      </c>
      <c r="E628" s="124">
        <v>47.586271044553996</v>
      </c>
      <c r="F628" s="81">
        <v>7138.4165193935451</v>
      </c>
      <c r="G628" s="121">
        <v>157.03469444702819</v>
      </c>
      <c r="H628" s="121">
        <v>202.24165193935448</v>
      </c>
      <c r="I628" s="121">
        <v>223.65547390940378</v>
      </c>
      <c r="J628" s="121">
        <v>233.17272811831458</v>
      </c>
      <c r="K628" s="121">
        <v>208.90372988559204</v>
      </c>
      <c r="L628" s="121">
        <v>231.26927727653242</v>
      </c>
      <c r="M628" s="121">
        <v>140.37949958143429</v>
      </c>
      <c r="N628" s="121">
        <v>137.04846060831551</v>
      </c>
      <c r="O628" s="121">
        <v>138.47604873965213</v>
      </c>
      <c r="P628" s="121">
        <v>139.42777416054321</v>
      </c>
      <c r="Q628" s="121">
        <v>142.75881313366199</v>
      </c>
      <c r="R628" s="121">
        <v>124.20016742628593</v>
      </c>
      <c r="S628" s="121">
        <v>134.19328434564227</v>
      </c>
      <c r="T628" s="121">
        <v>106.59324713980095</v>
      </c>
      <c r="U628" s="121">
        <v>128.48293182029579</v>
      </c>
      <c r="V628" s="121">
        <v>110.40014882336527</v>
      </c>
      <c r="W628" s="121">
        <v>130.86224537252349</v>
      </c>
      <c r="X628" s="121">
        <v>126.10361826806809</v>
      </c>
      <c r="Y628" s="121">
        <v>108.49669798158311</v>
      </c>
      <c r="Z628" s="121">
        <v>93.744953957771372</v>
      </c>
      <c r="AA628" s="121">
        <v>486.80755278578744</v>
      </c>
      <c r="AB628" s="121">
        <v>559.61454748395499</v>
      </c>
      <c r="AC628" s="121">
        <v>545.81452888103433</v>
      </c>
      <c r="AD628" s="121">
        <v>467.77304436796578</v>
      </c>
      <c r="AE628" s="121">
        <v>374.02809041019441</v>
      </c>
      <c r="AF628" s="121">
        <v>342.14528881034329</v>
      </c>
      <c r="AG628" s="121">
        <v>342.14528881034329</v>
      </c>
      <c r="AH628" s="121">
        <v>333.10389731187797</v>
      </c>
      <c r="AI628" s="121">
        <v>259.34517719281928</v>
      </c>
      <c r="AJ628" s="121">
        <v>164.17263510371129</v>
      </c>
      <c r="AK628" s="121">
        <v>111.35187424425636</v>
      </c>
      <c r="AL628" s="121">
        <v>66.144916751930054</v>
      </c>
      <c r="AM628" s="121">
        <v>40.448330387870897</v>
      </c>
      <c r="AN628" s="126">
        <v>28.075899916286858</v>
      </c>
      <c r="AO628" s="121">
        <v>7.6138033671286394</v>
      </c>
      <c r="AP628" s="121">
        <v>74.234582829504234</v>
      </c>
      <c r="AQ628" s="126">
        <v>96.124267509999086</v>
      </c>
      <c r="AR628" s="140">
        <v>185.58645707376058</v>
      </c>
      <c r="AS628" s="140">
        <v>3307.245837596503</v>
      </c>
      <c r="AT628" s="121">
        <v>305.50386010603665</v>
      </c>
      <c r="AU628" s="121">
        <v>266.95898055994792</v>
      </c>
      <c r="AV628" s="126">
        <v>1305.291414752116</v>
      </c>
      <c r="AW628" s="140">
        <v>256.0141382197005</v>
      </c>
      <c r="AX628" s="78" t="s">
        <v>91</v>
      </c>
      <c r="AY628" s="145" t="s">
        <v>95</v>
      </c>
      <c r="AZ628" s="115"/>
      <c r="BA628" s="115"/>
      <c r="BB628" s="38"/>
      <c r="BC628" s="38"/>
      <c r="BD628" s="38"/>
      <c r="BE628" s="38"/>
      <c r="BF628" s="38"/>
      <c r="BG628" s="38"/>
    </row>
    <row r="629" spans="1:59" s="109" customFormat="1" x14ac:dyDescent="0.2">
      <c r="A629" s="105" t="s">
        <v>630</v>
      </c>
      <c r="B629" s="147" t="s">
        <v>138</v>
      </c>
      <c r="C629" s="106" t="s">
        <v>522</v>
      </c>
      <c r="D629" s="105" t="s">
        <v>947</v>
      </c>
      <c r="E629" s="124">
        <v>6.1668681983071343</v>
      </c>
      <c r="F629" s="81">
        <v>925.09189842805336</v>
      </c>
      <c r="G629" s="121">
        <v>20.350665054413543</v>
      </c>
      <c r="H629" s="121">
        <v>26.209189842805323</v>
      </c>
      <c r="I629" s="121">
        <v>28.984280532043531</v>
      </c>
      <c r="J629" s="121">
        <v>30.217654171704957</v>
      </c>
      <c r="K629" s="121">
        <v>27.072551390568318</v>
      </c>
      <c r="L629" s="121">
        <v>29.97097944377267</v>
      </c>
      <c r="M629" s="121">
        <v>18.192261185006046</v>
      </c>
      <c r="N629" s="121">
        <v>17.760580411124547</v>
      </c>
      <c r="O629" s="121">
        <v>17.945586457073762</v>
      </c>
      <c r="P629" s="121">
        <v>18.068923821039903</v>
      </c>
      <c r="Q629" s="121">
        <v>18.500604594921402</v>
      </c>
      <c r="R629" s="121">
        <v>16.095525997581621</v>
      </c>
      <c r="S629" s="121">
        <v>17.390568319226119</v>
      </c>
      <c r="T629" s="121">
        <v>13.813784764207981</v>
      </c>
      <c r="U629" s="121">
        <v>16.650544135429264</v>
      </c>
      <c r="V629" s="121">
        <v>14.30713422007255</v>
      </c>
      <c r="W629" s="121">
        <v>16.95888754534462</v>
      </c>
      <c r="X629" s="121">
        <v>16.342200725513905</v>
      </c>
      <c r="Y629" s="121">
        <v>14.060459492140266</v>
      </c>
      <c r="Z629" s="121">
        <v>12.148730350665055</v>
      </c>
      <c r="AA629" s="121">
        <v>63.087061668681983</v>
      </c>
      <c r="AB629" s="121">
        <v>72.522370012091898</v>
      </c>
      <c r="AC629" s="121">
        <v>70.733978234582821</v>
      </c>
      <c r="AD629" s="121">
        <v>60.62031438935913</v>
      </c>
      <c r="AE629" s="121">
        <v>48.471584038694076</v>
      </c>
      <c r="AF629" s="121">
        <v>44.339782345828297</v>
      </c>
      <c r="AG629" s="121">
        <v>44.339782345828297</v>
      </c>
      <c r="AH629" s="121">
        <v>43.168077388149939</v>
      </c>
      <c r="AI629" s="121">
        <v>33.609431680773881</v>
      </c>
      <c r="AJ629" s="121">
        <v>21.275695284159614</v>
      </c>
      <c r="AK629" s="121">
        <v>14.430471584038694</v>
      </c>
      <c r="AL629" s="121">
        <v>8.571946795646916</v>
      </c>
      <c r="AM629" s="121">
        <v>5.2418379685610637</v>
      </c>
      <c r="AN629" s="126">
        <v>3.6384522370012093</v>
      </c>
      <c r="AO629" s="121">
        <v>0.98669891172914148</v>
      </c>
      <c r="AP629" s="121">
        <v>9.6203143893591303</v>
      </c>
      <c r="AQ629" s="126">
        <v>12.45707376058041</v>
      </c>
      <c r="AR629" s="140">
        <v>24.050785973397822</v>
      </c>
      <c r="AS629" s="140">
        <v>428.59733978234578</v>
      </c>
      <c r="AT629" s="121">
        <v>39.5912938331318</v>
      </c>
      <c r="AU629" s="121">
        <v>34.596130592503023</v>
      </c>
      <c r="AV629" s="126">
        <v>169.1571946795647</v>
      </c>
      <c r="AW629" s="140">
        <v>33.177750906892385</v>
      </c>
      <c r="AX629" s="78" t="s">
        <v>91</v>
      </c>
      <c r="AY629" s="145" t="s">
        <v>95</v>
      </c>
      <c r="AZ629" s="115"/>
      <c r="BA629" s="115"/>
      <c r="BB629" s="38"/>
      <c r="BC629" s="38"/>
      <c r="BD629" s="38"/>
      <c r="BE629" s="38"/>
      <c r="BF629" s="38"/>
      <c r="BG629" s="38"/>
    </row>
    <row r="630" spans="1:59" s="109" customFormat="1" x14ac:dyDescent="0.2">
      <c r="A630" s="105" t="s">
        <v>630</v>
      </c>
      <c r="B630" s="147" t="s">
        <v>138</v>
      </c>
      <c r="C630" s="106" t="s">
        <v>516</v>
      </c>
      <c r="D630" s="105" t="s">
        <v>948</v>
      </c>
      <c r="E630" s="124">
        <v>10.254860013022045</v>
      </c>
      <c r="F630" s="81">
        <v>1538.3315505534374</v>
      </c>
      <c r="G630" s="121">
        <v>33.841038042972748</v>
      </c>
      <c r="H630" s="121">
        <v>43.583155055343688</v>
      </c>
      <c r="I630" s="121">
        <v>48.197842061203609</v>
      </c>
      <c r="J630" s="121">
        <v>50.24881406380802</v>
      </c>
      <c r="K630" s="121">
        <v>45.01883545716678</v>
      </c>
      <c r="L630" s="121">
        <v>49.838619663287133</v>
      </c>
      <c r="M630" s="121">
        <v>30.251837038415033</v>
      </c>
      <c r="N630" s="121">
        <v>29.533996837503487</v>
      </c>
      <c r="O630" s="121">
        <v>29.84164263789415</v>
      </c>
      <c r="P630" s="121">
        <v>30.04673983815459</v>
      </c>
      <c r="Q630" s="121">
        <v>30.764580039066136</v>
      </c>
      <c r="R630" s="121">
        <v>26.765184633987538</v>
      </c>
      <c r="S630" s="121">
        <v>28.918705236722168</v>
      </c>
      <c r="T630" s="121">
        <v>22.970886429169383</v>
      </c>
      <c r="U630" s="121">
        <v>27.688122035159523</v>
      </c>
      <c r="V630" s="121">
        <v>23.791275230211145</v>
      </c>
      <c r="W630" s="121">
        <v>28.200865035810622</v>
      </c>
      <c r="X630" s="121">
        <v>27.175379034508421</v>
      </c>
      <c r="Y630" s="121">
        <v>23.381080829690262</v>
      </c>
      <c r="Z630" s="121">
        <v>20.202074225653426</v>
      </c>
      <c r="AA630" s="121">
        <v>104.90721793321552</v>
      </c>
      <c r="AB630" s="121">
        <v>120.59715375313925</v>
      </c>
      <c r="AC630" s="121">
        <v>117.62324434936285</v>
      </c>
      <c r="AD630" s="121">
        <v>100.8052739280067</v>
      </c>
      <c r="AE630" s="121">
        <v>80.603199702353265</v>
      </c>
      <c r="AF630" s="121">
        <v>73.732443493628494</v>
      </c>
      <c r="AG630" s="121">
        <v>73.732443493628494</v>
      </c>
      <c r="AH630" s="121">
        <v>71.784020091154318</v>
      </c>
      <c r="AI630" s="121">
        <v>55.888987070970146</v>
      </c>
      <c r="AJ630" s="121">
        <v>35.379267044926053</v>
      </c>
      <c r="AK630" s="121">
        <v>23.996372430471585</v>
      </c>
      <c r="AL630" s="121">
        <v>14.254255418100643</v>
      </c>
      <c r="AM630" s="121">
        <v>8.7166310110687384</v>
      </c>
      <c r="AN630" s="126">
        <v>6.050367407683007</v>
      </c>
      <c r="AO630" s="121">
        <v>1.6407776020835272</v>
      </c>
      <c r="AP630" s="121">
        <v>15.99758162031439</v>
      </c>
      <c r="AQ630" s="126">
        <v>20.714817226304532</v>
      </c>
      <c r="AR630" s="140">
        <v>39.993954050785973</v>
      </c>
      <c r="AS630" s="140">
        <v>712.71277090503213</v>
      </c>
      <c r="AT630" s="121">
        <v>65.836201283601525</v>
      </c>
      <c r="AU630" s="121">
        <v>57.52976467305367</v>
      </c>
      <c r="AV630" s="126">
        <v>281.2908101571947</v>
      </c>
      <c r="AW630" s="140">
        <v>55.1711468700586</v>
      </c>
      <c r="AX630" s="78" t="s">
        <v>91</v>
      </c>
      <c r="AY630" s="145" t="s">
        <v>95</v>
      </c>
      <c r="AZ630" s="115"/>
      <c r="BA630" s="115"/>
      <c r="BB630" s="38"/>
      <c r="BC630" s="38"/>
      <c r="BD630" s="38"/>
      <c r="BE630" s="38"/>
      <c r="BF630" s="38"/>
      <c r="BG630" s="38"/>
    </row>
    <row r="631" spans="1:59" s="109" customFormat="1" x14ac:dyDescent="0.2">
      <c r="A631" s="105" t="s">
        <v>630</v>
      </c>
      <c r="B631" s="147" t="s">
        <v>138</v>
      </c>
      <c r="C631" s="106" t="s">
        <v>518</v>
      </c>
      <c r="D631" s="105" t="s">
        <v>949</v>
      </c>
      <c r="E631" s="124">
        <v>4.8600130220444608</v>
      </c>
      <c r="F631" s="81">
        <v>729.0505534368898</v>
      </c>
      <c r="G631" s="121">
        <v>16.03804297274672</v>
      </c>
      <c r="H631" s="121">
        <v>20.655055343688961</v>
      </c>
      <c r="I631" s="121">
        <v>22.842061203608964</v>
      </c>
      <c r="J631" s="121">
        <v>23.81406380801786</v>
      </c>
      <c r="K631" s="121">
        <v>21.335457166775182</v>
      </c>
      <c r="L631" s="121">
        <v>23.619663287136081</v>
      </c>
      <c r="M631" s="121">
        <v>14.337038415031159</v>
      </c>
      <c r="N631" s="121">
        <v>13.996837503488047</v>
      </c>
      <c r="O631" s="121">
        <v>14.142637894149381</v>
      </c>
      <c r="P631" s="121">
        <v>14.23983815459027</v>
      </c>
      <c r="Q631" s="121">
        <v>14.580039066133384</v>
      </c>
      <c r="R631" s="121">
        <v>12.684633987536042</v>
      </c>
      <c r="S631" s="121">
        <v>13.705236722165379</v>
      </c>
      <c r="T631" s="121">
        <v>10.886429169379591</v>
      </c>
      <c r="U631" s="121">
        <v>13.122035159520044</v>
      </c>
      <c r="V631" s="121">
        <v>11.275230211143148</v>
      </c>
      <c r="W631" s="121">
        <v>13.365035810622267</v>
      </c>
      <c r="X631" s="121">
        <v>12.879034508417822</v>
      </c>
      <c r="Y631" s="121">
        <v>11.080829690261371</v>
      </c>
      <c r="Z631" s="121">
        <v>9.5742256534275878</v>
      </c>
      <c r="AA631" s="121">
        <v>49.717933215514833</v>
      </c>
      <c r="AB631" s="121">
        <v>57.153753139242866</v>
      </c>
      <c r="AC631" s="121">
        <v>55.74434936284996</v>
      </c>
      <c r="AD631" s="121">
        <v>47.773928006697048</v>
      </c>
      <c r="AE631" s="121">
        <v>38.199702353269466</v>
      </c>
      <c r="AF631" s="121">
        <v>34.943493628499674</v>
      </c>
      <c r="AG631" s="121">
        <v>34.943493628499674</v>
      </c>
      <c r="AH631" s="121">
        <v>34.020091154311224</v>
      </c>
      <c r="AI631" s="121">
        <v>26.487070970142312</v>
      </c>
      <c r="AJ631" s="121">
        <v>16.767044926053391</v>
      </c>
      <c r="AK631" s="121">
        <v>11.372430471584039</v>
      </c>
      <c r="AL631" s="121">
        <v>6.7554181006418004</v>
      </c>
      <c r="AM631" s="121">
        <v>4.1310110687377914</v>
      </c>
      <c r="AN631" s="126">
        <v>2.8674076830062321</v>
      </c>
      <c r="AO631" s="121">
        <v>0.77760208352711369</v>
      </c>
      <c r="AP631" s="121">
        <v>7.5816203143893581</v>
      </c>
      <c r="AQ631" s="126">
        <v>9.8172263045298109</v>
      </c>
      <c r="AR631" s="140">
        <v>18.954050785973397</v>
      </c>
      <c r="AS631" s="140">
        <v>337.77090503209001</v>
      </c>
      <c r="AT631" s="121">
        <v>31.201283601525439</v>
      </c>
      <c r="AU631" s="121">
        <v>27.264673053669426</v>
      </c>
      <c r="AV631" s="126">
        <v>133.31015719467956</v>
      </c>
      <c r="AW631" s="140">
        <v>26.146870058599198</v>
      </c>
      <c r="AX631" s="78" t="s">
        <v>91</v>
      </c>
      <c r="AY631" s="145" t="s">
        <v>95</v>
      </c>
      <c r="AZ631" s="115"/>
      <c r="BA631" s="115"/>
      <c r="BB631" s="38"/>
      <c r="BC631" s="38"/>
      <c r="BD631" s="38"/>
      <c r="BE631" s="38"/>
      <c r="BF631" s="38"/>
      <c r="BG631" s="38"/>
    </row>
    <row r="632" spans="1:59" s="109" customFormat="1" x14ac:dyDescent="0.2">
      <c r="A632" s="105" t="s">
        <v>630</v>
      </c>
      <c r="B632" s="147" t="s">
        <v>138</v>
      </c>
      <c r="C632" s="106" t="s">
        <v>517</v>
      </c>
      <c r="D632" s="105" t="s">
        <v>950</v>
      </c>
      <c r="E632" s="124">
        <v>4.0414845130685517</v>
      </c>
      <c r="F632" s="81">
        <v>606.26309180541364</v>
      </c>
      <c r="G632" s="121">
        <v>13.33689889312622</v>
      </c>
      <c r="H632" s="121">
        <v>17.176309180541345</v>
      </c>
      <c r="I632" s="121">
        <v>18.994977211422192</v>
      </c>
      <c r="J632" s="121">
        <v>19.803274114035904</v>
      </c>
      <c r="K632" s="121">
        <v>17.742117012370944</v>
      </c>
      <c r="L632" s="121">
        <v>19.641614733513162</v>
      </c>
      <c r="M632" s="121">
        <v>11.922379313552229</v>
      </c>
      <c r="N632" s="121">
        <v>11.63947539763743</v>
      </c>
      <c r="O632" s="121">
        <v>11.760719933029486</v>
      </c>
      <c r="P632" s="121">
        <v>11.841549623290858</v>
      </c>
      <c r="Q632" s="121">
        <v>12.124453539205655</v>
      </c>
      <c r="R632" s="121">
        <v>10.54827457910892</v>
      </c>
      <c r="S632" s="121">
        <v>11.396986326853316</v>
      </c>
      <c r="T632" s="121">
        <v>9.0529253092735544</v>
      </c>
      <c r="U632" s="121">
        <v>10.912008185285091</v>
      </c>
      <c r="V632" s="121">
        <v>9.3762440703190393</v>
      </c>
      <c r="W632" s="121">
        <v>11.114082410938517</v>
      </c>
      <c r="X632" s="121">
        <v>10.709933959631663</v>
      </c>
      <c r="Y632" s="121">
        <v>9.2145846897962969</v>
      </c>
      <c r="Z632" s="121">
        <v>7.9617244907450466</v>
      </c>
      <c r="AA632" s="121">
        <v>41.344386568691291</v>
      </c>
      <c r="AB632" s="121">
        <v>47.527857873686173</v>
      </c>
      <c r="AC632" s="121">
        <v>46.355827364896285</v>
      </c>
      <c r="AD632" s="121">
        <v>39.72779276346386</v>
      </c>
      <c r="AE632" s="121">
        <v>31.766068272718815</v>
      </c>
      <c r="AF632" s="121">
        <v>29.058273648962885</v>
      </c>
      <c r="AG632" s="121">
        <v>29.058273648962885</v>
      </c>
      <c r="AH632" s="121">
        <v>28.29039159147986</v>
      </c>
      <c r="AI632" s="121">
        <v>22.026090596223607</v>
      </c>
      <c r="AJ632" s="121">
        <v>13.943121570086502</v>
      </c>
      <c r="AK632" s="121">
        <v>9.4570737605804105</v>
      </c>
      <c r="AL632" s="121">
        <v>5.6176634731652868</v>
      </c>
      <c r="AM632" s="121">
        <v>3.435261836108269</v>
      </c>
      <c r="AN632" s="126">
        <v>2.3844758627104454</v>
      </c>
      <c r="AO632" s="121">
        <v>0.64663752209096825</v>
      </c>
      <c r="AP632" s="121">
        <v>6.3047158403869412</v>
      </c>
      <c r="AQ632" s="126">
        <v>8.1637987163984747</v>
      </c>
      <c r="AR632" s="140">
        <v>15.761789600967353</v>
      </c>
      <c r="AS632" s="140">
        <v>280.88317365826435</v>
      </c>
      <c r="AT632" s="121">
        <v>25.946330573900099</v>
      </c>
      <c r="AU632" s="121">
        <v>22.672728118314577</v>
      </c>
      <c r="AV632" s="126">
        <v>110.85792019347038</v>
      </c>
      <c r="AW632" s="140">
        <v>21.74318668030881</v>
      </c>
      <c r="AX632" s="78" t="s">
        <v>91</v>
      </c>
      <c r="AY632" s="145" t="s">
        <v>95</v>
      </c>
      <c r="AZ632" s="115"/>
      <c r="BA632" s="115"/>
      <c r="BB632" s="38"/>
      <c r="BC632" s="38"/>
      <c r="BD632" s="38"/>
      <c r="BE632" s="38"/>
      <c r="BF632" s="38"/>
      <c r="BG632" s="38"/>
    </row>
    <row r="633" spans="1:59" s="109" customFormat="1" x14ac:dyDescent="0.2">
      <c r="A633" s="105" t="s">
        <v>630</v>
      </c>
      <c r="B633" s="147" t="s">
        <v>138</v>
      </c>
      <c r="C633" s="106" t="s">
        <v>519</v>
      </c>
      <c r="D633" s="105" t="s">
        <v>855</v>
      </c>
      <c r="E633" s="124">
        <v>6.9807459771184082</v>
      </c>
      <c r="F633" s="81">
        <v>1047.1817040275325</v>
      </c>
      <c r="G633" s="121">
        <v>23.036461724490746</v>
      </c>
      <c r="H633" s="121">
        <v>29.668170402753233</v>
      </c>
      <c r="I633" s="121">
        <v>32.809506092456516</v>
      </c>
      <c r="J633" s="121">
        <v>34.205655287880198</v>
      </c>
      <c r="K633" s="121">
        <v>30.645474839549809</v>
      </c>
      <c r="L633" s="121">
        <v>33.926425448795463</v>
      </c>
      <c r="M633" s="121">
        <v>20.593200632499308</v>
      </c>
      <c r="N633" s="121">
        <v>20.104548414101018</v>
      </c>
      <c r="O633" s="121">
        <v>20.313970793414565</v>
      </c>
      <c r="P633" s="121">
        <v>20.453585712956937</v>
      </c>
      <c r="Q633" s="121">
        <v>20.942237931355226</v>
      </c>
      <c r="R633" s="121">
        <v>18.219747000279042</v>
      </c>
      <c r="S633" s="121">
        <v>19.685703655473912</v>
      </c>
      <c r="T633" s="121">
        <v>15.636870988745233</v>
      </c>
      <c r="U633" s="121">
        <v>18.848014138219703</v>
      </c>
      <c r="V633" s="121">
        <v>16.195330666914707</v>
      </c>
      <c r="W633" s="121">
        <v>19.197051437075622</v>
      </c>
      <c r="X633" s="121">
        <v>18.498976839363781</v>
      </c>
      <c r="Y633" s="121">
        <v>15.916100827829972</v>
      </c>
      <c r="Z633" s="121">
        <v>13.752069574923263</v>
      </c>
      <c r="AA633" s="121">
        <v>71.413031345921311</v>
      </c>
      <c r="AB633" s="121">
        <v>82.093572690912481</v>
      </c>
      <c r="AC633" s="121">
        <v>80.069156357548138</v>
      </c>
      <c r="AD633" s="121">
        <v>68.620732955073947</v>
      </c>
      <c r="AE633" s="121">
        <v>54.868663380150693</v>
      </c>
      <c r="AF633" s="121">
        <v>50.191563575481354</v>
      </c>
      <c r="AG633" s="121">
        <v>50.191563575481354</v>
      </c>
      <c r="AH633" s="121">
        <v>48.865221839828855</v>
      </c>
      <c r="AI633" s="121">
        <v>38.045065575295325</v>
      </c>
      <c r="AJ633" s="121">
        <v>24.083573621058509</v>
      </c>
      <c r="AK633" s="121">
        <v>16.334945586457074</v>
      </c>
      <c r="AL633" s="121">
        <v>9.7032369081945884</v>
      </c>
      <c r="AM633" s="121">
        <v>5.9336340805506476</v>
      </c>
      <c r="AN633" s="126">
        <v>4.1186401264998604</v>
      </c>
      <c r="AO633" s="121">
        <v>1.1169193563389452</v>
      </c>
      <c r="AP633" s="121">
        <v>10.889963724304716</v>
      </c>
      <c r="AQ633" s="126">
        <v>14.101106873779184</v>
      </c>
      <c r="AR633" s="140">
        <v>27.224909310761792</v>
      </c>
      <c r="AS633" s="140">
        <v>485.16184540972938</v>
      </c>
      <c r="AT633" s="121">
        <v>44.816389173100177</v>
      </c>
      <c r="AU633" s="121">
        <v>39.161984931634272</v>
      </c>
      <c r="AV633" s="126">
        <v>191.48186215235793</v>
      </c>
      <c r="AW633" s="140">
        <v>37.556413356897039</v>
      </c>
      <c r="AX633" s="78" t="s">
        <v>91</v>
      </c>
      <c r="AY633" s="145" t="s">
        <v>95</v>
      </c>
      <c r="AZ633" s="115"/>
      <c r="BA633" s="115"/>
      <c r="BB633" s="38"/>
      <c r="BC633" s="38"/>
      <c r="BD633" s="38"/>
      <c r="BE633" s="38"/>
      <c r="BF633" s="38"/>
      <c r="BG633" s="38"/>
    </row>
    <row r="634" spans="1:59" s="109" customFormat="1" x14ac:dyDescent="0.2">
      <c r="A634" s="105" t="s">
        <v>630</v>
      </c>
      <c r="B634" s="147" t="s">
        <v>138</v>
      </c>
      <c r="C634" s="106" t="s">
        <v>520</v>
      </c>
      <c r="D634" s="105" t="s">
        <v>951</v>
      </c>
      <c r="E634" s="124">
        <v>6.6272904846060827</v>
      </c>
      <c r="F634" s="81">
        <v>994.1598455957585</v>
      </c>
      <c r="G634" s="121">
        <v>21.870058599200075</v>
      </c>
      <c r="H634" s="121">
        <v>28.16598455957585</v>
      </c>
      <c r="I634" s="121">
        <v>31.148265277648587</v>
      </c>
      <c r="J634" s="121">
        <v>32.473723374569801</v>
      </c>
      <c r="K634" s="121">
        <v>29.093805227420702</v>
      </c>
      <c r="L634" s="121">
        <v>32.208631755185564</v>
      </c>
      <c r="M634" s="121">
        <v>19.550506929587943</v>
      </c>
      <c r="N634" s="121">
        <v>19.086596595665519</v>
      </c>
      <c r="O634" s="121">
        <v>19.2854153102037</v>
      </c>
      <c r="P634" s="121">
        <v>19.417961119895821</v>
      </c>
      <c r="Q634" s="121">
        <v>19.881871453818249</v>
      </c>
      <c r="R634" s="121">
        <v>17.297228164821878</v>
      </c>
      <c r="S634" s="121">
        <v>18.688959166589154</v>
      </c>
      <c r="T634" s="121">
        <v>14.845130685517624</v>
      </c>
      <c r="U634" s="121">
        <v>17.893684308436423</v>
      </c>
      <c r="V634" s="121">
        <v>15.375313924286113</v>
      </c>
      <c r="W634" s="121">
        <v>18.225048832666729</v>
      </c>
      <c r="X634" s="121">
        <v>17.562319784206121</v>
      </c>
      <c r="Y634" s="121">
        <v>15.110222304901868</v>
      </c>
      <c r="Z634" s="121">
        <v>13.055762254673983</v>
      </c>
      <c r="AA634" s="121">
        <v>67.797181657520227</v>
      </c>
      <c r="AB634" s="121">
        <v>77.936936098967536</v>
      </c>
      <c r="AC634" s="121">
        <v>76.015021858431766</v>
      </c>
      <c r="AD634" s="121">
        <v>65.146265463677793</v>
      </c>
      <c r="AE634" s="121">
        <v>52.090503209003806</v>
      </c>
      <c r="AF634" s="121">
        <v>47.650218584317734</v>
      </c>
      <c r="AG634" s="121">
        <v>47.650218584317734</v>
      </c>
      <c r="AH634" s="121">
        <v>46.391033392242576</v>
      </c>
      <c r="AI634" s="121">
        <v>36.118733141103149</v>
      </c>
      <c r="AJ634" s="121">
        <v>22.864152171890986</v>
      </c>
      <c r="AK634" s="121">
        <v>15.507859733978234</v>
      </c>
      <c r="AL634" s="121">
        <v>9.2119337736024551</v>
      </c>
      <c r="AM634" s="121">
        <v>5.6331969119151699</v>
      </c>
      <c r="AN634" s="126">
        <v>3.910101385917589</v>
      </c>
      <c r="AO634" s="121">
        <v>1.0603664775369732</v>
      </c>
      <c r="AP634" s="121">
        <v>10.33857315598549</v>
      </c>
      <c r="AQ634" s="126">
        <v>13.387126778904287</v>
      </c>
      <c r="AR634" s="140">
        <v>25.846432889963722</v>
      </c>
      <c r="AS634" s="140">
        <v>460.59668868012272</v>
      </c>
      <c r="AT634" s="121">
        <v>42.54720491117105</v>
      </c>
      <c r="AU634" s="121">
        <v>37.179099618640123</v>
      </c>
      <c r="AV634" s="126">
        <v>181.78657799274487</v>
      </c>
      <c r="AW634" s="140">
        <v>35.654822807180729</v>
      </c>
      <c r="AX634" s="78" t="s">
        <v>91</v>
      </c>
      <c r="AY634" s="145" t="s">
        <v>95</v>
      </c>
      <c r="AZ634" s="115"/>
      <c r="BA634" s="115"/>
      <c r="BB634" s="38"/>
      <c r="BC634" s="38"/>
      <c r="BD634" s="38"/>
      <c r="BE634" s="38"/>
      <c r="BF634" s="38"/>
      <c r="BG634" s="38"/>
    </row>
    <row r="635" spans="1:59" s="109" customFormat="1" x14ac:dyDescent="0.2">
      <c r="A635" s="105" t="s">
        <v>630</v>
      </c>
      <c r="B635" s="147" t="s">
        <v>138</v>
      </c>
      <c r="C635" s="106" t="s">
        <v>521</v>
      </c>
      <c r="D635" s="105" t="s">
        <v>952</v>
      </c>
      <c r="E635" s="124">
        <v>5.7296995628313647</v>
      </c>
      <c r="F635" s="81">
        <v>859.51223142033302</v>
      </c>
      <c r="G635" s="121">
        <v>18.908008557343503</v>
      </c>
      <c r="H635" s="121">
        <v>24.351223142033302</v>
      </c>
      <c r="I635" s="121">
        <v>26.929587945307411</v>
      </c>
      <c r="J635" s="121">
        <v>28.075527857873684</v>
      </c>
      <c r="K635" s="121">
        <v>25.153381080829689</v>
      </c>
      <c r="L635" s="121">
        <v>27.846339875360432</v>
      </c>
      <c r="M635" s="121">
        <v>16.902613710352526</v>
      </c>
      <c r="N635" s="121">
        <v>16.50153474095433</v>
      </c>
      <c r="O635" s="121">
        <v>16.673425727839273</v>
      </c>
      <c r="P635" s="121">
        <v>16.7880197190959</v>
      </c>
      <c r="Q635" s="121">
        <v>17.189098688494095</v>
      </c>
      <c r="R635" s="121">
        <v>14.954515858989861</v>
      </c>
      <c r="S635" s="121">
        <v>16.157752767184448</v>
      </c>
      <c r="T635" s="121">
        <v>12.834527020742257</v>
      </c>
      <c r="U635" s="121">
        <v>15.470188819644683</v>
      </c>
      <c r="V635" s="121">
        <v>13.292902985768768</v>
      </c>
      <c r="W635" s="121">
        <v>15.756673797786252</v>
      </c>
      <c r="X635" s="121">
        <v>15.183703841503116</v>
      </c>
      <c r="Y635" s="121">
        <v>13.063715003255512</v>
      </c>
      <c r="Z635" s="121">
        <v>11.287508138777788</v>
      </c>
      <c r="AA635" s="121">
        <v>58.614826527764862</v>
      </c>
      <c r="AB635" s="121">
        <v>67.381266858896851</v>
      </c>
      <c r="AC635" s="121">
        <v>65.719653985675748</v>
      </c>
      <c r="AD635" s="121">
        <v>56.322946702632315</v>
      </c>
      <c r="AE635" s="121">
        <v>45.03543856385452</v>
      </c>
      <c r="AF635" s="121">
        <v>41.196539856757511</v>
      </c>
      <c r="AG635" s="121">
        <v>41.196539856757511</v>
      </c>
      <c r="AH635" s="121">
        <v>40.107896939819554</v>
      </c>
      <c r="AI635" s="121">
        <v>31.226862617430939</v>
      </c>
      <c r="AJ635" s="121">
        <v>19.767463491768208</v>
      </c>
      <c r="AK635" s="121">
        <v>13.407496977025394</v>
      </c>
      <c r="AL635" s="121">
        <v>7.9642823923355968</v>
      </c>
      <c r="AM635" s="121">
        <v>4.8702446284066596</v>
      </c>
      <c r="AN635" s="126">
        <v>3.3805227420705051</v>
      </c>
      <c r="AO635" s="121">
        <v>0.91675193005301836</v>
      </c>
      <c r="AP635" s="121">
        <v>8.9383313180169282</v>
      </c>
      <c r="AQ635" s="126">
        <v>11.573993116919358</v>
      </c>
      <c r="AR635" s="140">
        <v>22.345828295042324</v>
      </c>
      <c r="AS635" s="140">
        <v>398.21411961677984</v>
      </c>
      <c r="AT635" s="121">
        <v>36.784671193377363</v>
      </c>
      <c r="AU635" s="121">
        <v>32.143614547483956</v>
      </c>
      <c r="AV635" s="126">
        <v>157.16565900846433</v>
      </c>
      <c r="AW635" s="140">
        <v>30.825783648032743</v>
      </c>
      <c r="AX635" s="78" t="s">
        <v>91</v>
      </c>
      <c r="AY635" s="145" t="s">
        <v>95</v>
      </c>
      <c r="AZ635" s="115"/>
      <c r="BA635" s="115"/>
      <c r="BB635" s="38"/>
      <c r="BC635" s="38"/>
      <c r="BD635" s="38"/>
      <c r="BE635" s="38"/>
      <c r="BF635" s="38"/>
      <c r="BG635" s="38"/>
    </row>
    <row r="636" spans="1:59" s="109" customFormat="1" x14ac:dyDescent="0.2">
      <c r="A636" s="105" t="s">
        <v>630</v>
      </c>
      <c r="B636" s="147" t="s">
        <v>138</v>
      </c>
      <c r="C636" s="106" t="s">
        <v>523</v>
      </c>
      <c r="D636" s="105" t="s">
        <v>953</v>
      </c>
      <c r="E636" s="124">
        <v>2.6369640033485258</v>
      </c>
      <c r="F636" s="81">
        <v>395.57097014231243</v>
      </c>
      <c r="G636" s="121">
        <v>8.7019812110501338</v>
      </c>
      <c r="H636" s="121">
        <v>11.207097014231236</v>
      </c>
      <c r="I636" s="121">
        <v>12.393730815738072</v>
      </c>
      <c r="J636" s="121">
        <v>12.921123616407776</v>
      </c>
      <c r="K636" s="121">
        <v>11.576271974700028</v>
      </c>
      <c r="L636" s="121">
        <v>12.815645056273835</v>
      </c>
      <c r="M636" s="121">
        <v>7.7790438098781509</v>
      </c>
      <c r="N636" s="121">
        <v>7.5944563296437533</v>
      </c>
      <c r="O636" s="121">
        <v>7.6735652497442093</v>
      </c>
      <c r="P636" s="121">
        <v>7.7263045298111805</v>
      </c>
      <c r="Q636" s="121">
        <v>7.9108920100455773</v>
      </c>
      <c r="R636" s="121">
        <v>6.8824760487396519</v>
      </c>
      <c r="S636" s="121">
        <v>7.436238489442843</v>
      </c>
      <c r="T636" s="121">
        <v>5.9067993675006987</v>
      </c>
      <c r="U636" s="121">
        <v>7.1198028090410199</v>
      </c>
      <c r="V636" s="121">
        <v>6.1177564877685802</v>
      </c>
      <c r="W636" s="121">
        <v>7.2516510092084454</v>
      </c>
      <c r="X636" s="121">
        <v>6.9879546088735935</v>
      </c>
      <c r="Y636" s="121">
        <v>6.0122779276346385</v>
      </c>
      <c r="Z636" s="121">
        <v>5.1948190865965955</v>
      </c>
      <c r="AA636" s="121">
        <v>26.976141754255419</v>
      </c>
      <c r="AB636" s="121">
        <v>31.010696679378661</v>
      </c>
      <c r="AC636" s="121">
        <v>30.245977118407591</v>
      </c>
      <c r="AD636" s="121">
        <v>25.921356152916008</v>
      </c>
      <c r="AE636" s="121">
        <v>20.726537066319409</v>
      </c>
      <c r="AF636" s="121">
        <v>18.959771184075901</v>
      </c>
      <c r="AG636" s="121">
        <v>18.959771184075901</v>
      </c>
      <c r="AH636" s="121">
        <v>18.458748023439679</v>
      </c>
      <c r="AI636" s="121">
        <v>14.371453818249465</v>
      </c>
      <c r="AJ636" s="121">
        <v>9.0975258115524138</v>
      </c>
      <c r="AK636" s="121">
        <v>6.1704957678355505</v>
      </c>
      <c r="AL636" s="121">
        <v>3.6653799646544507</v>
      </c>
      <c r="AM636" s="121">
        <v>2.2414194028462471</v>
      </c>
      <c r="AN636" s="126">
        <v>1.5558087619756302</v>
      </c>
      <c r="AO636" s="121">
        <v>0.4219142405357641</v>
      </c>
      <c r="AP636" s="121">
        <v>4.1136638452237007</v>
      </c>
      <c r="AQ636" s="126">
        <v>5.3266672867640219</v>
      </c>
      <c r="AR636" s="140">
        <v>10.28415961305925</v>
      </c>
      <c r="AS636" s="140">
        <v>183.26899823272254</v>
      </c>
      <c r="AT636" s="121">
        <v>16.929308901497535</v>
      </c>
      <c r="AU636" s="121">
        <v>14.793368058785228</v>
      </c>
      <c r="AV636" s="126">
        <v>72.331922611850061</v>
      </c>
      <c r="AW636" s="140">
        <v>14.186866338015069</v>
      </c>
      <c r="AX636" s="78" t="s">
        <v>91</v>
      </c>
      <c r="AY636" s="145" t="s">
        <v>95</v>
      </c>
      <c r="AZ636" s="115"/>
      <c r="BA636" s="115"/>
      <c r="BB636" s="38"/>
      <c r="BC636" s="38"/>
      <c r="BD636" s="38"/>
      <c r="BE636" s="38"/>
      <c r="BF636" s="38"/>
      <c r="BG636" s="38"/>
    </row>
    <row r="637" spans="1:59" s="109" customFormat="1" x14ac:dyDescent="0.2">
      <c r="A637" s="105" t="s">
        <v>630</v>
      </c>
      <c r="B637" s="147" t="s">
        <v>138</v>
      </c>
      <c r="C637" s="106" t="s">
        <v>524</v>
      </c>
      <c r="D637" s="105" t="s">
        <v>954</v>
      </c>
      <c r="E637" s="124">
        <v>5.1158031810994329</v>
      </c>
      <c r="F637" s="81">
        <v>767.42163519672567</v>
      </c>
      <c r="G637" s="121">
        <v>16.882150497628128</v>
      </c>
      <c r="H637" s="121">
        <v>21.742163519672591</v>
      </c>
      <c r="I637" s="121">
        <v>24.044274951167335</v>
      </c>
      <c r="J637" s="121">
        <v>25.067435587387223</v>
      </c>
      <c r="K637" s="121">
        <v>22.458375965026512</v>
      </c>
      <c r="L637" s="121">
        <v>24.862803460143244</v>
      </c>
      <c r="M637" s="121">
        <v>15.091619384243327</v>
      </c>
      <c r="N637" s="121">
        <v>14.733513161566366</v>
      </c>
      <c r="O637" s="121">
        <v>14.886987256999351</v>
      </c>
      <c r="P637" s="121">
        <v>14.989303320621339</v>
      </c>
      <c r="Q637" s="121">
        <v>15.3474095432983</v>
      </c>
      <c r="R637" s="121">
        <v>13.352246302669521</v>
      </c>
      <c r="S637" s="121">
        <v>14.426564970700401</v>
      </c>
      <c r="T637" s="121">
        <v>11.459399125662731</v>
      </c>
      <c r="U637" s="121">
        <v>13.812668588968467</v>
      </c>
      <c r="V637" s="121">
        <v>11.868663380150684</v>
      </c>
      <c r="W637" s="121">
        <v>14.06845874802344</v>
      </c>
      <c r="X637" s="121">
        <v>13.556878429913498</v>
      </c>
      <c r="Y637" s="121">
        <v>11.664031252906707</v>
      </c>
      <c r="Z637" s="121">
        <v>10.078132266765884</v>
      </c>
      <c r="AA637" s="121">
        <v>52.334666542647199</v>
      </c>
      <c r="AB637" s="121">
        <v>60.161845409729331</v>
      </c>
      <c r="AC637" s="121">
        <v>58.678262487210496</v>
      </c>
      <c r="AD637" s="121">
        <v>50.288345270207429</v>
      </c>
      <c r="AE637" s="121">
        <v>40.210213003441538</v>
      </c>
      <c r="AF637" s="121">
        <v>36.782624872104918</v>
      </c>
      <c r="AG637" s="121">
        <v>36.782624872104918</v>
      </c>
      <c r="AH637" s="121">
        <v>35.810622267696033</v>
      </c>
      <c r="AI637" s="121">
        <v>27.881127336991909</v>
      </c>
      <c r="AJ637" s="121">
        <v>17.649520974793042</v>
      </c>
      <c r="AK637" s="121">
        <v>11.970979443772674</v>
      </c>
      <c r="AL637" s="121">
        <v>7.1109664217282109</v>
      </c>
      <c r="AM637" s="121">
        <v>4.3484327039345176</v>
      </c>
      <c r="AN637" s="126">
        <v>3.0183238768486653</v>
      </c>
      <c r="AO637" s="121">
        <v>0.81852850897590923</v>
      </c>
      <c r="AP637" s="121">
        <v>7.9806529625151157</v>
      </c>
      <c r="AQ637" s="126">
        <v>10.333922425820854</v>
      </c>
      <c r="AR637" s="140">
        <v>19.951632406287789</v>
      </c>
      <c r="AS637" s="140">
        <v>355.54832108641057</v>
      </c>
      <c r="AT637" s="121">
        <v>32.843456422658363</v>
      </c>
      <c r="AU637" s="121">
        <v>28.699655845967818</v>
      </c>
      <c r="AV637" s="126">
        <v>140.32648125755745</v>
      </c>
      <c r="AW637" s="140">
        <v>27.523021114314947</v>
      </c>
      <c r="AX637" s="78" t="s">
        <v>91</v>
      </c>
      <c r="AY637" s="145" t="s">
        <v>95</v>
      </c>
      <c r="AZ637" s="115"/>
      <c r="BA637" s="115"/>
      <c r="BB637" s="38"/>
      <c r="BC637" s="38"/>
      <c r="BD637" s="38"/>
      <c r="BE637" s="38"/>
      <c r="BF637" s="38"/>
      <c r="BG637" s="38"/>
    </row>
    <row r="638" spans="1:59" s="109" customFormat="1" x14ac:dyDescent="0.2">
      <c r="A638" s="107"/>
      <c r="B638" s="149"/>
      <c r="F638" s="110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  <c r="AB638" s="111"/>
      <c r="AC638" s="111"/>
      <c r="AD638" s="111"/>
      <c r="AE638" s="111"/>
      <c r="AF638" s="111"/>
      <c r="AG638" s="111"/>
      <c r="AH638" s="111"/>
      <c r="AI638" s="111"/>
      <c r="AJ638" s="111"/>
      <c r="AK638" s="111"/>
      <c r="AL638" s="111"/>
      <c r="AM638" s="111"/>
      <c r="AN638" s="113"/>
      <c r="AO638" s="111"/>
      <c r="AP638" s="111"/>
      <c r="AQ638" s="113"/>
      <c r="AR638" s="114"/>
      <c r="AS638" s="114"/>
      <c r="AT638" s="111"/>
      <c r="AU638" s="111"/>
      <c r="AV638" s="113"/>
      <c r="AW638" s="114"/>
      <c r="AX638" s="78" t="s">
        <v>955</v>
      </c>
      <c r="AY638" s="145" t="s">
        <v>955</v>
      </c>
      <c r="AZ638" s="115"/>
      <c r="BA638" s="115"/>
      <c r="BB638" s="38"/>
      <c r="BC638" s="38"/>
      <c r="BD638" s="38"/>
      <c r="BE638" s="38"/>
      <c r="BF638" s="38"/>
      <c r="BG638" s="38"/>
    </row>
    <row r="639" spans="1:59" s="109" customFormat="1" x14ac:dyDescent="0.2">
      <c r="A639" s="107" t="s">
        <v>631</v>
      </c>
      <c r="B639" s="149"/>
      <c r="C639" s="109" t="s">
        <v>19</v>
      </c>
      <c r="D639" s="109" t="s">
        <v>525</v>
      </c>
      <c r="E639" s="124">
        <v>100</v>
      </c>
      <c r="F639" s="110">
        <v>5848</v>
      </c>
      <c r="G639" s="111">
        <v>58</v>
      </c>
      <c r="H639" s="111">
        <v>24</v>
      </c>
      <c r="I639" s="111">
        <v>13</v>
      </c>
      <c r="J639" s="111">
        <v>11</v>
      </c>
      <c r="K639" s="111">
        <v>18</v>
      </c>
      <c r="L639" s="111">
        <v>15</v>
      </c>
      <c r="M639" s="111">
        <v>127</v>
      </c>
      <c r="N639" s="111">
        <v>126</v>
      </c>
      <c r="O639" s="111">
        <v>126</v>
      </c>
      <c r="P639" s="111">
        <v>131</v>
      </c>
      <c r="Q639" s="111">
        <v>130</v>
      </c>
      <c r="R639" s="111">
        <v>129</v>
      </c>
      <c r="S639" s="111">
        <v>130</v>
      </c>
      <c r="T639" s="111">
        <v>117</v>
      </c>
      <c r="U639" s="111">
        <v>124</v>
      </c>
      <c r="V639" s="111">
        <v>113</v>
      </c>
      <c r="W639" s="111">
        <v>126</v>
      </c>
      <c r="X639" s="111">
        <v>119</v>
      </c>
      <c r="Y639" s="111">
        <v>106</v>
      </c>
      <c r="Z639" s="111">
        <v>99</v>
      </c>
      <c r="AA639" s="111">
        <v>468</v>
      </c>
      <c r="AB639" s="111">
        <v>518</v>
      </c>
      <c r="AC639" s="111">
        <v>512</v>
      </c>
      <c r="AD639" s="111">
        <v>432</v>
      </c>
      <c r="AE639" s="111">
        <v>377</v>
      </c>
      <c r="AF639" s="111">
        <v>336</v>
      </c>
      <c r="AG639" s="111">
        <v>356</v>
      </c>
      <c r="AH639" s="111">
        <v>335</v>
      </c>
      <c r="AI639" s="111">
        <v>240</v>
      </c>
      <c r="AJ639" s="111">
        <v>172</v>
      </c>
      <c r="AK639" s="111">
        <v>120</v>
      </c>
      <c r="AL639" s="111">
        <v>71</v>
      </c>
      <c r="AM639" s="111">
        <v>38</v>
      </c>
      <c r="AN639" s="113">
        <v>31</v>
      </c>
      <c r="AO639" s="111">
        <v>5</v>
      </c>
      <c r="AP639" s="111">
        <v>45</v>
      </c>
      <c r="AQ639" s="113">
        <v>45</v>
      </c>
      <c r="AR639" s="114">
        <v>98</v>
      </c>
      <c r="AS639" s="114">
        <v>2878</v>
      </c>
      <c r="AT639" s="111">
        <v>320</v>
      </c>
      <c r="AU639" s="111">
        <v>284</v>
      </c>
      <c r="AV639" s="113">
        <v>1304</v>
      </c>
      <c r="AW639" s="114">
        <v>188</v>
      </c>
      <c r="AX639" s="78" t="s">
        <v>955</v>
      </c>
      <c r="AY639" s="145" t="s">
        <v>955</v>
      </c>
      <c r="AZ639" s="115"/>
      <c r="BA639" s="115"/>
      <c r="BB639" s="38"/>
      <c r="BC639" s="38"/>
      <c r="BD639" s="38"/>
      <c r="BE639" s="38"/>
      <c r="BF639" s="38"/>
      <c r="BG639" s="38"/>
    </row>
    <row r="640" spans="1:59" s="109" customFormat="1" x14ac:dyDescent="0.2">
      <c r="A640" s="108"/>
      <c r="B640" s="149"/>
      <c r="F640" s="122">
        <v>100</v>
      </c>
      <c r="G640" s="123">
        <v>0.99179206566347466</v>
      </c>
      <c r="H640" s="123">
        <v>0.41039671682626538</v>
      </c>
      <c r="I640" s="123">
        <v>0.22229822161422708</v>
      </c>
      <c r="J640" s="123">
        <v>0.18809849521203831</v>
      </c>
      <c r="K640" s="123">
        <v>0.30779753761969902</v>
      </c>
      <c r="L640" s="123">
        <v>0.25649794801641584</v>
      </c>
      <c r="M640" s="123">
        <v>2.1716826265389875</v>
      </c>
      <c r="N640" s="123">
        <v>2.1545827633378933</v>
      </c>
      <c r="O640" s="123">
        <v>2.1545827633378933</v>
      </c>
      <c r="P640" s="123">
        <v>2.2400820793433653</v>
      </c>
      <c r="Q640" s="123">
        <v>2.2229822161422708</v>
      </c>
      <c r="R640" s="123">
        <v>2.2058823529411766</v>
      </c>
      <c r="S640" s="123">
        <v>2.2229822161422708</v>
      </c>
      <c r="T640" s="123">
        <v>2.0006839945280439</v>
      </c>
      <c r="U640" s="123">
        <v>2.1203830369357046</v>
      </c>
      <c r="V640" s="123">
        <v>1.9322845417236663</v>
      </c>
      <c r="W640" s="123">
        <v>2.1545827633378933</v>
      </c>
      <c r="X640" s="123">
        <v>2.0348837209302326</v>
      </c>
      <c r="Y640" s="123">
        <v>1.8125854993160055</v>
      </c>
      <c r="Z640" s="123">
        <v>1.6928864569083448</v>
      </c>
      <c r="AA640" s="123">
        <v>8.0027359781121756</v>
      </c>
      <c r="AB640" s="123">
        <v>8.8577291381668939</v>
      </c>
      <c r="AC640" s="123">
        <v>8.7551299589603282</v>
      </c>
      <c r="AD640" s="123">
        <v>7.387140902872777</v>
      </c>
      <c r="AE640" s="123">
        <v>6.4466484268125859</v>
      </c>
      <c r="AF640" s="123">
        <v>5.7455540355677153</v>
      </c>
      <c r="AG640" s="123">
        <v>6.0875512995896033</v>
      </c>
      <c r="AH640" s="123">
        <v>5.7284541723666207</v>
      </c>
      <c r="AI640" s="123">
        <v>4.1039671682626535</v>
      </c>
      <c r="AJ640" s="123">
        <v>2.9411764705882355</v>
      </c>
      <c r="AK640" s="123">
        <v>2.0519835841313268</v>
      </c>
      <c r="AL640" s="123">
        <v>1.2140902872777017</v>
      </c>
      <c r="AM640" s="123">
        <v>0.64979480164158687</v>
      </c>
      <c r="AN640" s="137">
        <v>0.53009575923392616</v>
      </c>
      <c r="AO640" s="123">
        <v>8.5499316005471962E-2</v>
      </c>
      <c r="AP640" s="123">
        <v>0.76949384404924759</v>
      </c>
      <c r="AQ640" s="137">
        <v>0.76949384404924759</v>
      </c>
      <c r="AR640" s="139">
        <v>1.6757865937072502</v>
      </c>
      <c r="AS640" s="139">
        <v>49.21340629274966</v>
      </c>
      <c r="AT640" s="123">
        <v>5.4719562243502056</v>
      </c>
      <c r="AU640" s="123">
        <v>4.856361149110807</v>
      </c>
      <c r="AV640" s="137">
        <v>22.298221614227085</v>
      </c>
      <c r="AW640" s="139">
        <v>3.2147742818057456</v>
      </c>
      <c r="AX640" s="78" t="s">
        <v>955</v>
      </c>
      <c r="AY640" s="145" t="s">
        <v>955</v>
      </c>
      <c r="AZ640" s="115"/>
      <c r="BA640" s="115"/>
      <c r="BB640" s="133"/>
      <c r="BC640" s="133"/>
      <c r="BD640" s="133"/>
      <c r="BE640" s="133"/>
      <c r="BF640" s="133"/>
      <c r="BG640" s="133"/>
    </row>
    <row r="641" spans="1:59" s="109" customFormat="1" x14ac:dyDescent="0.2">
      <c r="A641" s="105" t="s">
        <v>630</v>
      </c>
      <c r="B641" s="147" t="s">
        <v>131</v>
      </c>
      <c r="C641" s="106" t="s">
        <v>515</v>
      </c>
      <c r="D641" s="105" t="s">
        <v>525</v>
      </c>
      <c r="E641" s="124">
        <v>100</v>
      </c>
      <c r="F641" s="81">
        <v>5848</v>
      </c>
      <c r="G641" s="121">
        <v>58</v>
      </c>
      <c r="H641" s="121">
        <v>24</v>
      </c>
      <c r="I641" s="121">
        <v>13</v>
      </c>
      <c r="J641" s="121">
        <v>11</v>
      </c>
      <c r="K641" s="121">
        <v>18</v>
      </c>
      <c r="L641" s="121">
        <v>15</v>
      </c>
      <c r="M641" s="121">
        <v>127</v>
      </c>
      <c r="N641" s="121">
        <v>126</v>
      </c>
      <c r="O641" s="121">
        <v>126</v>
      </c>
      <c r="P641" s="121">
        <v>131</v>
      </c>
      <c r="Q641" s="121">
        <v>130</v>
      </c>
      <c r="R641" s="121">
        <v>129</v>
      </c>
      <c r="S641" s="121">
        <v>130</v>
      </c>
      <c r="T641" s="121">
        <v>117</v>
      </c>
      <c r="U641" s="121">
        <v>124</v>
      </c>
      <c r="V641" s="121">
        <v>113</v>
      </c>
      <c r="W641" s="121">
        <v>126</v>
      </c>
      <c r="X641" s="121">
        <v>119</v>
      </c>
      <c r="Y641" s="121">
        <v>106</v>
      </c>
      <c r="Z641" s="121">
        <v>99</v>
      </c>
      <c r="AA641" s="121">
        <v>468</v>
      </c>
      <c r="AB641" s="121">
        <v>518</v>
      </c>
      <c r="AC641" s="121">
        <v>512</v>
      </c>
      <c r="AD641" s="121">
        <v>432</v>
      </c>
      <c r="AE641" s="121">
        <v>377</v>
      </c>
      <c r="AF641" s="121">
        <v>336</v>
      </c>
      <c r="AG641" s="121">
        <v>356</v>
      </c>
      <c r="AH641" s="121">
        <v>335</v>
      </c>
      <c r="AI641" s="121">
        <v>240</v>
      </c>
      <c r="AJ641" s="121">
        <v>172</v>
      </c>
      <c r="AK641" s="121">
        <v>120</v>
      </c>
      <c r="AL641" s="121">
        <v>71</v>
      </c>
      <c r="AM641" s="121">
        <v>38</v>
      </c>
      <c r="AN641" s="126">
        <v>31</v>
      </c>
      <c r="AO641" s="121">
        <v>5</v>
      </c>
      <c r="AP641" s="121">
        <v>45</v>
      </c>
      <c r="AQ641" s="126">
        <v>45</v>
      </c>
      <c r="AR641" s="140">
        <v>98</v>
      </c>
      <c r="AS641" s="140">
        <v>2878</v>
      </c>
      <c r="AT641" s="121">
        <v>320</v>
      </c>
      <c r="AU641" s="121">
        <v>284</v>
      </c>
      <c r="AV641" s="126">
        <v>1304</v>
      </c>
      <c r="AW641" s="140">
        <v>188</v>
      </c>
      <c r="AX641" s="78" t="s">
        <v>91</v>
      </c>
      <c r="AY641" s="145" t="s">
        <v>95</v>
      </c>
      <c r="AZ641" s="115"/>
      <c r="BA641" s="115"/>
      <c r="BB641" s="133"/>
      <c r="BC641" s="133"/>
      <c r="BD641" s="133"/>
      <c r="BE641" s="133"/>
      <c r="BF641" s="133"/>
      <c r="BG641" s="133"/>
    </row>
    <row r="643" spans="1:59" x14ac:dyDescent="0.2">
      <c r="A643" s="90" t="s">
        <v>632</v>
      </c>
      <c r="B643" s="91"/>
    </row>
    <row r="644" spans="1:59" x14ac:dyDescent="0.2">
      <c r="A644" s="92" t="s">
        <v>633</v>
      </c>
      <c r="B644" s="93"/>
    </row>
    <row r="645" spans="1:59" x14ac:dyDescent="0.2">
      <c r="A645" s="92" t="s">
        <v>634</v>
      </c>
      <c r="B645" s="93"/>
    </row>
    <row r="646" spans="1:59" x14ac:dyDescent="0.2">
      <c r="A646" s="94" t="s">
        <v>635</v>
      </c>
      <c r="B646" s="95"/>
    </row>
    <row r="647" spans="1:59" ht="15.75" x14ac:dyDescent="0.25">
      <c r="A647" s="135" t="s">
        <v>971</v>
      </c>
    </row>
  </sheetData>
  <autoFilter ref="A10:BG641" xr:uid="{B4FFCD2D-E340-40B4-B810-4D65206685CA}"/>
  <mergeCells count="6">
    <mergeCell ref="AW6:AW7"/>
    <mergeCell ref="B8:D8"/>
    <mergeCell ref="AO6:AQ6"/>
    <mergeCell ref="AR6:AR7"/>
    <mergeCell ref="AS6:AS7"/>
    <mergeCell ref="AT6:AV6"/>
  </mergeCells>
  <phoneticPr fontId="11" type="noConversion"/>
  <conditionalFormatting sqref="F423">
    <cfRule type="cellIs" dxfId="4" priority="4" operator="lessThan">
      <formula>0</formula>
    </cfRule>
  </conditionalFormatting>
  <conditionalFormatting sqref="F493:F494">
    <cfRule type="cellIs" dxfId="3" priority="3" operator="lessThan">
      <formula>0</formula>
    </cfRule>
  </conditionalFormatting>
  <conditionalFormatting sqref="F503:F504">
    <cfRule type="cellIs" dxfId="2" priority="2" operator="lessThan">
      <formula>0</formula>
    </cfRule>
  </conditionalFormatting>
  <conditionalFormatting sqref="F508">
    <cfRule type="cellIs" dxfId="1" priority="1" operator="lessThan">
      <formula>0</formula>
    </cfRule>
  </conditionalFormatting>
  <conditionalFormatting sqref="G11:AW641 F79"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2707-4881-4E3A-9AE8-07BC2150B559}">
  <dimension ref="A2:BD45"/>
  <sheetViews>
    <sheetView zoomScale="85" zoomScaleNormal="85" workbookViewId="0">
      <pane xSplit="7" ySplit="4" topLeftCell="AQ26" activePane="bottomRight" state="frozen"/>
      <selection pane="topRight" activeCell="G1" sqref="G1"/>
      <selection pane="bottomLeft" activeCell="A9" sqref="A9"/>
      <selection pane="bottomRight" activeCell="B4" sqref="B4:BD45"/>
    </sheetView>
  </sheetViews>
  <sheetFormatPr baseColWidth="10" defaultColWidth="15.125" defaultRowHeight="12.75" x14ac:dyDescent="0.2"/>
  <cols>
    <col min="1" max="1" width="5.875" style="38" customWidth="1"/>
    <col min="2" max="2" width="19.75" style="153" customWidth="1"/>
    <col min="3" max="3" width="12.625" style="38" bestFit="1" customWidth="1"/>
    <col min="4" max="4" width="26.75" style="38" customWidth="1"/>
    <col min="5" max="5" width="15.75" style="38" customWidth="1"/>
    <col min="6" max="6" width="8.125" style="155" customWidth="1"/>
    <col min="7" max="7" width="8.125" style="38" bestFit="1" customWidth="1"/>
    <col min="8" max="41" width="7" style="38" customWidth="1"/>
    <col min="42" max="43" width="9.375" style="38" customWidth="1"/>
    <col min="44" max="44" width="10.125" style="38" customWidth="1"/>
    <col min="45" max="45" width="12.25" style="38" customWidth="1"/>
    <col min="46" max="46" width="11.5" style="38" customWidth="1"/>
    <col min="47" max="52" width="10.875" style="38" customWidth="1"/>
    <col min="53" max="53" width="12.875" style="155" customWidth="1"/>
    <col min="54" max="55" width="9.375" style="38" customWidth="1"/>
    <col min="56" max="16384" width="15.125" style="38"/>
  </cols>
  <sheetData>
    <row r="2" spans="1:56" s="174" customFormat="1" ht="27" thickBot="1" x14ac:dyDescent="0.45">
      <c r="A2" s="221" t="s">
        <v>975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</row>
    <row r="3" spans="1:56" ht="15.75" customHeight="1" thickBot="1" x14ac:dyDescent="0.25">
      <c r="A3" s="39"/>
      <c r="B3" s="154"/>
      <c r="D3" s="40"/>
      <c r="E3" s="40"/>
      <c r="H3" s="41" t="s">
        <v>527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3"/>
      <c r="AB3" s="44" t="s">
        <v>528</v>
      </c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  <c r="AO3" s="46"/>
      <c r="AP3" s="208" t="s">
        <v>96</v>
      </c>
      <c r="AQ3" s="209"/>
      <c r="AR3" s="210"/>
      <c r="AS3" s="219" t="s">
        <v>529</v>
      </c>
      <c r="AT3" s="213" t="s">
        <v>530</v>
      </c>
      <c r="AU3" s="222" t="s">
        <v>98</v>
      </c>
      <c r="AV3" s="215"/>
      <c r="AW3" s="215"/>
      <c r="AX3" s="215"/>
      <c r="AY3" s="223"/>
      <c r="AZ3" s="213" t="s">
        <v>984</v>
      </c>
      <c r="BA3" s="213" t="s">
        <v>531</v>
      </c>
      <c r="BB3" s="213" t="s">
        <v>973</v>
      </c>
      <c r="BC3" s="213" t="s">
        <v>974</v>
      </c>
    </row>
    <row r="4" spans="1:56" ht="32.25" customHeight="1" thickBot="1" x14ac:dyDescent="0.25">
      <c r="A4" s="156" t="s">
        <v>127</v>
      </c>
      <c r="B4" s="157" t="s">
        <v>128</v>
      </c>
      <c r="C4" s="158" t="s">
        <v>124</v>
      </c>
      <c r="D4" s="159" t="s">
        <v>690</v>
      </c>
      <c r="E4" s="159"/>
      <c r="F4" s="160" t="s">
        <v>125</v>
      </c>
      <c r="G4" s="161" t="s">
        <v>545</v>
      </c>
      <c r="H4" s="162" t="s">
        <v>1</v>
      </c>
      <c r="I4" s="163">
        <v>1</v>
      </c>
      <c r="J4" s="164">
        <v>2</v>
      </c>
      <c r="K4" s="164">
        <v>3</v>
      </c>
      <c r="L4" s="165">
        <v>4</v>
      </c>
      <c r="M4" s="164">
        <v>5</v>
      </c>
      <c r="N4" s="164">
        <v>6</v>
      </c>
      <c r="O4" s="163">
        <v>7</v>
      </c>
      <c r="P4" s="164">
        <v>8</v>
      </c>
      <c r="Q4" s="165">
        <v>9</v>
      </c>
      <c r="R4" s="164">
        <v>10</v>
      </c>
      <c r="S4" s="163">
        <v>11</v>
      </c>
      <c r="T4" s="164">
        <v>12</v>
      </c>
      <c r="U4" s="164">
        <v>13</v>
      </c>
      <c r="V4" s="165">
        <v>14</v>
      </c>
      <c r="W4" s="164">
        <v>15</v>
      </c>
      <c r="X4" s="163">
        <v>16</v>
      </c>
      <c r="Y4" s="164">
        <v>17</v>
      </c>
      <c r="Z4" s="164">
        <v>18</v>
      </c>
      <c r="AA4" s="165">
        <v>19</v>
      </c>
      <c r="AB4" s="166" t="s">
        <v>2</v>
      </c>
      <c r="AC4" s="167" t="s">
        <v>3</v>
      </c>
      <c r="AD4" s="166" t="s">
        <v>4</v>
      </c>
      <c r="AE4" s="167" t="s">
        <v>5</v>
      </c>
      <c r="AF4" s="166" t="s">
        <v>6</v>
      </c>
      <c r="AG4" s="167" t="s">
        <v>7</v>
      </c>
      <c r="AH4" s="166" t="s">
        <v>8</v>
      </c>
      <c r="AI4" s="167" t="s">
        <v>9</v>
      </c>
      <c r="AJ4" s="166" t="s">
        <v>10</v>
      </c>
      <c r="AK4" s="167" t="s">
        <v>11</v>
      </c>
      <c r="AL4" s="166" t="s">
        <v>12</v>
      </c>
      <c r="AM4" s="167" t="s">
        <v>13</v>
      </c>
      <c r="AN4" s="168" t="s">
        <v>526</v>
      </c>
      <c r="AO4" s="168" t="s">
        <v>532</v>
      </c>
      <c r="AP4" s="169" t="s">
        <v>14</v>
      </c>
      <c r="AQ4" s="169" t="s">
        <v>15</v>
      </c>
      <c r="AR4" s="169" t="s">
        <v>16</v>
      </c>
      <c r="AS4" s="220"/>
      <c r="AT4" s="218"/>
      <c r="AU4" s="176" t="s">
        <v>533</v>
      </c>
      <c r="AV4" s="177" t="s">
        <v>534</v>
      </c>
      <c r="AW4" s="175" t="s">
        <v>535</v>
      </c>
      <c r="AX4" s="179" t="s">
        <v>976</v>
      </c>
      <c r="AY4" s="179" t="s">
        <v>977</v>
      </c>
      <c r="AZ4" s="224"/>
      <c r="BA4" s="218"/>
      <c r="BB4" s="218"/>
      <c r="BC4" s="218"/>
    </row>
    <row r="5" spans="1:56" s="109" customFormat="1" ht="19.5" customHeight="1" x14ac:dyDescent="0.2">
      <c r="A5" s="225" t="s">
        <v>18</v>
      </c>
      <c r="B5" s="226" t="s">
        <v>972</v>
      </c>
      <c r="C5" s="170" t="s">
        <v>130</v>
      </c>
      <c r="D5" s="170" t="s">
        <v>638</v>
      </c>
      <c r="E5" s="171" t="s">
        <v>129</v>
      </c>
      <c r="F5" s="173">
        <v>0</v>
      </c>
      <c r="G5" s="172">
        <v>0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</v>
      </c>
      <c r="Y5" s="172">
        <v>0</v>
      </c>
      <c r="Z5" s="172">
        <v>0</v>
      </c>
      <c r="AA5" s="172">
        <v>0</v>
      </c>
      <c r="AB5" s="172">
        <v>0</v>
      </c>
      <c r="AC5" s="172">
        <v>0</v>
      </c>
      <c r="AD5" s="172">
        <v>0</v>
      </c>
      <c r="AE5" s="172">
        <v>0</v>
      </c>
      <c r="AF5" s="172">
        <v>0</v>
      </c>
      <c r="AG5" s="172">
        <v>0</v>
      </c>
      <c r="AH5" s="172">
        <v>0</v>
      </c>
      <c r="AI5" s="172">
        <v>0</v>
      </c>
      <c r="AJ5" s="172">
        <v>0</v>
      </c>
      <c r="AK5" s="172">
        <v>0</v>
      </c>
      <c r="AL5" s="172">
        <v>0</v>
      </c>
      <c r="AM5" s="172">
        <v>0</v>
      </c>
      <c r="AN5" s="172">
        <v>0</v>
      </c>
      <c r="AO5" s="172">
        <v>0</v>
      </c>
      <c r="AP5" s="172">
        <v>0</v>
      </c>
      <c r="AQ5" s="172">
        <v>0</v>
      </c>
      <c r="AR5" s="172">
        <v>0</v>
      </c>
      <c r="AS5" s="172">
        <v>0</v>
      </c>
      <c r="AT5" s="172">
        <v>0</v>
      </c>
      <c r="AU5" s="172">
        <v>0</v>
      </c>
      <c r="AV5" s="172">
        <v>0</v>
      </c>
      <c r="AW5" s="172">
        <v>0</v>
      </c>
      <c r="AX5" s="178">
        <f>+SUM(T5:Y5)*BB5/100</f>
        <v>0</v>
      </c>
      <c r="AY5" s="178">
        <f>+SUM(AC5:AJ5)*BB5/100</f>
        <v>0</v>
      </c>
      <c r="AZ5" s="178">
        <f>+SUM(AJ5:AO5)</f>
        <v>0</v>
      </c>
      <c r="BA5" s="172">
        <v>0</v>
      </c>
      <c r="BB5" s="180">
        <f t="shared" ref="BB5:BB45" si="0">+IFERROR(ROUND(AT5*100/G5,2),0)</f>
        <v>0</v>
      </c>
      <c r="BC5" s="180">
        <v>0</v>
      </c>
      <c r="BD5" s="38">
        <f>+ROUND(AY5*0.15,0)</f>
        <v>0</v>
      </c>
    </row>
    <row r="6" spans="1:56" s="109" customFormat="1" ht="19.5" customHeight="1" x14ac:dyDescent="0.2">
      <c r="A6" s="225"/>
      <c r="B6" s="226"/>
      <c r="C6" s="170" t="s">
        <v>640</v>
      </c>
      <c r="D6" s="170" t="s">
        <v>641</v>
      </c>
      <c r="E6" s="171" t="s">
        <v>131</v>
      </c>
      <c r="F6" s="173">
        <v>0</v>
      </c>
      <c r="G6" s="172">
        <v>0</v>
      </c>
      <c r="H6" s="172">
        <v>0</v>
      </c>
      <c r="I6" s="172">
        <v>0</v>
      </c>
      <c r="J6" s="172">
        <v>0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0</v>
      </c>
      <c r="R6" s="172">
        <v>0</v>
      </c>
      <c r="S6" s="172">
        <v>0</v>
      </c>
      <c r="T6" s="172">
        <v>0</v>
      </c>
      <c r="U6" s="172">
        <v>0</v>
      </c>
      <c r="V6" s="172">
        <v>0</v>
      </c>
      <c r="W6" s="172">
        <v>0</v>
      </c>
      <c r="X6" s="172">
        <v>0</v>
      </c>
      <c r="Y6" s="172">
        <v>0</v>
      </c>
      <c r="Z6" s="172">
        <v>0</v>
      </c>
      <c r="AA6" s="172">
        <v>0</v>
      </c>
      <c r="AB6" s="172">
        <v>0</v>
      </c>
      <c r="AC6" s="172">
        <v>0</v>
      </c>
      <c r="AD6" s="172">
        <v>0</v>
      </c>
      <c r="AE6" s="172">
        <v>0</v>
      </c>
      <c r="AF6" s="172">
        <v>0</v>
      </c>
      <c r="AG6" s="172">
        <v>0</v>
      </c>
      <c r="AH6" s="172">
        <v>0</v>
      </c>
      <c r="AI6" s="172">
        <v>0</v>
      </c>
      <c r="AJ6" s="172">
        <v>0</v>
      </c>
      <c r="AK6" s="172">
        <v>0</v>
      </c>
      <c r="AL6" s="172">
        <v>0</v>
      </c>
      <c r="AM6" s="172">
        <v>0</v>
      </c>
      <c r="AN6" s="172">
        <v>0</v>
      </c>
      <c r="AO6" s="172">
        <v>0</v>
      </c>
      <c r="AP6" s="172">
        <v>0</v>
      </c>
      <c r="AQ6" s="172">
        <v>0</v>
      </c>
      <c r="AR6" s="172">
        <v>0</v>
      </c>
      <c r="AS6" s="172">
        <v>0</v>
      </c>
      <c r="AT6" s="172">
        <v>0</v>
      </c>
      <c r="AU6" s="172">
        <v>0</v>
      </c>
      <c r="AV6" s="172">
        <v>0</v>
      </c>
      <c r="AW6" s="172">
        <v>0</v>
      </c>
      <c r="AX6" s="178">
        <f t="shared" ref="AX6:AX45" si="1">+SUM(T6:Y6)*BB6/100</f>
        <v>0</v>
      </c>
      <c r="AY6" s="178">
        <f t="shared" ref="AY6:AY45" si="2">+SUM(AC6:AJ6)*BB6/100</f>
        <v>0</v>
      </c>
      <c r="AZ6" s="178">
        <f t="shared" ref="AZ6:AZ45" si="3">+SUM(AJ6:AO6)</f>
        <v>0</v>
      </c>
      <c r="BA6" s="172">
        <v>0</v>
      </c>
      <c r="BB6" s="180">
        <f t="shared" si="0"/>
        <v>0</v>
      </c>
      <c r="BC6" s="180">
        <v>0</v>
      </c>
      <c r="BD6" s="38">
        <f>+ROUND(AY6*0.15,0)</f>
        <v>0</v>
      </c>
    </row>
    <row r="7" spans="1:56" s="109" customFormat="1" ht="19.5" customHeight="1" x14ac:dyDescent="0.2">
      <c r="A7" s="225"/>
      <c r="B7" s="198" t="s">
        <v>133</v>
      </c>
      <c r="C7" s="170" t="s">
        <v>132</v>
      </c>
      <c r="D7" s="170" t="s">
        <v>639</v>
      </c>
      <c r="E7" s="171" t="s">
        <v>131</v>
      </c>
      <c r="F7" s="173">
        <v>35.597875499188639</v>
      </c>
      <c r="G7" s="172">
        <v>31592.402548019931</v>
      </c>
      <c r="H7" s="172">
        <v>465.6202115293874</v>
      </c>
      <c r="I7" s="172">
        <v>546.07141015755371</v>
      </c>
      <c r="J7" s="172">
        <v>519.37300353316232</v>
      </c>
      <c r="K7" s="172">
        <v>581.66928565674232</v>
      </c>
      <c r="L7" s="172">
        <v>560.31056035722918</v>
      </c>
      <c r="M7" s="172">
        <v>604.80790473121499</v>
      </c>
      <c r="N7" s="172">
        <v>621.8948849708255</v>
      </c>
      <c r="O7" s="172">
        <v>583.0932006767099</v>
      </c>
      <c r="P7" s="172">
        <v>701.63412608900808</v>
      </c>
      <c r="Q7" s="172">
        <v>666.39222934481131</v>
      </c>
      <c r="R7" s="172">
        <v>669.5960381397382</v>
      </c>
      <c r="S7" s="172">
        <v>672.44386817967347</v>
      </c>
      <c r="T7" s="172">
        <v>683.12323082942999</v>
      </c>
      <c r="U7" s="172">
        <v>645.38948280029001</v>
      </c>
      <c r="V7" s="172">
        <v>611.92747983105266</v>
      </c>
      <c r="W7" s="172">
        <v>614.77530987098771</v>
      </c>
      <c r="X7" s="172">
        <v>602.67203220126362</v>
      </c>
      <c r="Y7" s="172">
        <v>623.67477874578492</v>
      </c>
      <c r="Z7" s="172">
        <v>530.40834493791078</v>
      </c>
      <c r="AA7" s="172">
        <v>538.23987754773225</v>
      </c>
      <c r="AB7" s="172">
        <v>2638.1585532448703</v>
      </c>
      <c r="AC7" s="172">
        <v>2627.1232118401217</v>
      </c>
      <c r="AD7" s="172">
        <v>2460.5251545039187</v>
      </c>
      <c r="AE7" s="172">
        <v>2243.0221352038761</v>
      </c>
      <c r="AF7" s="172">
        <v>2042.962074898436</v>
      </c>
      <c r="AG7" s="172">
        <v>1821.5432892934828</v>
      </c>
      <c r="AH7" s="172">
        <v>1458.8009379567507</v>
      </c>
      <c r="AI7" s="172">
        <v>1251.2653237964807</v>
      </c>
      <c r="AJ7" s="172">
        <v>980.00951249266325</v>
      </c>
      <c r="AK7" s="172">
        <v>727.6205752034158</v>
      </c>
      <c r="AL7" s="172">
        <v>520.084961043146</v>
      </c>
      <c r="AM7" s="172">
        <v>353.84288246193506</v>
      </c>
      <c r="AN7" s="172">
        <v>230.31825447975049</v>
      </c>
      <c r="AO7" s="172">
        <v>194.00842147057807</v>
      </c>
      <c r="AP7" s="172">
        <v>29.902215419318459</v>
      </c>
      <c r="AQ7" s="172">
        <v>259.50851238908518</v>
      </c>
      <c r="AR7" s="172">
        <v>260.22046989906897</v>
      </c>
      <c r="AS7" s="172">
        <v>573.48177429192901</v>
      </c>
      <c r="AT7" s="172">
        <v>15448.054051627902</v>
      </c>
      <c r="AU7" s="172">
        <v>1613.651696378221</v>
      </c>
      <c r="AV7" s="172">
        <v>1439.5780851871887</v>
      </c>
      <c r="AW7" s="172">
        <v>6797.4143265700704</v>
      </c>
      <c r="AX7" s="178">
        <f t="shared" si="1"/>
        <v>1849.1839716823372</v>
      </c>
      <c r="AY7" s="178">
        <f t="shared" si="2"/>
        <v>7278.8880519530212</v>
      </c>
      <c r="AZ7" s="178">
        <f>+SUM(AJ7:AO7)</f>
        <v>3005.8846071514886</v>
      </c>
      <c r="BA7" s="172">
        <v>684.54714584939745</v>
      </c>
      <c r="BB7" s="180">
        <f t="shared" si="0"/>
        <v>48.9</v>
      </c>
      <c r="BC7" s="180">
        <f>100-BB7</f>
        <v>51.1</v>
      </c>
      <c r="BD7" s="38">
        <f>+ROUND(AY7*0.15,0)</f>
        <v>1092</v>
      </c>
    </row>
    <row r="8" spans="1:56" ht="19.5" customHeight="1" x14ac:dyDescent="0.2">
      <c r="A8" s="225"/>
      <c r="B8" s="198" t="s">
        <v>133</v>
      </c>
      <c r="C8" s="170" t="s">
        <v>146</v>
      </c>
      <c r="D8" s="170" t="s">
        <v>648</v>
      </c>
      <c r="E8" s="171" t="s">
        <v>138</v>
      </c>
      <c r="F8" s="173">
        <v>2.8161719855911431</v>
      </c>
      <c r="G8" s="172">
        <v>2499.2963137724278</v>
      </c>
      <c r="H8" s="172">
        <v>36.835529571532149</v>
      </c>
      <c r="I8" s="172">
        <v>43.200078258968134</v>
      </c>
      <c r="J8" s="172">
        <v>41.087949269774782</v>
      </c>
      <c r="K8" s="172">
        <v>46.016250244559281</v>
      </c>
      <c r="L8" s="172">
        <v>44.326547053204592</v>
      </c>
      <c r="M8" s="172">
        <v>47.846762035193521</v>
      </c>
      <c r="N8" s="172">
        <v>49.198524588277266</v>
      </c>
      <c r="O8" s="172">
        <v>46.128897123982924</v>
      </c>
      <c r="P8" s="172">
        <v>55.506749836001426</v>
      </c>
      <c r="Q8" s="172">
        <v>52.718739570266195</v>
      </c>
      <c r="R8" s="172">
        <v>52.972195048969404</v>
      </c>
      <c r="S8" s="172">
        <v>53.19748880781669</v>
      </c>
      <c r="T8" s="172">
        <v>54.042340403494038</v>
      </c>
      <c r="U8" s="172">
        <v>51.057198098767422</v>
      </c>
      <c r="V8" s="172">
        <v>48.409996432311758</v>
      </c>
      <c r="W8" s="172">
        <v>48.635290191159037</v>
      </c>
      <c r="X8" s="172">
        <v>47.677791716058053</v>
      </c>
      <c r="Y8" s="172">
        <v>49.339333187556832</v>
      </c>
      <c r="Z8" s="172">
        <v>41.960962585308032</v>
      </c>
      <c r="AA8" s="172">
        <v>42.580520422138086</v>
      </c>
      <c r="AB8" s="172">
        <v>208.70650585215961</v>
      </c>
      <c r="AC8" s="172">
        <v>207.83349253662635</v>
      </c>
      <c r="AD8" s="172">
        <v>194.65380764405981</v>
      </c>
      <c r="AE8" s="172">
        <v>177.44699681209792</v>
      </c>
      <c r="AF8" s="172">
        <v>161.62011025307572</v>
      </c>
      <c r="AG8" s="172">
        <v>144.10352050269879</v>
      </c>
      <c r="AH8" s="172">
        <v>115.40672796952504</v>
      </c>
      <c r="AI8" s="172">
        <v>98.98844529352867</v>
      </c>
      <c r="AJ8" s="172">
        <v>77.529214763324177</v>
      </c>
      <c r="AK8" s="172">
        <v>57.562555385482966</v>
      </c>
      <c r="AL8" s="172">
        <v>41.144272709486607</v>
      </c>
      <c r="AM8" s="172">
        <v>27.992749536775964</v>
      </c>
      <c r="AN8" s="172">
        <v>18.220632746774694</v>
      </c>
      <c r="AO8" s="172">
        <v>15.348137321471729</v>
      </c>
      <c r="AP8" s="172">
        <v>2.3655844678965603</v>
      </c>
      <c r="AQ8" s="172">
        <v>20.529893774959433</v>
      </c>
      <c r="AR8" s="172">
        <v>20.586217214671255</v>
      </c>
      <c r="AS8" s="172">
        <v>45.368530687873317</v>
      </c>
      <c r="AT8" s="172">
        <v>1222.1059948671325</v>
      </c>
      <c r="AU8" s="172">
        <v>127.65707610684653</v>
      </c>
      <c r="AV8" s="172">
        <v>113.88599509730582</v>
      </c>
      <c r="AW8" s="172">
        <v>537.74804064862883</v>
      </c>
      <c r="AX8" s="178">
        <f t="shared" si="1"/>
        <v>146.29019356435074</v>
      </c>
      <c r="AY8" s="178">
        <f t="shared" si="2"/>
        <v>575.83775241394392</v>
      </c>
      <c r="AZ8" s="178">
        <f t="shared" si="3"/>
        <v>237.79756246331615</v>
      </c>
      <c r="BA8" s="172">
        <v>54.154987282917681</v>
      </c>
      <c r="BB8" s="180">
        <f t="shared" si="0"/>
        <v>48.9</v>
      </c>
      <c r="BC8" s="180">
        <f t="shared" ref="BC8:BC45" si="4">100-BB8</f>
        <v>51.1</v>
      </c>
      <c r="BD8" s="38">
        <f t="shared" ref="BD8:BD45" si="5">+ROUND(AY8*0.15,0)</f>
        <v>86</v>
      </c>
    </row>
    <row r="9" spans="1:56" ht="19.5" customHeight="1" x14ac:dyDescent="0.2">
      <c r="A9" s="225"/>
      <c r="B9" s="198" t="s">
        <v>133</v>
      </c>
      <c r="C9" s="170" t="s">
        <v>148</v>
      </c>
      <c r="D9" s="170" t="s">
        <v>649</v>
      </c>
      <c r="E9" s="171" t="s">
        <v>138</v>
      </c>
      <c r="F9" s="173">
        <v>2.0658065852619951</v>
      </c>
      <c r="G9" s="172">
        <v>1833.3620282883155</v>
      </c>
      <c r="H9" s="172">
        <v>27.020750135226894</v>
      </c>
      <c r="I9" s="172">
        <v>31.689473017919003</v>
      </c>
      <c r="J9" s="172">
        <v>30.14011807897251</v>
      </c>
      <c r="K9" s="172">
        <v>33.755279603181002</v>
      </c>
      <c r="L9" s="172">
        <v>32.515795652023805</v>
      </c>
      <c r="M9" s="172">
        <v>35.098053883601295</v>
      </c>
      <c r="N9" s="172">
        <v>36.089641044527056</v>
      </c>
      <c r="O9" s="172">
        <v>33.837911866591483</v>
      </c>
      <c r="P9" s="172">
        <v>40.717047795513921</v>
      </c>
      <c r="Q9" s="172">
        <v>38.671899276104547</v>
      </c>
      <c r="R9" s="172">
        <v>38.857821868778132</v>
      </c>
      <c r="S9" s="172">
        <v>39.023086395599087</v>
      </c>
      <c r="T9" s="172">
        <v>39.642828371177686</v>
      </c>
      <c r="U9" s="172">
        <v>37.453073390799972</v>
      </c>
      <c r="V9" s="172">
        <v>35.511215200653695</v>
      </c>
      <c r="W9" s="172">
        <v>35.676479727474657</v>
      </c>
      <c r="X9" s="172">
        <v>34.974105488485577</v>
      </c>
      <c r="Y9" s="172">
        <v>36.192931373790159</v>
      </c>
      <c r="Z9" s="172">
        <v>30.780518120403727</v>
      </c>
      <c r="AA9" s="172">
        <v>31.234995569161367</v>
      </c>
      <c r="AB9" s="172">
        <v>153.09692603376647</v>
      </c>
      <c r="AC9" s="172">
        <v>152.45652599233526</v>
      </c>
      <c r="AD9" s="172">
        <v>142.78855117330909</v>
      </c>
      <c r="AE9" s="172">
        <v>130.16647293735832</v>
      </c>
      <c r="AF9" s="172">
        <v>118.5566399281859</v>
      </c>
      <c r="AG9" s="172">
        <v>105.70732296785629</v>
      </c>
      <c r="AH9" s="172">
        <v>84.65675386403656</v>
      </c>
      <c r="AI9" s="172">
        <v>72.613101471959126</v>
      </c>
      <c r="AJ9" s="172">
        <v>56.871655292262723</v>
      </c>
      <c r="AK9" s="172">
        <v>42.225086602755184</v>
      </c>
      <c r="AL9" s="172">
        <v>30.18143421067775</v>
      </c>
      <c r="AM9" s="172">
        <v>20.53411745750423</v>
      </c>
      <c r="AN9" s="172">
        <v>13.365768606645108</v>
      </c>
      <c r="AO9" s="172">
        <v>11.258645889677872</v>
      </c>
      <c r="AP9" s="172">
        <v>1.7352775316200759</v>
      </c>
      <c r="AQ9" s="172">
        <v>15.059730006559944</v>
      </c>
      <c r="AR9" s="172">
        <v>15.101046138265184</v>
      </c>
      <c r="AS9" s="172">
        <v>33.280144088570744</v>
      </c>
      <c r="AT9" s="172">
        <v>896.47742574029542</v>
      </c>
      <c r="AU9" s="172">
        <v>93.643012509926251</v>
      </c>
      <c r="AV9" s="172">
        <v>83.541218307995081</v>
      </c>
      <c r="AW9" s="172">
        <v>394.46576745577795</v>
      </c>
      <c r="AX9" s="178">
        <f t="shared" si="1"/>
        <v>107.31135980711468</v>
      </c>
      <c r="AY9" s="178">
        <f t="shared" si="2"/>
        <v>422.4065245537513</v>
      </c>
      <c r="AZ9" s="178">
        <f t="shared" si="3"/>
        <v>174.43670805952286</v>
      </c>
      <c r="BA9" s="172">
        <v>39.725460634588167</v>
      </c>
      <c r="BB9" s="180">
        <f t="shared" si="0"/>
        <v>48.9</v>
      </c>
      <c r="BC9" s="180">
        <f t="shared" si="4"/>
        <v>51.1</v>
      </c>
      <c r="BD9" s="38">
        <f t="shared" si="5"/>
        <v>63</v>
      </c>
    </row>
    <row r="10" spans="1:56" ht="19.5" customHeight="1" x14ac:dyDescent="0.2">
      <c r="A10" s="225"/>
      <c r="B10" s="198" t="s">
        <v>133</v>
      </c>
      <c r="C10" s="170" t="s">
        <v>153</v>
      </c>
      <c r="D10" s="170" t="s">
        <v>642</v>
      </c>
      <c r="E10" s="171" t="s">
        <v>136</v>
      </c>
      <c r="F10" s="173">
        <v>2.0301297027310077</v>
      </c>
      <c r="G10" s="172">
        <v>1801.6995085797146</v>
      </c>
      <c r="H10" s="172">
        <v>26.554096511721582</v>
      </c>
      <c r="I10" s="172">
        <v>31.142189639893658</v>
      </c>
      <c r="J10" s="172">
        <v>29.619592362845403</v>
      </c>
      <c r="K10" s="172">
        <v>33.172319342624661</v>
      </c>
      <c r="L10" s="172">
        <v>31.954241520986059</v>
      </c>
      <c r="M10" s="172">
        <v>34.491903649399816</v>
      </c>
      <c r="N10" s="172">
        <v>35.466365906710706</v>
      </c>
      <c r="O10" s="172">
        <v>33.253524530733905</v>
      </c>
      <c r="P10" s="172">
        <v>40.013856440828164</v>
      </c>
      <c r="Q10" s="172">
        <v>38.004028035124463</v>
      </c>
      <c r="R10" s="172">
        <v>38.186739708370254</v>
      </c>
      <c r="S10" s="172">
        <v>38.349150084588736</v>
      </c>
      <c r="T10" s="172">
        <v>38.958188995408037</v>
      </c>
      <c r="U10" s="172">
        <v>36.806251510513171</v>
      </c>
      <c r="V10" s="172">
        <v>34.897929589946017</v>
      </c>
      <c r="W10" s="172">
        <v>35.060339966164499</v>
      </c>
      <c r="X10" s="172">
        <v>34.37009586723596</v>
      </c>
      <c r="Y10" s="172">
        <v>35.567872391847253</v>
      </c>
      <c r="Z10" s="172">
        <v>30.248932570692013</v>
      </c>
      <c r="AA10" s="172">
        <v>30.695561105292835</v>
      </c>
      <c r="AB10" s="172">
        <v>150.45291226939497</v>
      </c>
      <c r="AC10" s="172">
        <v>149.82357206154836</v>
      </c>
      <c r="AD10" s="172">
        <v>140.32256505276726</v>
      </c>
      <c r="AE10" s="172">
        <v>127.91847256908079</v>
      </c>
      <c r="AF10" s="172">
        <v>116.50914363973254</v>
      </c>
      <c r="AG10" s="172">
        <v>103.88173688874565</v>
      </c>
      <c r="AH10" s="172">
        <v>83.194715217916695</v>
      </c>
      <c r="AI10" s="172">
        <v>71.359059050994915</v>
      </c>
      <c r="AJ10" s="172">
        <v>55.88947071618464</v>
      </c>
      <c r="AK10" s="172">
        <v>41.495851123821794</v>
      </c>
      <c r="AL10" s="172">
        <v>29.660194956900021</v>
      </c>
      <c r="AM10" s="172">
        <v>20.179489245146218</v>
      </c>
      <c r="AN10" s="172">
        <v>13.13493917666962</v>
      </c>
      <c r="AO10" s="172">
        <v>11.06420687988399</v>
      </c>
      <c r="AP10" s="172">
        <v>1.7053089502940464</v>
      </c>
      <c r="AQ10" s="172">
        <v>14.799645532909047</v>
      </c>
      <c r="AR10" s="172">
        <v>14.840248126963665</v>
      </c>
      <c r="AS10" s="172">
        <v>32.705389510996532</v>
      </c>
      <c r="AT10" s="172">
        <v>880.99508579714802</v>
      </c>
      <c r="AU10" s="172">
        <v>92.025779424796582</v>
      </c>
      <c r="AV10" s="172">
        <v>82.098445178441949</v>
      </c>
      <c r="AW10" s="172">
        <v>387.65326673648588</v>
      </c>
      <c r="AX10" s="178">
        <f t="shared" si="1"/>
        <v>105.4580716990252</v>
      </c>
      <c r="AY10" s="178">
        <f t="shared" si="2"/>
        <v>415.11148151131869</v>
      </c>
      <c r="AZ10" s="178">
        <f t="shared" si="3"/>
        <v>171.4241520986063</v>
      </c>
      <c r="BA10" s="172">
        <v>39.039394183517281</v>
      </c>
      <c r="BB10" s="180">
        <f t="shared" si="0"/>
        <v>48.9</v>
      </c>
      <c r="BC10" s="180">
        <f t="shared" si="4"/>
        <v>51.1</v>
      </c>
      <c r="BD10" s="38">
        <f t="shared" si="5"/>
        <v>62</v>
      </c>
    </row>
    <row r="11" spans="1:56" ht="19.5" customHeight="1" x14ac:dyDescent="0.2">
      <c r="A11" s="225"/>
      <c r="B11" s="198" t="s">
        <v>133</v>
      </c>
      <c r="C11" s="170" t="s">
        <v>154</v>
      </c>
      <c r="D11" s="170" t="s">
        <v>650</v>
      </c>
      <c r="E11" s="171" t="s">
        <v>138</v>
      </c>
      <c r="F11" s="173">
        <v>3.7817495482846324</v>
      </c>
      <c r="G11" s="172">
        <v>3356.2270891116464</v>
      </c>
      <c r="H11" s="172">
        <v>49.465284091562992</v>
      </c>
      <c r="I11" s="172">
        <v>58.012038070686259</v>
      </c>
      <c r="J11" s="172">
        <v>55.175725909472789</v>
      </c>
      <c r="K11" s="172">
        <v>61.793787618970889</v>
      </c>
      <c r="L11" s="172">
        <v>59.524737890000118</v>
      </c>
      <c r="M11" s="172">
        <v>64.2519248253559</v>
      </c>
      <c r="N11" s="172">
        <v>66.067164608532536</v>
      </c>
      <c r="O11" s="172">
        <v>61.945057600902281</v>
      </c>
      <c r="P11" s="172">
        <v>74.538283596690107</v>
      </c>
      <c r="Q11" s="172">
        <v>70.794351543888311</v>
      </c>
      <c r="R11" s="172">
        <v>71.134709003233937</v>
      </c>
      <c r="S11" s="172">
        <v>71.437248967096707</v>
      </c>
      <c r="T11" s="172">
        <v>72.571773831582092</v>
      </c>
      <c r="U11" s="172">
        <v>68.563119310400396</v>
      </c>
      <c r="V11" s="172">
        <v>65.008274735012833</v>
      </c>
      <c r="W11" s="172">
        <v>65.310814698875603</v>
      </c>
      <c r="X11" s="172">
        <v>64.025019852458826</v>
      </c>
      <c r="Y11" s="172">
        <v>66.256252085946755</v>
      </c>
      <c r="Z11" s="172">
        <v>56.348068269441022</v>
      </c>
      <c r="AA11" s="172">
        <v>57.180053170063637</v>
      </c>
      <c r="AB11" s="172">
        <v>280.26545902337409</v>
      </c>
      <c r="AC11" s="172">
        <v>279.09311666340585</v>
      </c>
      <c r="AD11" s="172">
        <v>261.39452877743383</v>
      </c>
      <c r="AE11" s="172">
        <v>238.28803903741468</v>
      </c>
      <c r="AF11" s="172">
        <v>217.03460657605504</v>
      </c>
      <c r="AG11" s="172">
        <v>193.51212438572463</v>
      </c>
      <c r="AH11" s="172">
        <v>154.97609648870423</v>
      </c>
      <c r="AI11" s="172">
        <v>132.92849662220482</v>
      </c>
      <c r="AJ11" s="172">
        <v>104.11156506427592</v>
      </c>
      <c r="AK11" s="172">
        <v>77.298960766937896</v>
      </c>
      <c r="AL11" s="172">
        <v>55.251360900438478</v>
      </c>
      <c r="AM11" s="172">
        <v>37.590590509949244</v>
      </c>
      <c r="AN11" s="172">
        <v>24.46791957740157</v>
      </c>
      <c r="AO11" s="172">
        <v>20.610535038151248</v>
      </c>
      <c r="AP11" s="172">
        <v>3.1766696205590907</v>
      </c>
      <c r="AQ11" s="172">
        <v>27.568954206994974</v>
      </c>
      <c r="AR11" s="172">
        <v>27.644589197960663</v>
      </c>
      <c r="AS11" s="172">
        <v>60.923985222865433</v>
      </c>
      <c r="AT11" s="172">
        <v>1641.128033973599</v>
      </c>
      <c r="AU11" s="172">
        <v>171.42670702374238</v>
      </c>
      <c r="AV11" s="172">
        <v>152.93395173263053</v>
      </c>
      <c r="AW11" s="172">
        <v>722.12507624495061</v>
      </c>
      <c r="AX11" s="178">
        <f t="shared" si="1"/>
        <v>196.44853945748119</v>
      </c>
      <c r="AY11" s="178">
        <f t="shared" si="2"/>
        <v>773.27456249784211</v>
      </c>
      <c r="AZ11" s="178">
        <f t="shared" si="3"/>
        <v>319.33093185715433</v>
      </c>
      <c r="BA11" s="172">
        <v>72.72304381351347</v>
      </c>
      <c r="BB11" s="180">
        <f t="shared" si="0"/>
        <v>48.9</v>
      </c>
      <c r="BC11" s="180">
        <f t="shared" si="4"/>
        <v>51.1</v>
      </c>
      <c r="BD11" s="38">
        <f t="shared" si="5"/>
        <v>116</v>
      </c>
    </row>
    <row r="12" spans="1:56" ht="19.5" customHeight="1" x14ac:dyDescent="0.2">
      <c r="A12" s="225"/>
      <c r="B12" s="198" t="s">
        <v>133</v>
      </c>
      <c r="C12" s="170" t="s">
        <v>173</v>
      </c>
      <c r="D12" s="170" t="s">
        <v>671</v>
      </c>
      <c r="E12" s="171" t="s">
        <v>138</v>
      </c>
      <c r="F12" s="173">
        <v>2.4538465079876617</v>
      </c>
      <c r="G12" s="172">
        <v>390.03890244463884</v>
      </c>
      <c r="H12" s="172">
        <v>7.5823857096818745</v>
      </c>
      <c r="I12" s="172">
        <v>7.3615395239629846</v>
      </c>
      <c r="J12" s="172">
        <v>7.0180010128447119</v>
      </c>
      <c r="K12" s="172">
        <v>8.5148473827171856</v>
      </c>
      <c r="L12" s="172">
        <v>8.9565397541549654</v>
      </c>
      <c r="M12" s="172">
        <v>9.0792320795543482</v>
      </c>
      <c r="N12" s="172">
        <v>6.8953086874453291</v>
      </c>
      <c r="O12" s="172">
        <v>7.5823857096818745</v>
      </c>
      <c r="P12" s="172">
        <v>8.2940011969982965</v>
      </c>
      <c r="Q12" s="172">
        <v>8.1958473366787903</v>
      </c>
      <c r="R12" s="172">
        <v>7.8523088255605167</v>
      </c>
      <c r="S12" s="172">
        <v>8.5393858477970621</v>
      </c>
      <c r="T12" s="172">
        <v>8.809308963675706</v>
      </c>
      <c r="U12" s="172">
        <v>8.1467704065190372</v>
      </c>
      <c r="V12" s="172">
        <v>7.7786934303208879</v>
      </c>
      <c r="W12" s="172">
        <v>9.1037705446342247</v>
      </c>
      <c r="X12" s="172">
        <v>8.711155103356198</v>
      </c>
      <c r="Y12" s="172">
        <v>8.8338474287555826</v>
      </c>
      <c r="Z12" s="172">
        <v>7.2388471985636018</v>
      </c>
      <c r="AA12" s="172">
        <v>6.5026932461673042</v>
      </c>
      <c r="AB12" s="172">
        <v>35.040928134063812</v>
      </c>
      <c r="AC12" s="172">
        <v>31.900004603839601</v>
      </c>
      <c r="AD12" s="172">
        <v>27.286773168822798</v>
      </c>
      <c r="AE12" s="172">
        <v>26.305234565627735</v>
      </c>
      <c r="AF12" s="172">
        <v>23.875926522719947</v>
      </c>
      <c r="AG12" s="172">
        <v>20.317849086137841</v>
      </c>
      <c r="AH12" s="172">
        <v>16.318079278117949</v>
      </c>
      <c r="AI12" s="172">
        <v>14.085078955849179</v>
      </c>
      <c r="AJ12" s="172">
        <v>10.011693752589659</v>
      </c>
      <c r="AK12" s="172">
        <v>8.3676165922379262</v>
      </c>
      <c r="AL12" s="172">
        <v>5.9873854794898946</v>
      </c>
      <c r="AM12" s="172">
        <v>4.2942313889784076</v>
      </c>
      <c r="AN12" s="172">
        <v>2.8464619492656875</v>
      </c>
      <c r="AO12" s="172">
        <v>2.4047695778279081</v>
      </c>
      <c r="AP12" s="172">
        <v>0.56438469683716219</v>
      </c>
      <c r="AQ12" s="172">
        <v>3.6071543667418626</v>
      </c>
      <c r="AR12" s="172">
        <v>3.9506928778601353</v>
      </c>
      <c r="AS12" s="172">
        <v>8.2203858017586668</v>
      </c>
      <c r="AT12" s="172">
        <v>185.51079600386723</v>
      </c>
      <c r="AU12" s="172">
        <v>19.998849040099444</v>
      </c>
      <c r="AV12" s="172">
        <v>18.919156576584871</v>
      </c>
      <c r="AW12" s="172">
        <v>78.179549744486906</v>
      </c>
      <c r="AX12" s="178">
        <f t="shared" si="1"/>
        <v>24.438014419225638</v>
      </c>
      <c r="AY12" s="178">
        <f t="shared" si="2"/>
        <v>80.899864352469947</v>
      </c>
      <c r="AZ12" s="178">
        <f t="shared" si="3"/>
        <v>33.912158740389486</v>
      </c>
      <c r="BA12" s="172">
        <v>8.26946273191842</v>
      </c>
      <c r="BB12" s="180">
        <f t="shared" si="0"/>
        <v>47.56</v>
      </c>
      <c r="BC12" s="180">
        <f t="shared" si="4"/>
        <v>52.44</v>
      </c>
      <c r="BD12" s="38">
        <f t="shared" si="5"/>
        <v>12</v>
      </c>
    </row>
    <row r="13" spans="1:56" ht="19.5" customHeight="1" x14ac:dyDescent="0.2">
      <c r="A13" s="225"/>
      <c r="B13" s="198" t="s">
        <v>133</v>
      </c>
      <c r="C13" s="170" t="s">
        <v>156</v>
      </c>
      <c r="D13" s="170" t="s">
        <v>651</v>
      </c>
      <c r="E13" s="171" t="s">
        <v>138</v>
      </c>
      <c r="F13" s="173">
        <v>1.8241244777940178</v>
      </c>
      <c r="G13" s="172">
        <v>1618.8739915526355</v>
      </c>
      <c r="H13" s="172">
        <v>23.85954816954575</v>
      </c>
      <c r="I13" s="172">
        <v>27.982069489360232</v>
      </c>
      <c r="J13" s="172">
        <v>26.61397613101472</v>
      </c>
      <c r="K13" s="172">
        <v>29.80619396715425</v>
      </c>
      <c r="L13" s="172">
        <v>28.71171928047784</v>
      </c>
      <c r="M13" s="172">
        <v>30.99187487772036</v>
      </c>
      <c r="N13" s="172">
        <v>31.867454627061488</v>
      </c>
      <c r="O13" s="172">
        <v>29.87915894626601</v>
      </c>
      <c r="P13" s="172">
        <v>35.953493457320093</v>
      </c>
      <c r="Q13" s="172">
        <v>34.14761022430401</v>
      </c>
      <c r="R13" s="172">
        <v>34.311781427305476</v>
      </c>
      <c r="S13" s="172">
        <v>34.457711385528995</v>
      </c>
      <c r="T13" s="172">
        <v>35.004948728867205</v>
      </c>
      <c r="U13" s="172">
        <v>33.071376782405544</v>
      </c>
      <c r="V13" s="172">
        <v>31.356699773279164</v>
      </c>
      <c r="W13" s="172">
        <v>31.50262973150269</v>
      </c>
      <c r="X13" s="172">
        <v>30.88242740905272</v>
      </c>
      <c r="Y13" s="172">
        <v>31.95866085095119</v>
      </c>
      <c r="Z13" s="172">
        <v>27.179454719130863</v>
      </c>
      <c r="AA13" s="172">
        <v>27.580762104245551</v>
      </c>
      <c r="AB13" s="172">
        <v>135.18586504931466</v>
      </c>
      <c r="AC13" s="172">
        <v>134.62038646119851</v>
      </c>
      <c r="AD13" s="172">
        <v>126.08348390512251</v>
      </c>
      <c r="AE13" s="172">
        <v>114.93808334580106</v>
      </c>
      <c r="AF13" s="172">
        <v>104.68650378059868</v>
      </c>
      <c r="AG13" s="172">
        <v>93.340449528719887</v>
      </c>
      <c r="AH13" s="172">
        <v>74.752621099998848</v>
      </c>
      <c r="AI13" s="172">
        <v>64.117975394459734</v>
      </c>
      <c r="AJ13" s="172">
        <v>50.218146873669312</v>
      </c>
      <c r="AK13" s="172">
        <v>37.285104326109725</v>
      </c>
      <c r="AL13" s="172">
        <v>26.6504586205706</v>
      </c>
      <c r="AM13" s="172">
        <v>18.131797309272535</v>
      </c>
      <c r="AN13" s="172">
        <v>11.802085371327296</v>
      </c>
      <c r="AO13" s="172">
        <v>9.9414784039773956</v>
      </c>
      <c r="AP13" s="172">
        <v>1.5322645613469748</v>
      </c>
      <c r="AQ13" s="172">
        <v>13.297867443118388</v>
      </c>
      <c r="AR13" s="172">
        <v>13.33434993267427</v>
      </c>
      <c r="AS13" s="172">
        <v>29.386645337261626</v>
      </c>
      <c r="AT13" s="172">
        <v>791.59705838349191</v>
      </c>
      <c r="AU13" s="172">
        <v>82.687562578402833</v>
      </c>
      <c r="AV13" s="172">
        <v>73.767593881990081</v>
      </c>
      <c r="AW13" s="172">
        <v>348.31656903476767</v>
      </c>
      <c r="AX13" s="178">
        <f t="shared" si="1"/>
        <v>94.756827461992614</v>
      </c>
      <c r="AY13" s="178">
        <f t="shared" si="2"/>
        <v>372.98849104049901</v>
      </c>
      <c r="AZ13" s="178">
        <f t="shared" si="3"/>
        <v>154.02907090492687</v>
      </c>
      <c r="BA13" s="172">
        <v>35.077913707978958</v>
      </c>
      <c r="BB13" s="180">
        <f t="shared" si="0"/>
        <v>48.9</v>
      </c>
      <c r="BC13" s="180">
        <f t="shared" si="4"/>
        <v>51.1</v>
      </c>
      <c r="BD13" s="38">
        <f t="shared" si="5"/>
        <v>56</v>
      </c>
    </row>
    <row r="14" spans="1:56" ht="19.5" customHeight="1" x14ac:dyDescent="0.2">
      <c r="A14" s="225"/>
      <c r="B14" s="198" t="s">
        <v>133</v>
      </c>
      <c r="C14" s="170" t="s">
        <v>158</v>
      </c>
      <c r="D14" s="170" t="s">
        <v>652</v>
      </c>
      <c r="E14" s="171" t="s">
        <v>138</v>
      </c>
      <c r="F14" s="173">
        <v>1.2061088029830478</v>
      </c>
      <c r="G14" s="172">
        <v>1070.3974404713954</v>
      </c>
      <c r="H14" s="172">
        <v>15.775903143018265</v>
      </c>
      <c r="I14" s="172">
        <v>18.501709037759955</v>
      </c>
      <c r="J14" s="172">
        <v>17.597127435522669</v>
      </c>
      <c r="K14" s="172">
        <v>19.707817840743001</v>
      </c>
      <c r="L14" s="172">
        <v>18.98415255895317</v>
      </c>
      <c r="M14" s="172">
        <v>20.491788562681982</v>
      </c>
      <c r="N14" s="172">
        <v>21.070720788113846</v>
      </c>
      <c r="O14" s="172">
        <v>19.756062192862323</v>
      </c>
      <c r="P14" s="172">
        <v>23.772404506795873</v>
      </c>
      <c r="Q14" s="172">
        <v>22.578356791842651</v>
      </c>
      <c r="R14" s="172">
        <v>22.686906584111128</v>
      </c>
      <c r="S14" s="172">
        <v>22.783395288349777</v>
      </c>
      <c r="T14" s="172">
        <v>23.145227929244687</v>
      </c>
      <c r="U14" s="172">
        <v>21.866752598082659</v>
      </c>
      <c r="V14" s="172">
        <v>20.733010323278592</v>
      </c>
      <c r="W14" s="172">
        <v>20.829499027517237</v>
      </c>
      <c r="X14" s="172">
        <v>20.419422034503</v>
      </c>
      <c r="Y14" s="172">
        <v>21.131026228263</v>
      </c>
      <c r="Z14" s="172">
        <v>17.971021164447411</v>
      </c>
      <c r="AA14" s="172">
        <v>18.236365101103683</v>
      </c>
      <c r="AB14" s="172">
        <v>89.384723389073685</v>
      </c>
      <c r="AC14" s="172">
        <v>89.010829660148914</v>
      </c>
      <c r="AD14" s="172">
        <v>83.366240462188273</v>
      </c>
      <c r="AE14" s="172">
        <v>75.996915675961844</v>
      </c>
      <c r="AF14" s="172">
        <v>69.218584203197111</v>
      </c>
      <c r="AG14" s="172">
        <v>61.716587448642557</v>
      </c>
      <c r="AH14" s="172">
        <v>49.4263387462453</v>
      </c>
      <c r="AI14" s="172">
        <v>42.394724424854132</v>
      </c>
      <c r="AJ14" s="172">
        <v>33.204175346123307</v>
      </c>
      <c r="AK14" s="172">
        <v>24.652863932973496</v>
      </c>
      <c r="AL14" s="172">
        <v>17.621249611582328</v>
      </c>
      <c r="AM14" s="172">
        <v>11.988721501651495</v>
      </c>
      <c r="AN14" s="172">
        <v>7.8035239553003191</v>
      </c>
      <c r="AO14" s="172">
        <v>6.5732929762576102</v>
      </c>
      <c r="AP14" s="172">
        <v>1.0131313945057601</v>
      </c>
      <c r="AQ14" s="172">
        <v>8.7925331737464187</v>
      </c>
      <c r="AR14" s="172">
        <v>8.81665534980608</v>
      </c>
      <c r="AS14" s="172">
        <v>19.430412816056901</v>
      </c>
      <c r="AT14" s="172">
        <v>523.40297614252336</v>
      </c>
      <c r="AU14" s="172">
        <v>54.672912039221558</v>
      </c>
      <c r="AV14" s="172">
        <v>48.775039992634454</v>
      </c>
      <c r="AW14" s="172">
        <v>230.30647592961296</v>
      </c>
      <c r="AX14" s="178">
        <f t="shared" si="1"/>
        <v>62.653094750894809</v>
      </c>
      <c r="AY14" s="178">
        <f t="shared" si="2"/>
        <v>246.61951962803971</v>
      </c>
      <c r="AZ14" s="178">
        <f t="shared" si="3"/>
        <v>101.84382732388855</v>
      </c>
      <c r="BA14" s="172">
        <v>23.193472281364009</v>
      </c>
      <c r="BB14" s="180">
        <f t="shared" si="0"/>
        <v>48.9</v>
      </c>
      <c r="BC14" s="180">
        <f t="shared" si="4"/>
        <v>51.1</v>
      </c>
      <c r="BD14" s="38">
        <f t="shared" si="5"/>
        <v>37</v>
      </c>
    </row>
    <row r="15" spans="1:56" ht="19.5" customHeight="1" x14ac:dyDescent="0.2">
      <c r="A15" s="225"/>
      <c r="B15" s="198" t="s">
        <v>133</v>
      </c>
      <c r="C15" s="190">
        <v>27097</v>
      </c>
      <c r="D15" s="170" t="s">
        <v>653</v>
      </c>
      <c r="E15" s="171" t="s">
        <v>138</v>
      </c>
      <c r="F15" s="173">
        <v>1.7815423921925171</v>
      </c>
      <c r="G15" s="172">
        <v>1581.0832422230155</v>
      </c>
      <c r="H15" s="172">
        <v>23.302574489878126</v>
      </c>
      <c r="I15" s="172">
        <v>27.328860296233209</v>
      </c>
      <c r="J15" s="172">
        <v>25.992703502088826</v>
      </c>
      <c r="K15" s="172">
        <v>29.110402688425729</v>
      </c>
      <c r="L15" s="172">
        <v>28.041477253110219</v>
      </c>
      <c r="M15" s="172">
        <v>30.268405243350866</v>
      </c>
      <c r="N15" s="172">
        <v>31.123545591603275</v>
      </c>
      <c r="O15" s="172">
        <v>29.181664384113429</v>
      </c>
      <c r="P15" s="172">
        <v>35.114200550114511</v>
      </c>
      <c r="Q15" s="172">
        <v>33.350473581843922</v>
      </c>
      <c r="R15" s="172">
        <v>33.510812397141244</v>
      </c>
      <c r="S15" s="172">
        <v>33.65333578851665</v>
      </c>
      <c r="T15" s="172">
        <v>34.187798506174403</v>
      </c>
      <c r="U15" s="172">
        <v>32.299363570450339</v>
      </c>
      <c r="V15" s="172">
        <v>30.624713721789366</v>
      </c>
      <c r="W15" s="172">
        <v>30.767237113164768</v>
      </c>
      <c r="X15" s="172">
        <v>30.161512699819312</v>
      </c>
      <c r="Y15" s="172">
        <v>31.212622711212898</v>
      </c>
      <c r="Z15" s="172">
        <v>26.544981643668507</v>
      </c>
      <c r="AA15" s="172">
        <v>26.936920969950858</v>
      </c>
      <c r="AB15" s="172">
        <v>132.03010668538744</v>
      </c>
      <c r="AC15" s="172">
        <v>131.47782854380776</v>
      </c>
      <c r="AD15" s="172">
        <v>123.14021014834678</v>
      </c>
      <c r="AE15" s="172">
        <v>112.2549861320505</v>
      </c>
      <c r="AF15" s="172">
        <v>102.24271788792856</v>
      </c>
      <c r="AG15" s="172">
        <v>91.161524208491102</v>
      </c>
      <c r="AH15" s="172">
        <v>73.007607232049352</v>
      </c>
      <c r="AI15" s="172">
        <v>62.621215085566973</v>
      </c>
      <c r="AJ15" s="172">
        <v>49.045862057059992</v>
      </c>
      <c r="AK15" s="172">
        <v>36.414726496415049</v>
      </c>
      <c r="AL15" s="172">
        <v>26.028334349932674</v>
      </c>
      <c r="AM15" s="172">
        <v>17.708531378393619</v>
      </c>
      <c r="AN15" s="172">
        <v>11.526579277485585</v>
      </c>
      <c r="AO15" s="172">
        <v>9.7094060374492184</v>
      </c>
      <c r="AP15" s="172">
        <v>1.4964956094417143</v>
      </c>
      <c r="AQ15" s="172">
        <v>12.987444039083449</v>
      </c>
      <c r="AR15" s="172">
        <v>13.023074886927299</v>
      </c>
      <c r="AS15" s="172">
        <v>28.700647938221451</v>
      </c>
      <c r="AT15" s="172">
        <v>773.11813651586476</v>
      </c>
      <c r="AU15" s="172">
        <v>80.757316638086792</v>
      </c>
      <c r="AV15" s="172">
        <v>72.045574340265389</v>
      </c>
      <c r="AW15" s="172">
        <v>340.18551978916111</v>
      </c>
      <c r="AX15" s="178">
        <f t="shared" si="1"/>
        <v>92.544838429756823</v>
      </c>
      <c r="AY15" s="178">
        <f t="shared" si="2"/>
        <v>364.28150418340221</v>
      </c>
      <c r="AZ15" s="178">
        <f t="shared" si="3"/>
        <v>150.43343959673615</v>
      </c>
      <c r="BA15" s="172">
        <v>34.259060201862106</v>
      </c>
      <c r="BB15" s="180">
        <f t="shared" si="0"/>
        <v>48.9</v>
      </c>
      <c r="BC15" s="180">
        <f t="shared" si="4"/>
        <v>51.1</v>
      </c>
      <c r="BD15" s="38">
        <f t="shared" si="5"/>
        <v>55</v>
      </c>
    </row>
    <row r="16" spans="1:56" s="109" customFormat="1" ht="19.5" customHeight="1" x14ac:dyDescent="0.2">
      <c r="A16" s="225"/>
      <c r="B16" s="198" t="s">
        <v>133</v>
      </c>
      <c r="C16" s="170" t="s">
        <v>643</v>
      </c>
      <c r="D16" s="170" t="s">
        <v>644</v>
      </c>
      <c r="E16" s="171" t="s">
        <v>136</v>
      </c>
      <c r="F16" s="173">
        <v>15</v>
      </c>
      <c r="G16" s="172">
        <v>13312.199999999999</v>
      </c>
      <c r="H16" s="172">
        <v>196.2</v>
      </c>
      <c r="I16" s="172">
        <v>230.1</v>
      </c>
      <c r="J16" s="172">
        <v>218.85</v>
      </c>
      <c r="K16" s="172">
        <v>245.1</v>
      </c>
      <c r="L16" s="172">
        <v>236.1</v>
      </c>
      <c r="M16" s="172">
        <v>254.85</v>
      </c>
      <c r="N16" s="172">
        <v>262.05</v>
      </c>
      <c r="O16" s="172">
        <v>245.7</v>
      </c>
      <c r="P16" s="172">
        <v>295.64999999999998</v>
      </c>
      <c r="Q16" s="172">
        <v>280.8</v>
      </c>
      <c r="R16" s="172">
        <v>282.14999999999998</v>
      </c>
      <c r="S16" s="172">
        <v>283.35000000000002</v>
      </c>
      <c r="T16" s="172">
        <v>287.85000000000002</v>
      </c>
      <c r="U16" s="172">
        <v>271.95</v>
      </c>
      <c r="V16" s="172">
        <v>257.85000000000002</v>
      </c>
      <c r="W16" s="172">
        <v>259.05</v>
      </c>
      <c r="X16" s="172">
        <v>253.95</v>
      </c>
      <c r="Y16" s="172">
        <v>262.8</v>
      </c>
      <c r="Z16" s="172">
        <v>223.5</v>
      </c>
      <c r="AA16" s="172">
        <v>226.8</v>
      </c>
      <c r="AB16" s="172">
        <v>1111.6500000000001</v>
      </c>
      <c r="AC16" s="172">
        <v>1107</v>
      </c>
      <c r="AD16" s="172">
        <v>1036.8</v>
      </c>
      <c r="AE16" s="172">
        <v>945.15</v>
      </c>
      <c r="AF16" s="172">
        <v>860.85</v>
      </c>
      <c r="AG16" s="172">
        <v>767.55</v>
      </c>
      <c r="AH16" s="172">
        <v>614.70000000000005</v>
      </c>
      <c r="AI16" s="172">
        <v>527.25</v>
      </c>
      <c r="AJ16" s="172">
        <v>412.95</v>
      </c>
      <c r="AK16" s="172">
        <v>306.60000000000002</v>
      </c>
      <c r="AL16" s="172">
        <v>219.15</v>
      </c>
      <c r="AM16" s="172">
        <v>149.1</v>
      </c>
      <c r="AN16" s="172">
        <v>97.05</v>
      </c>
      <c r="AO16" s="172">
        <v>81.75</v>
      </c>
      <c r="AP16" s="172">
        <v>12.6</v>
      </c>
      <c r="AQ16" s="172">
        <v>109.35</v>
      </c>
      <c r="AR16" s="172">
        <v>109.65</v>
      </c>
      <c r="AS16" s="172">
        <v>241.65</v>
      </c>
      <c r="AT16" s="172">
        <v>6509.4</v>
      </c>
      <c r="AU16" s="172">
        <v>679.95</v>
      </c>
      <c r="AV16" s="172">
        <v>606.6</v>
      </c>
      <c r="AW16" s="172">
        <v>2864.25</v>
      </c>
      <c r="AX16" s="178">
        <f t="shared" si="1"/>
        <v>779.19704999999999</v>
      </c>
      <c r="AY16" s="178">
        <f t="shared" si="2"/>
        <v>3067.1302499999997</v>
      </c>
      <c r="AZ16" s="178">
        <f t="shared" si="3"/>
        <v>1266.5999999999999</v>
      </c>
      <c r="BA16" s="172">
        <v>288.45</v>
      </c>
      <c r="BB16" s="180">
        <f t="shared" si="0"/>
        <v>48.9</v>
      </c>
      <c r="BC16" s="180">
        <f t="shared" si="4"/>
        <v>51.1</v>
      </c>
      <c r="BD16" s="38">
        <f t="shared" si="5"/>
        <v>460</v>
      </c>
    </row>
    <row r="17" spans="1:56" ht="19.5" customHeight="1" x14ac:dyDescent="0.2">
      <c r="A17" s="225"/>
      <c r="B17" s="198" t="s">
        <v>166</v>
      </c>
      <c r="C17" s="170" t="s">
        <v>165</v>
      </c>
      <c r="D17" s="170" t="s">
        <v>166</v>
      </c>
      <c r="E17" s="171" t="s">
        <v>131</v>
      </c>
      <c r="F17" s="173">
        <v>13.185396620781731</v>
      </c>
      <c r="G17" s="172">
        <v>2095.8187928732559</v>
      </c>
      <c r="H17" s="172">
        <v>40.742875558215545</v>
      </c>
      <c r="I17" s="172">
        <v>39.556189862345192</v>
      </c>
      <c r="J17" s="172">
        <v>37.71023433543575</v>
      </c>
      <c r="K17" s="172">
        <v>45.753326274112602</v>
      </c>
      <c r="L17" s="172">
        <v>48.126697665853314</v>
      </c>
      <c r="M17" s="172">
        <v>48.785967496892411</v>
      </c>
      <c r="N17" s="172">
        <v>37.050964504396667</v>
      </c>
      <c r="O17" s="172">
        <v>40.742875558215545</v>
      </c>
      <c r="P17" s="172">
        <v>44.56664057824225</v>
      </c>
      <c r="Q17" s="172">
        <v>44.039224713410974</v>
      </c>
      <c r="R17" s="172">
        <v>42.193269186501539</v>
      </c>
      <c r="S17" s="172">
        <v>45.885180240320423</v>
      </c>
      <c r="T17" s="172">
        <v>47.335573868606417</v>
      </c>
      <c r="U17" s="172">
        <v>43.775516780995346</v>
      </c>
      <c r="V17" s="172">
        <v>41.797707287878083</v>
      </c>
      <c r="W17" s="172">
        <v>48.917821463100218</v>
      </c>
      <c r="X17" s="172">
        <v>46.808158003775141</v>
      </c>
      <c r="Y17" s="172">
        <v>47.467427834814231</v>
      </c>
      <c r="Z17" s="172">
        <v>38.896920031306102</v>
      </c>
      <c r="AA17" s="172">
        <v>34.941301045071583</v>
      </c>
      <c r="AB17" s="172">
        <v>188.28746374476313</v>
      </c>
      <c r="AC17" s="172">
        <v>171.41015607016249</v>
      </c>
      <c r="AD17" s="172">
        <v>146.62161042309285</v>
      </c>
      <c r="AE17" s="172">
        <v>141.34745177478015</v>
      </c>
      <c r="AF17" s="172">
        <v>128.29390912020625</v>
      </c>
      <c r="AG17" s="172">
        <v>109.17508402007273</v>
      </c>
      <c r="AH17" s="172">
        <v>87.68288752819852</v>
      </c>
      <c r="AI17" s="172">
        <v>75.684176603287128</v>
      </c>
      <c r="AJ17" s="172">
        <v>53.796418212789462</v>
      </c>
      <c r="AK17" s="172">
        <v>44.962202476865706</v>
      </c>
      <c r="AL17" s="172">
        <v>32.172367754707423</v>
      </c>
      <c r="AM17" s="172">
        <v>23.074444086368029</v>
      </c>
      <c r="AN17" s="172">
        <v>15.295060080106808</v>
      </c>
      <c r="AO17" s="172">
        <v>12.921688688366096</v>
      </c>
      <c r="AP17" s="172">
        <v>3.0326412227797981</v>
      </c>
      <c r="AQ17" s="172">
        <v>19.382533032549144</v>
      </c>
      <c r="AR17" s="172">
        <v>21.228488559458587</v>
      </c>
      <c r="AS17" s="172">
        <v>44.171078679618795</v>
      </c>
      <c r="AT17" s="172">
        <v>996.81598453109882</v>
      </c>
      <c r="AU17" s="172">
        <v>107.4609824593711</v>
      </c>
      <c r="AV17" s="172">
        <v>101.65940794622715</v>
      </c>
      <c r="AW17" s="172">
        <v>420.08673633810594</v>
      </c>
      <c r="AX17" s="178">
        <f t="shared" si="1"/>
        <v>131.31420881174898</v>
      </c>
      <c r="AY17" s="178">
        <f t="shared" si="2"/>
        <v>434.70396154873168</v>
      </c>
      <c r="AZ17" s="178">
        <f t="shared" si="3"/>
        <v>182.2221812992035</v>
      </c>
      <c r="BA17" s="172">
        <v>44.434786612034429</v>
      </c>
      <c r="BB17" s="180">
        <f t="shared" si="0"/>
        <v>47.56</v>
      </c>
      <c r="BC17" s="180">
        <f t="shared" si="4"/>
        <v>52.44</v>
      </c>
      <c r="BD17" s="38">
        <f t="shared" si="5"/>
        <v>65</v>
      </c>
    </row>
    <row r="18" spans="1:56" ht="19.5" customHeight="1" x14ac:dyDescent="0.2">
      <c r="A18" s="225"/>
      <c r="B18" s="198" t="s">
        <v>166</v>
      </c>
      <c r="C18" s="170" t="s">
        <v>169</v>
      </c>
      <c r="D18" s="170" t="s">
        <v>669</v>
      </c>
      <c r="E18" s="171" t="s">
        <v>138</v>
      </c>
      <c r="F18" s="173">
        <v>7.2280281754983662</v>
      </c>
      <c r="G18" s="172">
        <v>1148.8950784954652</v>
      </c>
      <c r="H18" s="172">
        <v>22.334607062289951</v>
      </c>
      <c r="I18" s="172">
        <v>21.684084526495099</v>
      </c>
      <c r="J18" s="172">
        <v>20.672160581925326</v>
      </c>
      <c r="K18" s="172">
        <v>25.081257768979331</v>
      </c>
      <c r="L18" s="172">
        <v>26.382302840569036</v>
      </c>
      <c r="M18" s="172">
        <v>26.743704249343956</v>
      </c>
      <c r="N18" s="172">
        <v>20.310759173150409</v>
      </c>
      <c r="O18" s="172">
        <v>22.334607062289951</v>
      </c>
      <c r="P18" s="172">
        <v>24.430735233184478</v>
      </c>
      <c r="Q18" s="172">
        <v>24.141614106164543</v>
      </c>
      <c r="R18" s="172">
        <v>23.129690161594773</v>
      </c>
      <c r="S18" s="172">
        <v>25.153538050734316</v>
      </c>
      <c r="T18" s="172">
        <v>25.948621150039134</v>
      </c>
      <c r="U18" s="172">
        <v>23.997053542654577</v>
      </c>
      <c r="V18" s="172">
        <v>22.912849316329822</v>
      </c>
      <c r="W18" s="172">
        <v>26.815984531098938</v>
      </c>
      <c r="X18" s="172">
        <v>25.659500023019199</v>
      </c>
      <c r="Y18" s="172">
        <v>26.020901431794119</v>
      </c>
      <c r="Z18" s="172">
        <v>21.322683117720182</v>
      </c>
      <c r="AA18" s="172">
        <v>19.15427466507067</v>
      </c>
      <c r="AB18" s="172">
        <v>103.21624234611667</v>
      </c>
      <c r="AC18" s="172">
        <v>93.96436628147876</v>
      </c>
      <c r="AD18" s="172">
        <v>80.375673311541831</v>
      </c>
      <c r="AE18" s="172">
        <v>77.484462041342482</v>
      </c>
      <c r="AF18" s="172">
        <v>70.328714147599101</v>
      </c>
      <c r="AG18" s="172">
        <v>59.848073293126475</v>
      </c>
      <c r="AH18" s="172">
        <v>48.066387367064138</v>
      </c>
      <c r="AI18" s="172">
        <v>41.488881727360621</v>
      </c>
      <c r="AJ18" s="172">
        <v>29.490354956033332</v>
      </c>
      <c r="AK18" s="172">
        <v>24.647576078449429</v>
      </c>
      <c r="AL18" s="172">
        <v>17.636388748216014</v>
      </c>
      <c r="AM18" s="172">
        <v>12.649049307122141</v>
      </c>
      <c r="AN18" s="172">
        <v>8.3845126835781052</v>
      </c>
      <c r="AO18" s="172">
        <v>7.0834676119883992</v>
      </c>
      <c r="AP18" s="172">
        <v>1.6624464803646242</v>
      </c>
      <c r="AQ18" s="172">
        <v>10.625201417982598</v>
      </c>
      <c r="AR18" s="172">
        <v>11.63712536255237</v>
      </c>
      <c r="AS18" s="172">
        <v>24.213894387919527</v>
      </c>
      <c r="AT18" s="172">
        <v>546.43893006767644</v>
      </c>
      <c r="AU18" s="172">
        <v>58.908429630311687</v>
      </c>
      <c r="AV18" s="172">
        <v>55.728097233092406</v>
      </c>
      <c r="AW18" s="172">
        <v>230.28497767137793</v>
      </c>
      <c r="AX18" s="178">
        <f t="shared" si="1"/>
        <v>71.984395193591467</v>
      </c>
      <c r="AY18" s="178">
        <f t="shared" si="2"/>
        <v>238.29791188251005</v>
      </c>
      <c r="AZ18" s="178">
        <f t="shared" si="3"/>
        <v>99.891349385387414</v>
      </c>
      <c r="BA18" s="172">
        <v>24.358454951429493</v>
      </c>
      <c r="BB18" s="180">
        <f t="shared" si="0"/>
        <v>47.56</v>
      </c>
      <c r="BC18" s="180">
        <f t="shared" si="4"/>
        <v>52.44</v>
      </c>
      <c r="BD18" s="38">
        <f t="shared" si="5"/>
        <v>36</v>
      </c>
    </row>
    <row r="19" spans="1:56" ht="19.5" customHeight="1" x14ac:dyDescent="0.2">
      <c r="A19" s="225"/>
      <c r="B19" s="198" t="s">
        <v>166</v>
      </c>
      <c r="C19" s="170" t="s">
        <v>168</v>
      </c>
      <c r="D19" s="170" t="s">
        <v>670</v>
      </c>
      <c r="E19" s="171" t="s">
        <v>131</v>
      </c>
      <c r="F19" s="173">
        <v>11.748998664886514</v>
      </c>
      <c r="G19" s="172">
        <v>1867.5033377837112</v>
      </c>
      <c r="H19" s="172">
        <v>36.304405874499331</v>
      </c>
      <c r="I19" s="172">
        <v>35.246995994659542</v>
      </c>
      <c r="J19" s="172">
        <v>33.602136181575432</v>
      </c>
      <c r="K19" s="172">
        <v>40.769025367156203</v>
      </c>
      <c r="L19" s="172">
        <v>42.88384512683578</v>
      </c>
      <c r="M19" s="172">
        <v>43.471295060080102</v>
      </c>
      <c r="N19" s="172">
        <v>33.014686248331103</v>
      </c>
      <c r="O19" s="172">
        <v>36.304405874499331</v>
      </c>
      <c r="P19" s="172">
        <v>39.711615487316415</v>
      </c>
      <c r="Q19" s="172">
        <v>39.241655540720956</v>
      </c>
      <c r="R19" s="172">
        <v>37.596795727636845</v>
      </c>
      <c r="S19" s="172">
        <v>40.886515353805073</v>
      </c>
      <c r="T19" s="172">
        <v>42.178905206942581</v>
      </c>
      <c r="U19" s="172">
        <v>39.00667556742323</v>
      </c>
      <c r="V19" s="172">
        <v>37.244325767690249</v>
      </c>
      <c r="W19" s="172">
        <v>43.588785046728972</v>
      </c>
      <c r="X19" s="172">
        <v>41.708945260347129</v>
      </c>
      <c r="Y19" s="172">
        <v>42.296395193591451</v>
      </c>
      <c r="Z19" s="172">
        <v>34.65954606141522</v>
      </c>
      <c r="AA19" s="172">
        <v>31.134846461949266</v>
      </c>
      <c r="AB19" s="172">
        <v>167.77570093457945</v>
      </c>
      <c r="AC19" s="172">
        <v>152.73698264352467</v>
      </c>
      <c r="AD19" s="172">
        <v>130.64886515353805</v>
      </c>
      <c r="AE19" s="172">
        <v>125.94926568758343</v>
      </c>
      <c r="AF19" s="172">
        <v>114.31775700934578</v>
      </c>
      <c r="AG19" s="172">
        <v>97.281708945260348</v>
      </c>
      <c r="AH19" s="172">
        <v>78.130841121495322</v>
      </c>
      <c r="AI19" s="172">
        <v>67.43925233644859</v>
      </c>
      <c r="AJ19" s="172">
        <v>47.935914552736975</v>
      </c>
      <c r="AK19" s="172">
        <v>40.064085447263011</v>
      </c>
      <c r="AL19" s="172">
        <v>28.667556742323097</v>
      </c>
      <c r="AM19" s="172">
        <v>20.5607476635514</v>
      </c>
      <c r="AN19" s="172">
        <v>13.628838451268358</v>
      </c>
      <c r="AO19" s="172">
        <v>11.514018691588783</v>
      </c>
      <c r="AP19" s="172">
        <v>2.7022696929238981</v>
      </c>
      <c r="AQ19" s="172">
        <v>17.271028037383175</v>
      </c>
      <c r="AR19" s="172">
        <v>18.915887850467289</v>
      </c>
      <c r="AS19" s="172">
        <v>39.359145527369826</v>
      </c>
      <c r="AT19" s="172">
        <v>888.2242990654205</v>
      </c>
      <c r="AU19" s="172">
        <v>95.754339118825087</v>
      </c>
      <c r="AV19" s="172">
        <v>90.584779706275015</v>
      </c>
      <c r="AW19" s="172">
        <v>374.32309746328434</v>
      </c>
      <c r="AX19" s="178">
        <f t="shared" si="1"/>
        <v>117.00902963951935</v>
      </c>
      <c r="AY19" s="178">
        <f t="shared" si="2"/>
        <v>387.34794339118821</v>
      </c>
      <c r="AZ19" s="178">
        <f t="shared" si="3"/>
        <v>162.37116154873164</v>
      </c>
      <c r="BA19" s="172">
        <v>39.594125500667552</v>
      </c>
      <c r="BB19" s="180">
        <f t="shared" si="0"/>
        <v>47.56</v>
      </c>
      <c r="BC19" s="180">
        <f t="shared" si="4"/>
        <v>52.44</v>
      </c>
      <c r="BD19" s="38">
        <f t="shared" si="5"/>
        <v>58</v>
      </c>
    </row>
    <row r="20" spans="1:56" s="109" customFormat="1" ht="19.5" customHeight="1" x14ac:dyDescent="0.2">
      <c r="A20" s="225"/>
      <c r="B20" s="198" t="s">
        <v>24</v>
      </c>
      <c r="C20" s="170" t="s">
        <v>180</v>
      </c>
      <c r="D20" s="170" t="s">
        <v>24</v>
      </c>
      <c r="E20" s="171" t="s">
        <v>131</v>
      </c>
      <c r="F20" s="173">
        <v>100</v>
      </c>
      <c r="G20" s="172">
        <v>3016</v>
      </c>
      <c r="H20" s="172">
        <v>58</v>
      </c>
      <c r="I20" s="172">
        <v>65</v>
      </c>
      <c r="J20" s="172">
        <v>57</v>
      </c>
      <c r="K20" s="172">
        <v>58</v>
      </c>
      <c r="L20" s="172">
        <v>55</v>
      </c>
      <c r="M20" s="172">
        <v>75</v>
      </c>
      <c r="N20" s="172">
        <v>43</v>
      </c>
      <c r="O20" s="172">
        <v>44</v>
      </c>
      <c r="P20" s="172">
        <v>45</v>
      </c>
      <c r="Q20" s="172">
        <v>55</v>
      </c>
      <c r="R20" s="172">
        <v>41</v>
      </c>
      <c r="S20" s="172">
        <v>53</v>
      </c>
      <c r="T20" s="172">
        <v>58</v>
      </c>
      <c r="U20" s="172">
        <v>57</v>
      </c>
      <c r="V20" s="172">
        <v>58</v>
      </c>
      <c r="W20" s="172">
        <v>57</v>
      </c>
      <c r="X20" s="172">
        <v>58</v>
      </c>
      <c r="Y20" s="172">
        <v>64</v>
      </c>
      <c r="Z20" s="172">
        <v>54</v>
      </c>
      <c r="AA20" s="172">
        <v>48</v>
      </c>
      <c r="AB20" s="172">
        <v>274</v>
      </c>
      <c r="AC20" s="172">
        <v>258</v>
      </c>
      <c r="AD20" s="172">
        <v>247</v>
      </c>
      <c r="AE20" s="172">
        <v>231</v>
      </c>
      <c r="AF20" s="172">
        <v>183</v>
      </c>
      <c r="AG20" s="172">
        <v>157</v>
      </c>
      <c r="AH20" s="172">
        <v>135</v>
      </c>
      <c r="AI20" s="172">
        <v>109</v>
      </c>
      <c r="AJ20" s="172">
        <v>102</v>
      </c>
      <c r="AK20" s="172">
        <v>67</v>
      </c>
      <c r="AL20" s="172">
        <v>55</v>
      </c>
      <c r="AM20" s="172">
        <v>47</v>
      </c>
      <c r="AN20" s="172">
        <v>29</v>
      </c>
      <c r="AO20" s="172">
        <v>19</v>
      </c>
      <c r="AP20" s="172">
        <v>7</v>
      </c>
      <c r="AQ20" s="172">
        <v>34</v>
      </c>
      <c r="AR20" s="172">
        <v>25</v>
      </c>
      <c r="AS20" s="172">
        <v>65</v>
      </c>
      <c r="AT20" s="172">
        <v>1391</v>
      </c>
      <c r="AU20" s="172">
        <v>131</v>
      </c>
      <c r="AV20" s="172">
        <v>128</v>
      </c>
      <c r="AW20" s="172">
        <v>606</v>
      </c>
      <c r="AX20" s="178">
        <f t="shared" si="1"/>
        <v>162.3424</v>
      </c>
      <c r="AY20" s="178">
        <f t="shared" si="2"/>
        <v>655.82640000000004</v>
      </c>
      <c r="AZ20" s="178">
        <f t="shared" si="3"/>
        <v>319</v>
      </c>
      <c r="BA20" s="172">
        <v>101</v>
      </c>
      <c r="BB20" s="180">
        <f t="shared" si="0"/>
        <v>46.12</v>
      </c>
      <c r="BC20" s="180">
        <f t="shared" si="4"/>
        <v>53.88</v>
      </c>
      <c r="BD20" s="38">
        <f t="shared" si="5"/>
        <v>98</v>
      </c>
    </row>
    <row r="21" spans="1:56" s="109" customFormat="1" ht="19.5" customHeight="1" x14ac:dyDescent="0.2">
      <c r="A21" s="225"/>
      <c r="B21" s="198" t="s">
        <v>24</v>
      </c>
      <c r="C21" s="170" t="s">
        <v>139</v>
      </c>
      <c r="D21" s="170" t="s">
        <v>59</v>
      </c>
      <c r="E21" s="171" t="s">
        <v>138</v>
      </c>
      <c r="F21" s="173">
        <v>3.5527269797792638</v>
      </c>
      <c r="G21" s="172">
        <v>3152.9741400145008</v>
      </c>
      <c r="H21" s="172">
        <v>46.469668895512768</v>
      </c>
      <c r="I21" s="172">
        <v>54.498831869813905</v>
      </c>
      <c r="J21" s="172">
        <v>51.834286634979463</v>
      </c>
      <c r="K21" s="172">
        <v>58.051558849593164</v>
      </c>
      <c r="L21" s="172">
        <v>55.919922661725614</v>
      </c>
      <c r="M21" s="172">
        <v>60.360831386449689</v>
      </c>
      <c r="N21" s="172">
        <v>62.066140336743736</v>
      </c>
      <c r="O21" s="172">
        <v>58.193667928784343</v>
      </c>
      <c r="P21" s="172">
        <v>70.024248771449294</v>
      </c>
      <c r="Q21" s="172">
        <v>66.507049061467811</v>
      </c>
      <c r="R21" s="172">
        <v>66.826794489647952</v>
      </c>
      <c r="S21" s="172">
        <v>67.111012648030297</v>
      </c>
      <c r="T21" s="172">
        <v>68.176830741964068</v>
      </c>
      <c r="U21" s="172">
        <v>64.410940143398051</v>
      </c>
      <c r="V21" s="172">
        <v>61.071376782405544</v>
      </c>
      <c r="W21" s="172">
        <v>61.355594940787888</v>
      </c>
      <c r="X21" s="172">
        <v>60.147667767662931</v>
      </c>
      <c r="Y21" s="172">
        <v>62.243776685732698</v>
      </c>
      <c r="Z21" s="172">
        <v>52.935631998711031</v>
      </c>
      <c r="AA21" s="172">
        <v>53.717231934262472</v>
      </c>
      <c r="AB21" s="172">
        <v>263.29259647144124</v>
      </c>
      <c r="AC21" s="172">
        <v>262.19125110770966</v>
      </c>
      <c r="AD21" s="172">
        <v>245.56448884234271</v>
      </c>
      <c r="AE21" s="172">
        <v>223.85732699589141</v>
      </c>
      <c r="AF21" s="172">
        <v>203.89100136953195</v>
      </c>
      <c r="AG21" s="172">
        <v>181.79303955530494</v>
      </c>
      <c r="AH21" s="172">
        <v>145.59075163135424</v>
      </c>
      <c r="AI21" s="172">
        <v>124.87835333924113</v>
      </c>
      <c r="AJ21" s="172">
        <v>97.806573753323136</v>
      </c>
      <c r="AK21" s="172">
        <v>72.61773946668815</v>
      </c>
      <c r="AL21" s="172">
        <v>51.905341174575042</v>
      </c>
      <c r="AM21" s="172">
        <v>35.314106179005883</v>
      </c>
      <c r="AN21" s="172">
        <v>22.986143559171836</v>
      </c>
      <c r="AO21" s="172">
        <v>19.362362039796988</v>
      </c>
      <c r="AP21" s="172">
        <v>2.9842906630145816</v>
      </c>
      <c r="AQ21" s="172">
        <v>25.899379682590833</v>
      </c>
      <c r="AR21" s="172">
        <v>25.97043422218642</v>
      </c>
      <c r="AS21" s="172">
        <v>57.234431644243941</v>
      </c>
      <c r="AT21" s="172">
        <v>1541.7414001450095</v>
      </c>
      <c r="AU21" s="172">
        <v>161.04511399339401</v>
      </c>
      <c r="AV21" s="172">
        <v>143.67227906227342</v>
      </c>
      <c r="AW21" s="172">
        <v>678.3932167888504</v>
      </c>
      <c r="AX21" s="178">
        <f t="shared" si="1"/>
        <v>184.55162547329411</v>
      </c>
      <c r="AY21" s="178">
        <f t="shared" si="2"/>
        <v>726.44509264480769</v>
      </c>
      <c r="AZ21" s="178">
        <f t="shared" si="3"/>
        <v>299.99226617256107</v>
      </c>
      <c r="BA21" s="172">
        <v>68.31893982115524</v>
      </c>
      <c r="BB21" s="180">
        <f t="shared" si="0"/>
        <v>48.9</v>
      </c>
      <c r="BC21" s="180">
        <f t="shared" si="4"/>
        <v>51.1</v>
      </c>
      <c r="BD21" s="38">
        <f t="shared" si="5"/>
        <v>109</v>
      </c>
    </row>
    <row r="22" spans="1:56" s="109" customFormat="1" ht="19.5" customHeight="1" x14ac:dyDescent="0.2">
      <c r="A22" s="225"/>
      <c r="B22" s="198" t="s">
        <v>24</v>
      </c>
      <c r="C22" s="170" t="s">
        <v>140</v>
      </c>
      <c r="D22" s="170" t="s">
        <v>657</v>
      </c>
      <c r="E22" s="171" t="s">
        <v>138</v>
      </c>
      <c r="F22" s="173">
        <v>1.2486908885845485</v>
      </c>
      <c r="G22" s="172">
        <v>1108.1881898010149</v>
      </c>
      <c r="H22" s="172">
        <v>16.332876822685893</v>
      </c>
      <c r="I22" s="172">
        <v>19.154918230886974</v>
      </c>
      <c r="J22" s="172">
        <v>18.218400064448563</v>
      </c>
      <c r="K22" s="172">
        <v>20.403609119471522</v>
      </c>
      <c r="L22" s="172">
        <v>19.654394586320795</v>
      </c>
      <c r="M22" s="172">
        <v>21.21525819705148</v>
      </c>
      <c r="N22" s="172">
        <v>21.814629823572062</v>
      </c>
      <c r="O22" s="172">
        <v>20.453556755014905</v>
      </c>
      <c r="P22" s="172">
        <v>24.611697414001451</v>
      </c>
      <c r="Q22" s="172">
        <v>23.375493434302747</v>
      </c>
      <c r="R22" s="172">
        <v>23.487875614275357</v>
      </c>
      <c r="S22" s="172">
        <v>23.587770885362119</v>
      </c>
      <c r="T22" s="172">
        <v>23.962378151937486</v>
      </c>
      <c r="U22" s="172">
        <v>22.638765810037864</v>
      </c>
      <c r="V22" s="172">
        <v>21.46499637476839</v>
      </c>
      <c r="W22" s="172">
        <v>21.564891645855152</v>
      </c>
      <c r="X22" s="172">
        <v>21.140336743736405</v>
      </c>
      <c r="Y22" s="172">
        <v>21.877064368001289</v>
      </c>
      <c r="Z22" s="172">
        <v>18.60549423990977</v>
      </c>
      <c r="AA22" s="172">
        <v>18.880206235398372</v>
      </c>
      <c r="AB22" s="172">
        <v>92.54048175300089</v>
      </c>
      <c r="AC22" s="172">
        <v>92.153387577539675</v>
      </c>
      <c r="AD22" s="172">
        <v>86.309514218963997</v>
      </c>
      <c r="AE22" s="172">
        <v>78.680012889712401</v>
      </c>
      <c r="AF22" s="172">
        <v>71.662370095867232</v>
      </c>
      <c r="AG22" s="172">
        <v>63.895512768871349</v>
      </c>
      <c r="AH22" s="172">
        <v>51.171352614194795</v>
      </c>
      <c r="AI22" s="172">
        <v>43.891484733746871</v>
      </c>
      <c r="AJ22" s="172">
        <v>34.37646016273262</v>
      </c>
      <c r="AK22" s="172">
        <v>25.523241762668171</v>
      </c>
      <c r="AL22" s="172">
        <v>18.243373882220254</v>
      </c>
      <c r="AM22" s="172">
        <v>12.411987432530411</v>
      </c>
      <c r="AN22" s="172">
        <v>8.0790300491420286</v>
      </c>
      <c r="AO22" s="172">
        <v>6.8053653427857883</v>
      </c>
      <c r="AP22" s="172">
        <v>1.0489003464110207</v>
      </c>
      <c r="AQ22" s="172">
        <v>9.1029565777813577</v>
      </c>
      <c r="AR22" s="172">
        <v>9.1279303955530491</v>
      </c>
      <c r="AS22" s="172">
        <v>20.116410215097076</v>
      </c>
      <c r="AT22" s="172">
        <v>541.88189801015062</v>
      </c>
      <c r="AU22" s="172">
        <v>56.603157979537585</v>
      </c>
      <c r="AV22" s="172">
        <v>50.497059534359138</v>
      </c>
      <c r="AW22" s="172">
        <v>238.43752517521952</v>
      </c>
      <c r="AX22" s="178">
        <f t="shared" si="1"/>
        <v>64.865083783130601</v>
      </c>
      <c r="AY22" s="178">
        <f t="shared" si="2"/>
        <v>255.32650648513652</v>
      </c>
      <c r="AZ22" s="178">
        <f t="shared" si="3"/>
        <v>105.43945863207928</v>
      </c>
      <c r="BA22" s="172">
        <v>24.012325787480869</v>
      </c>
      <c r="BB22" s="180">
        <f t="shared" si="0"/>
        <v>48.9</v>
      </c>
      <c r="BC22" s="180">
        <f t="shared" si="4"/>
        <v>51.1</v>
      </c>
      <c r="BD22" s="38">
        <f t="shared" si="5"/>
        <v>38</v>
      </c>
    </row>
    <row r="23" spans="1:56" s="109" customFormat="1" ht="19.5" customHeight="1" x14ac:dyDescent="0.2">
      <c r="A23" s="225"/>
      <c r="B23" s="198" t="s">
        <v>24</v>
      </c>
      <c r="C23" s="170" t="s">
        <v>145</v>
      </c>
      <c r="D23" s="170" t="s">
        <v>658</v>
      </c>
      <c r="E23" s="171" t="s">
        <v>138</v>
      </c>
      <c r="F23" s="173">
        <v>3.2511997790335019</v>
      </c>
      <c r="G23" s="172">
        <v>2885.3747798966529</v>
      </c>
      <c r="H23" s="172">
        <v>42.525693109758201</v>
      </c>
      <c r="I23" s="172">
        <v>49.873404610373917</v>
      </c>
      <c r="J23" s="172">
        <v>47.435004776098793</v>
      </c>
      <c r="K23" s="172">
        <v>53.124604389407423</v>
      </c>
      <c r="L23" s="172">
        <v>51.173884521987318</v>
      </c>
      <c r="M23" s="172">
        <v>55.237884245779199</v>
      </c>
      <c r="N23" s="172">
        <v>56.798460139715282</v>
      </c>
      <c r="O23" s="172">
        <v>53.254652380568757</v>
      </c>
      <c r="P23" s="172">
        <v>64.081147644750331</v>
      </c>
      <c r="Q23" s="172">
        <v>60.862459863507155</v>
      </c>
      <c r="R23" s="172">
        <v>61.155067843620174</v>
      </c>
      <c r="S23" s="172">
        <v>61.415163825942855</v>
      </c>
      <c r="T23" s="172">
        <v>62.390523759652893</v>
      </c>
      <c r="U23" s="172">
        <v>58.944251993877387</v>
      </c>
      <c r="V23" s="172">
        <v>55.888124201585896</v>
      </c>
      <c r="W23" s="172">
        <v>56.148220183908577</v>
      </c>
      <c r="X23" s="172">
        <v>55.042812259037191</v>
      </c>
      <c r="Y23" s="172">
        <v>56.961020128666952</v>
      </c>
      <c r="Z23" s="172">
        <v>48.442876707599183</v>
      </c>
      <c r="AA23" s="172">
        <v>49.158140658986547</v>
      </c>
      <c r="AB23" s="172">
        <v>240.94641562417283</v>
      </c>
      <c r="AC23" s="172">
        <v>239.93854369267243</v>
      </c>
      <c r="AD23" s="172">
        <v>224.72292872679566</v>
      </c>
      <c r="AE23" s="172">
        <v>204.85809807690097</v>
      </c>
      <c r="AF23" s="172">
        <v>186.58635531873267</v>
      </c>
      <c r="AG23" s="172">
        <v>166.36389269314429</v>
      </c>
      <c r="AH23" s="172">
        <v>133.23416694479292</v>
      </c>
      <c r="AI23" s="172">
        <v>114.2796722330276</v>
      </c>
      <c r="AJ23" s="172">
        <v>89.505529916792312</v>
      </c>
      <c r="AK23" s="172">
        <v>66.454523483444788</v>
      </c>
      <c r="AL23" s="172">
        <v>47.50002877167946</v>
      </c>
      <c r="AM23" s="172">
        <v>32.316925803593008</v>
      </c>
      <c r="AN23" s="172">
        <v>21.03526257034676</v>
      </c>
      <c r="AO23" s="172">
        <v>17.719038795732587</v>
      </c>
      <c r="AP23" s="172">
        <v>2.7310078143881418</v>
      </c>
      <c r="AQ23" s="172">
        <v>23.701246389154232</v>
      </c>
      <c r="AR23" s="172">
        <v>23.766270384734899</v>
      </c>
      <c r="AS23" s="172">
        <v>52.376828440229723</v>
      </c>
      <c r="AT23" s="172">
        <v>1410.8906561093786</v>
      </c>
      <c r="AU23" s="172">
        <v>147.37688598358864</v>
      </c>
      <c r="AV23" s="172">
        <v>131.47851906411481</v>
      </c>
      <c r="AW23" s="172">
        <v>620.81659780644713</v>
      </c>
      <c r="AX23" s="178">
        <f t="shared" si="1"/>
        <v>168.88835178557045</v>
      </c>
      <c r="AY23" s="178">
        <f t="shared" si="2"/>
        <v>664.79021273779802</v>
      </c>
      <c r="AZ23" s="178">
        <f t="shared" si="3"/>
        <v>274.53130934158889</v>
      </c>
      <c r="BA23" s="172">
        <v>62.520571750814241</v>
      </c>
      <c r="BB23" s="180">
        <f t="shared" si="0"/>
        <v>48.9</v>
      </c>
      <c r="BC23" s="180">
        <f t="shared" si="4"/>
        <v>51.1</v>
      </c>
      <c r="BD23" s="38">
        <f t="shared" si="5"/>
        <v>100</v>
      </c>
    </row>
    <row r="24" spans="1:56" s="109" customFormat="1" ht="19.5" customHeight="1" x14ac:dyDescent="0.2">
      <c r="A24" s="225"/>
      <c r="B24" s="198" t="s">
        <v>23</v>
      </c>
      <c r="C24" s="170" t="s">
        <v>162</v>
      </c>
      <c r="D24" s="170" t="s">
        <v>21</v>
      </c>
      <c r="E24" s="171" t="s">
        <v>131</v>
      </c>
      <c r="F24" s="173">
        <v>100</v>
      </c>
      <c r="G24" s="172">
        <v>1714</v>
      </c>
      <c r="H24" s="172">
        <v>41</v>
      </c>
      <c r="I24" s="172">
        <v>49</v>
      </c>
      <c r="J24" s="172">
        <v>36</v>
      </c>
      <c r="K24" s="172">
        <v>23</v>
      </c>
      <c r="L24" s="172">
        <v>35</v>
      </c>
      <c r="M24" s="172">
        <v>19</v>
      </c>
      <c r="N24" s="172">
        <v>19</v>
      </c>
      <c r="O24" s="172">
        <v>24</v>
      </c>
      <c r="P24" s="172">
        <v>22</v>
      </c>
      <c r="Q24" s="172">
        <v>24</v>
      </c>
      <c r="R24" s="172">
        <v>19</v>
      </c>
      <c r="S24" s="172">
        <v>29</v>
      </c>
      <c r="T24" s="172">
        <v>26</v>
      </c>
      <c r="U24" s="172">
        <v>24</v>
      </c>
      <c r="V24" s="172">
        <v>25</v>
      </c>
      <c r="W24" s="172">
        <v>28</v>
      </c>
      <c r="X24" s="172">
        <v>17</v>
      </c>
      <c r="Y24" s="172">
        <v>31</v>
      </c>
      <c r="Z24" s="172">
        <v>30</v>
      </c>
      <c r="AA24" s="172">
        <v>21</v>
      </c>
      <c r="AB24" s="172">
        <v>134</v>
      </c>
      <c r="AC24" s="172">
        <v>155</v>
      </c>
      <c r="AD24" s="172">
        <v>157</v>
      </c>
      <c r="AE24" s="172">
        <v>143</v>
      </c>
      <c r="AF24" s="172">
        <v>152</v>
      </c>
      <c r="AG24" s="172">
        <v>113</v>
      </c>
      <c r="AH24" s="172">
        <v>91</v>
      </c>
      <c r="AI24" s="172">
        <v>67</v>
      </c>
      <c r="AJ24" s="172">
        <v>55</v>
      </c>
      <c r="AK24" s="172">
        <v>40</v>
      </c>
      <c r="AL24" s="172">
        <v>29</v>
      </c>
      <c r="AM24" s="172">
        <v>20</v>
      </c>
      <c r="AN24" s="172">
        <v>8</v>
      </c>
      <c r="AO24" s="172">
        <v>8</v>
      </c>
      <c r="AP24" s="172">
        <v>1</v>
      </c>
      <c r="AQ24" s="172">
        <v>24</v>
      </c>
      <c r="AR24" s="172">
        <v>18</v>
      </c>
      <c r="AS24" s="172">
        <v>46</v>
      </c>
      <c r="AT24" s="172">
        <v>796</v>
      </c>
      <c r="AU24" s="172">
        <v>60</v>
      </c>
      <c r="AV24" s="172">
        <v>56</v>
      </c>
      <c r="AW24" s="172">
        <v>404</v>
      </c>
      <c r="AX24" s="178">
        <f t="shared" si="1"/>
        <v>70.124399999999994</v>
      </c>
      <c r="AY24" s="178">
        <f t="shared" si="2"/>
        <v>433.28519999999997</v>
      </c>
      <c r="AZ24" s="178">
        <f t="shared" si="3"/>
        <v>160</v>
      </c>
      <c r="BA24" s="172">
        <v>78</v>
      </c>
      <c r="BB24" s="180">
        <f t="shared" si="0"/>
        <v>46.44</v>
      </c>
      <c r="BC24" s="180">
        <f t="shared" si="4"/>
        <v>53.56</v>
      </c>
      <c r="BD24" s="38">
        <f t="shared" si="5"/>
        <v>65</v>
      </c>
    </row>
    <row r="25" spans="1:56" s="109" customFormat="1" ht="19.5" customHeight="1" x14ac:dyDescent="0.2">
      <c r="A25" s="225"/>
      <c r="B25" s="198" t="s">
        <v>23</v>
      </c>
      <c r="C25" s="170" t="s">
        <v>175</v>
      </c>
      <c r="D25" s="170" t="s">
        <v>23</v>
      </c>
      <c r="E25" s="171" t="s">
        <v>163</v>
      </c>
      <c r="F25" s="173">
        <v>60.686856977249668</v>
      </c>
      <c r="G25" s="172">
        <v>14145.499492827126</v>
      </c>
      <c r="H25" s="172">
        <v>263.38095928126359</v>
      </c>
      <c r="I25" s="172">
        <v>263.98782785103606</v>
      </c>
      <c r="J25" s="172">
        <v>268.84277640921601</v>
      </c>
      <c r="K25" s="172">
        <v>289.4763077814809</v>
      </c>
      <c r="L25" s="172">
        <v>308.89610201420078</v>
      </c>
      <c r="M25" s="172">
        <v>277.33893638603098</v>
      </c>
      <c r="N25" s="172">
        <v>261.56035357194605</v>
      </c>
      <c r="O25" s="172">
        <v>277.33893638603098</v>
      </c>
      <c r="P25" s="172">
        <v>285.83509636284595</v>
      </c>
      <c r="Q25" s="172">
        <v>319.21286770033328</v>
      </c>
      <c r="R25" s="172">
        <v>307.0754963048833</v>
      </c>
      <c r="S25" s="172">
        <v>300.39994203738587</v>
      </c>
      <c r="T25" s="172">
        <v>301.61367917693087</v>
      </c>
      <c r="U25" s="172">
        <v>302.22054774670335</v>
      </c>
      <c r="V25" s="172">
        <v>288.26257064193595</v>
      </c>
      <c r="W25" s="172">
        <v>305.25489059556583</v>
      </c>
      <c r="X25" s="172">
        <v>324.06781625851323</v>
      </c>
      <c r="Y25" s="172">
        <v>292.51065063034343</v>
      </c>
      <c r="Z25" s="172">
        <v>253.67106216490359</v>
      </c>
      <c r="AA25" s="172">
        <v>230.00318794377625</v>
      </c>
      <c r="AB25" s="172">
        <v>1269.569047964063</v>
      </c>
      <c r="AC25" s="172">
        <v>1166.4013911027387</v>
      </c>
      <c r="AD25" s="172">
        <v>1038.3521228807417</v>
      </c>
      <c r="AE25" s="172">
        <v>929.72264889146493</v>
      </c>
      <c r="AF25" s="172">
        <v>889.06245471670763</v>
      </c>
      <c r="AG25" s="172">
        <v>783.46732357629332</v>
      </c>
      <c r="AH25" s="172">
        <v>591.69685552818419</v>
      </c>
      <c r="AI25" s="172">
        <v>512.19707288798725</v>
      </c>
      <c r="AJ25" s="172">
        <v>405.99507317780029</v>
      </c>
      <c r="AK25" s="172">
        <v>284.01449065352847</v>
      </c>
      <c r="AL25" s="172">
        <v>211.79713085060135</v>
      </c>
      <c r="AM25" s="172">
        <v>154.75148529198665</v>
      </c>
      <c r="AN25" s="172">
        <v>104.98826257064192</v>
      </c>
      <c r="AO25" s="172">
        <v>82.534125489059548</v>
      </c>
      <c r="AP25" s="172">
        <v>17.599188523402404</v>
      </c>
      <c r="AQ25" s="172">
        <v>145.04158817562671</v>
      </c>
      <c r="AR25" s="172">
        <v>134.72482248949427</v>
      </c>
      <c r="AS25" s="172">
        <v>303.43428488624835</v>
      </c>
      <c r="AT25" s="172">
        <v>6736.8479930444855</v>
      </c>
      <c r="AU25" s="172">
        <v>728.84915229676858</v>
      </c>
      <c r="AV25" s="172">
        <v>669.37603245906382</v>
      </c>
      <c r="AW25" s="172">
        <v>2902.6523692218516</v>
      </c>
      <c r="AX25" s="178">
        <f t="shared" si="1"/>
        <v>863.97493285031146</v>
      </c>
      <c r="AY25" s="178">
        <f t="shared" si="2"/>
        <v>3008.7370612375012</v>
      </c>
      <c r="AZ25" s="178">
        <f t="shared" si="3"/>
        <v>1244.080568033618</v>
      </c>
      <c r="BA25" s="172">
        <v>366.548616142588</v>
      </c>
      <c r="BB25" s="180">
        <f t="shared" si="0"/>
        <v>47.63</v>
      </c>
      <c r="BC25" s="180">
        <f t="shared" si="4"/>
        <v>52.37</v>
      </c>
      <c r="BD25" s="38">
        <f t="shared" si="5"/>
        <v>451</v>
      </c>
    </row>
    <row r="26" spans="1:56" s="109" customFormat="1" ht="19.5" customHeight="1" x14ac:dyDescent="0.2">
      <c r="A26" s="225"/>
      <c r="B26" s="198" t="s">
        <v>23</v>
      </c>
      <c r="C26" s="170" t="s">
        <v>176</v>
      </c>
      <c r="D26" s="170" t="s">
        <v>673</v>
      </c>
      <c r="E26" s="171" t="s">
        <v>138</v>
      </c>
      <c r="F26" s="173">
        <v>7.966961309955078</v>
      </c>
      <c r="G26" s="172">
        <v>1857.0190117374291</v>
      </c>
      <c r="H26" s="172">
        <v>34.576612085205035</v>
      </c>
      <c r="I26" s="172">
        <v>34.656281698304589</v>
      </c>
      <c r="J26" s="172">
        <v>35.293638603100995</v>
      </c>
      <c r="K26" s="172">
        <v>38.002405448485725</v>
      </c>
      <c r="L26" s="172">
        <v>40.551833067671346</v>
      </c>
      <c r="M26" s="172">
        <v>36.409013186494711</v>
      </c>
      <c r="N26" s="172">
        <v>34.337603245906386</v>
      </c>
      <c r="O26" s="172">
        <v>36.409013186494711</v>
      </c>
      <c r="P26" s="172">
        <v>37.524387769888421</v>
      </c>
      <c r="Q26" s="172">
        <v>41.906216490363711</v>
      </c>
      <c r="R26" s="172">
        <v>40.312824228372698</v>
      </c>
      <c r="S26" s="172">
        <v>39.436458484277637</v>
      </c>
      <c r="T26" s="172">
        <v>39.595797710476738</v>
      </c>
      <c r="U26" s="172">
        <v>39.675467323576292</v>
      </c>
      <c r="V26" s="172">
        <v>37.843066222286623</v>
      </c>
      <c r="W26" s="172">
        <v>40.073815389074042</v>
      </c>
      <c r="X26" s="172">
        <v>42.543573395160116</v>
      </c>
      <c r="Y26" s="172">
        <v>38.400753513983474</v>
      </c>
      <c r="Z26" s="172">
        <v>33.301898275612224</v>
      </c>
      <c r="AA26" s="172">
        <v>30.194783364729748</v>
      </c>
      <c r="AB26" s="172">
        <v>166.66883060426022</v>
      </c>
      <c r="AC26" s="172">
        <v>153.1249963773366</v>
      </c>
      <c r="AD26" s="172">
        <v>136.31470801333137</v>
      </c>
      <c r="AE26" s="172">
        <v>122.0538472685118</v>
      </c>
      <c r="AF26" s="172">
        <v>116.71598319084188</v>
      </c>
      <c r="AG26" s="172">
        <v>102.85347051152006</v>
      </c>
      <c r="AH26" s="172">
        <v>77.677872772062017</v>
      </c>
      <c r="AI26" s="172">
        <v>67.241153456020854</v>
      </c>
      <c r="AJ26" s="172">
        <v>53.298971163599475</v>
      </c>
      <c r="AK26" s="172">
        <v>37.285378930589765</v>
      </c>
      <c r="AL26" s="172">
        <v>27.804694971743224</v>
      </c>
      <c r="AM26" s="172">
        <v>20.31575134038545</v>
      </c>
      <c r="AN26" s="172">
        <v>13.782843066222286</v>
      </c>
      <c r="AO26" s="172">
        <v>10.835067381538906</v>
      </c>
      <c r="AP26" s="172">
        <v>2.3104187798869726</v>
      </c>
      <c r="AQ26" s="172">
        <v>19.041037530792636</v>
      </c>
      <c r="AR26" s="172">
        <v>17.686654108100274</v>
      </c>
      <c r="AS26" s="172">
        <v>39.834806549775386</v>
      </c>
      <c r="AT26" s="172">
        <v>884.41237501811327</v>
      </c>
      <c r="AU26" s="172">
        <v>95.683205332560476</v>
      </c>
      <c r="AV26" s="172">
        <v>87.875583248804503</v>
      </c>
      <c r="AW26" s="172">
        <v>381.05975945515138</v>
      </c>
      <c r="AX26" s="178">
        <f t="shared" si="1"/>
        <v>113.42249715403564</v>
      </c>
      <c r="AY26" s="178">
        <f t="shared" si="2"/>
        <v>394.98654161136056</v>
      </c>
      <c r="AZ26" s="178">
        <f t="shared" si="3"/>
        <v>163.32270685407912</v>
      </c>
      <c r="BA26" s="172">
        <v>48.120446312128671</v>
      </c>
      <c r="BB26" s="180">
        <f t="shared" si="0"/>
        <v>47.63</v>
      </c>
      <c r="BC26" s="180">
        <f t="shared" si="4"/>
        <v>52.37</v>
      </c>
      <c r="BD26" s="38">
        <f t="shared" si="5"/>
        <v>59</v>
      </c>
    </row>
    <row r="27" spans="1:56" s="109" customFormat="1" ht="19.5" customHeight="1" x14ac:dyDescent="0.2">
      <c r="A27" s="225"/>
      <c r="B27" s="198" t="s">
        <v>23</v>
      </c>
      <c r="C27" s="170" t="s">
        <v>178</v>
      </c>
      <c r="D27" s="170" t="s">
        <v>674</v>
      </c>
      <c r="E27" s="171" t="s">
        <v>138</v>
      </c>
      <c r="F27" s="173">
        <v>8.0162295319518897</v>
      </c>
      <c r="G27" s="172">
        <v>1868.5029416026657</v>
      </c>
      <c r="H27" s="172">
        <v>34.790436168671199</v>
      </c>
      <c r="I27" s="172">
        <v>34.870598463990717</v>
      </c>
      <c r="J27" s="172">
        <v>35.511896826546874</v>
      </c>
      <c r="K27" s="172">
        <v>38.237414867410514</v>
      </c>
      <c r="L27" s="172">
        <v>40.802608317635119</v>
      </c>
      <c r="M27" s="172">
        <v>36.634168961020137</v>
      </c>
      <c r="N27" s="172">
        <v>34.549949282712646</v>
      </c>
      <c r="O27" s="172">
        <v>36.634168961020137</v>
      </c>
      <c r="P27" s="172">
        <v>37.7564410954934</v>
      </c>
      <c r="Q27" s="172">
        <v>42.165367338066943</v>
      </c>
      <c r="R27" s="172">
        <v>40.562121431676559</v>
      </c>
      <c r="S27" s="172">
        <v>39.680336183161856</v>
      </c>
      <c r="T27" s="172">
        <v>39.840660773800892</v>
      </c>
      <c r="U27" s="172">
        <v>39.920823069120409</v>
      </c>
      <c r="V27" s="172">
        <v>38.077090276771479</v>
      </c>
      <c r="W27" s="172">
        <v>40.321634545718005</v>
      </c>
      <c r="X27" s="172">
        <v>42.806665700623086</v>
      </c>
      <c r="Y27" s="172">
        <v>38.63822634400811</v>
      </c>
      <c r="Z27" s="172">
        <v>33.5078394435589</v>
      </c>
      <c r="AA27" s="172">
        <v>30.38150992609766</v>
      </c>
      <c r="AB27" s="172">
        <v>167.69952180843353</v>
      </c>
      <c r="AC27" s="172">
        <v>154.07193160411532</v>
      </c>
      <c r="AD27" s="172">
        <v>137.15768729169685</v>
      </c>
      <c r="AE27" s="172">
        <v>122.80863642950295</v>
      </c>
      <c r="AF27" s="172">
        <v>117.43776264309517</v>
      </c>
      <c r="AG27" s="172">
        <v>103.48952325749889</v>
      </c>
      <c r="AH27" s="172">
        <v>78.158237936530924</v>
      </c>
      <c r="AI27" s="172">
        <v>67.656977249673943</v>
      </c>
      <c r="AJ27" s="172">
        <v>53.628575568758144</v>
      </c>
      <c r="AK27" s="172">
        <v>37.51595420953484</v>
      </c>
      <c r="AL27" s="172">
        <v>27.976641066512094</v>
      </c>
      <c r="AM27" s="172">
        <v>20.441385306477319</v>
      </c>
      <c r="AN27" s="172">
        <v>13.86807709027677</v>
      </c>
      <c r="AO27" s="172">
        <v>10.902072163454569</v>
      </c>
      <c r="AP27" s="172">
        <v>2.324706564266048</v>
      </c>
      <c r="AQ27" s="172">
        <v>19.158788581365016</v>
      </c>
      <c r="AR27" s="172">
        <v>17.796029560933196</v>
      </c>
      <c r="AS27" s="172">
        <v>40.081147659759452</v>
      </c>
      <c r="AT27" s="172">
        <v>889.88164034197916</v>
      </c>
      <c r="AU27" s="172">
        <v>96.274916678742187</v>
      </c>
      <c r="AV27" s="172">
        <v>88.419011737429344</v>
      </c>
      <c r="AW27" s="172">
        <v>383.41625851325887</v>
      </c>
      <c r="AX27" s="178">
        <f t="shared" si="1"/>
        <v>114.12390946819302</v>
      </c>
      <c r="AY27" s="178">
        <f t="shared" si="2"/>
        <v>397.42916482248938</v>
      </c>
      <c r="AZ27" s="178">
        <f t="shared" si="3"/>
        <v>164.33270540501374</v>
      </c>
      <c r="BA27" s="172">
        <v>48.418026372989416</v>
      </c>
      <c r="BB27" s="180">
        <f t="shared" si="0"/>
        <v>47.63</v>
      </c>
      <c r="BC27" s="180">
        <f t="shared" si="4"/>
        <v>52.37</v>
      </c>
      <c r="BD27" s="38">
        <f t="shared" si="5"/>
        <v>60</v>
      </c>
    </row>
    <row r="28" spans="1:56" s="109" customFormat="1" ht="19.5" customHeight="1" x14ac:dyDescent="0.2">
      <c r="A28" s="225"/>
      <c r="B28" s="198" t="s">
        <v>23</v>
      </c>
      <c r="C28" s="170" t="s">
        <v>179</v>
      </c>
      <c r="D28" s="170" t="s">
        <v>675</v>
      </c>
      <c r="E28" s="171" t="s">
        <v>138</v>
      </c>
      <c r="F28" s="173">
        <v>6.5903492247500362</v>
      </c>
      <c r="G28" s="172">
        <v>1536.1445007969864</v>
      </c>
      <c r="H28" s="172">
        <v>28.602115635415156</v>
      </c>
      <c r="I28" s="172">
        <v>28.668019127662657</v>
      </c>
      <c r="J28" s="172">
        <v>29.195247065642661</v>
      </c>
      <c r="K28" s="172">
        <v>31.435965802057673</v>
      </c>
      <c r="L28" s="172">
        <v>33.544877553977685</v>
      </c>
      <c r="M28" s="172">
        <v>30.117895957107667</v>
      </c>
      <c r="N28" s="172">
        <v>28.404405158672656</v>
      </c>
      <c r="O28" s="172">
        <v>30.117895957107667</v>
      </c>
      <c r="P28" s="172">
        <v>31.040544848572672</v>
      </c>
      <c r="Q28" s="172">
        <v>34.665236922185187</v>
      </c>
      <c r="R28" s="172">
        <v>33.347167077235184</v>
      </c>
      <c r="S28" s="172">
        <v>32.622228662512683</v>
      </c>
      <c r="T28" s="172">
        <v>32.754035647007683</v>
      </c>
      <c r="U28" s="172">
        <v>32.819939139255183</v>
      </c>
      <c r="V28" s="172">
        <v>31.304158817562669</v>
      </c>
      <c r="W28" s="172">
        <v>33.149456600492684</v>
      </c>
      <c r="X28" s="172">
        <v>35.192464860165188</v>
      </c>
      <c r="Y28" s="172">
        <v>31.765483263295174</v>
      </c>
      <c r="Z28" s="172">
        <v>27.547659759455151</v>
      </c>
      <c r="AA28" s="172">
        <v>24.977423561802638</v>
      </c>
      <c r="AB28" s="172">
        <v>137.87010578177077</v>
      </c>
      <c r="AC28" s="172">
        <v>126.66651209969569</v>
      </c>
      <c r="AD28" s="172">
        <v>112.76087523547312</v>
      </c>
      <c r="AE28" s="172">
        <v>100.96415012317055</v>
      </c>
      <c r="AF28" s="172">
        <v>96.548616142588031</v>
      </c>
      <c r="AG28" s="172">
        <v>85.081408491522964</v>
      </c>
      <c r="AH28" s="172">
        <v>64.255904941312849</v>
      </c>
      <c r="AI28" s="172">
        <v>55.62254745689031</v>
      </c>
      <c r="AJ28" s="172">
        <v>44.089436313577743</v>
      </c>
      <c r="AK28" s="172">
        <v>30.842834371830168</v>
      </c>
      <c r="AL28" s="172">
        <v>23.000318794377627</v>
      </c>
      <c r="AM28" s="172">
        <v>16.805390523112592</v>
      </c>
      <c r="AN28" s="172">
        <v>11.401304158817563</v>
      </c>
      <c r="AO28" s="172">
        <v>8.9628749456600492</v>
      </c>
      <c r="AP28" s="172">
        <v>1.9112012751775105</v>
      </c>
      <c r="AQ28" s="172">
        <v>15.750934647152587</v>
      </c>
      <c r="AR28" s="172">
        <v>14.630575278945081</v>
      </c>
      <c r="AS28" s="172">
        <v>32.951746123750183</v>
      </c>
      <c r="AT28" s="172">
        <v>731.59466743950145</v>
      </c>
      <c r="AU28" s="172">
        <v>79.150094189247937</v>
      </c>
      <c r="AV28" s="172">
        <v>72.691551948992895</v>
      </c>
      <c r="AW28" s="172">
        <v>315.21640341979423</v>
      </c>
      <c r="AX28" s="178">
        <f t="shared" si="1"/>
        <v>93.824211905520954</v>
      </c>
      <c r="AY28" s="178">
        <f t="shared" si="2"/>
        <v>326.73677541805534</v>
      </c>
      <c r="AZ28" s="178">
        <f t="shared" si="3"/>
        <v>135.10215910737577</v>
      </c>
      <c r="BA28" s="172">
        <v>39.805709317490219</v>
      </c>
      <c r="BB28" s="180">
        <f t="shared" si="0"/>
        <v>47.63</v>
      </c>
      <c r="BC28" s="180">
        <f t="shared" si="4"/>
        <v>52.37</v>
      </c>
      <c r="BD28" s="38">
        <f t="shared" si="5"/>
        <v>49</v>
      </c>
    </row>
    <row r="29" spans="1:56" s="109" customFormat="1" ht="19.5" customHeight="1" x14ac:dyDescent="0.2">
      <c r="A29" s="225"/>
      <c r="B29" s="198" t="s">
        <v>23</v>
      </c>
      <c r="C29" s="170" t="s">
        <v>177</v>
      </c>
      <c r="D29" s="170" t="s">
        <v>672</v>
      </c>
      <c r="E29" s="171" t="s">
        <v>136</v>
      </c>
      <c r="F29" s="173">
        <v>16.739602956093318</v>
      </c>
      <c r="G29" s="172">
        <v>3901.8340530357905</v>
      </c>
      <c r="H29" s="172">
        <v>72.649876829445006</v>
      </c>
      <c r="I29" s="172">
        <v>72.817272859005939</v>
      </c>
      <c r="J29" s="172">
        <v>74.156441095493406</v>
      </c>
      <c r="K29" s="172">
        <v>79.847906100565126</v>
      </c>
      <c r="L29" s="172">
        <v>85.204579046514993</v>
      </c>
      <c r="M29" s="172">
        <v>76.499985509346459</v>
      </c>
      <c r="N29" s="172">
        <v>72.147688740762192</v>
      </c>
      <c r="O29" s="172">
        <v>76.499985509346459</v>
      </c>
      <c r="P29" s="172">
        <v>78.843529923199526</v>
      </c>
      <c r="Q29" s="172">
        <v>88.050311549050861</v>
      </c>
      <c r="R29" s="172">
        <v>84.702390957832193</v>
      </c>
      <c r="S29" s="172">
        <v>82.861034632661926</v>
      </c>
      <c r="T29" s="172">
        <v>83.195826691783793</v>
      </c>
      <c r="U29" s="172">
        <v>83.363222721344712</v>
      </c>
      <c r="V29" s="172">
        <v>79.513114041443259</v>
      </c>
      <c r="W29" s="172">
        <v>84.200202869149393</v>
      </c>
      <c r="X29" s="172">
        <v>89.389479785538313</v>
      </c>
      <c r="Y29" s="172">
        <v>80.684886248369793</v>
      </c>
      <c r="Z29" s="172">
        <v>69.971540356470072</v>
      </c>
      <c r="AA29" s="172">
        <v>63.443095203593678</v>
      </c>
      <c r="AB29" s="172">
        <v>350.19249384147224</v>
      </c>
      <c r="AC29" s="172">
        <v>321.73516881611357</v>
      </c>
      <c r="AD29" s="172">
        <v>286.41460657875666</v>
      </c>
      <c r="AE29" s="172">
        <v>256.45071728734962</v>
      </c>
      <c r="AF29" s="172">
        <v>245.23518330676711</v>
      </c>
      <c r="AG29" s="172">
        <v>216.10827416316477</v>
      </c>
      <c r="AH29" s="172">
        <v>163.21112882190985</v>
      </c>
      <c r="AI29" s="172">
        <v>141.28224894942761</v>
      </c>
      <c r="AJ29" s="172">
        <v>111.98794377626429</v>
      </c>
      <c r="AK29" s="172">
        <v>78.341341834516726</v>
      </c>
      <c r="AL29" s="172">
        <v>58.421214316765685</v>
      </c>
      <c r="AM29" s="172">
        <v>42.685987538037963</v>
      </c>
      <c r="AN29" s="172">
        <v>28.959513114041439</v>
      </c>
      <c r="AO29" s="172">
        <v>22.765860020286915</v>
      </c>
      <c r="AP29" s="172">
        <v>4.854484857267062</v>
      </c>
      <c r="AQ29" s="172">
        <v>40.00765106506303</v>
      </c>
      <c r="AR29" s="172">
        <v>37.16191856252717</v>
      </c>
      <c r="AS29" s="172">
        <v>83.698014780466579</v>
      </c>
      <c r="AT29" s="172">
        <v>1858.2633241559192</v>
      </c>
      <c r="AU29" s="172">
        <v>201.04263150268073</v>
      </c>
      <c r="AV29" s="172">
        <v>184.63782060570932</v>
      </c>
      <c r="AW29" s="172">
        <v>800.65520938994337</v>
      </c>
      <c r="AX29" s="178">
        <f t="shared" si="1"/>
        <v>238.31514862193879</v>
      </c>
      <c r="AY29" s="178">
        <f t="shared" si="2"/>
        <v>829.91715691059244</v>
      </c>
      <c r="AZ29" s="178">
        <f t="shared" si="3"/>
        <v>343.16186059991304</v>
      </c>
      <c r="BA29" s="172">
        <v>101.10720185480365</v>
      </c>
      <c r="BB29" s="180">
        <f t="shared" si="0"/>
        <v>47.63</v>
      </c>
      <c r="BC29" s="180">
        <f t="shared" si="4"/>
        <v>52.37</v>
      </c>
      <c r="BD29" s="38">
        <f t="shared" si="5"/>
        <v>124</v>
      </c>
    </row>
    <row r="30" spans="1:56" ht="19.5" customHeight="1" x14ac:dyDescent="0.2">
      <c r="A30" s="225"/>
      <c r="B30" s="198" t="s">
        <v>22</v>
      </c>
      <c r="C30" s="170" t="s">
        <v>164</v>
      </c>
      <c r="D30" s="170" t="s">
        <v>22</v>
      </c>
      <c r="E30" s="171" t="s">
        <v>163</v>
      </c>
      <c r="F30" s="173">
        <v>30.274849224253025</v>
      </c>
      <c r="G30" s="172">
        <v>4812.1872841950171</v>
      </c>
      <c r="H30" s="172">
        <v>93.54928410294184</v>
      </c>
      <c r="I30" s="172">
        <v>90.824547672759067</v>
      </c>
      <c r="J30" s="172">
        <v>86.58606878136365</v>
      </c>
      <c r="K30" s="172">
        <v>105.05372680815799</v>
      </c>
      <c r="L30" s="172">
        <v>110.50319966852354</v>
      </c>
      <c r="M30" s="172">
        <v>112.01694212973619</v>
      </c>
      <c r="N30" s="172">
        <v>85.072326320151006</v>
      </c>
      <c r="O30" s="172">
        <v>93.54928410294184</v>
      </c>
      <c r="P30" s="172">
        <v>102.32899037797523</v>
      </c>
      <c r="Q30" s="172">
        <v>101.1179964090051</v>
      </c>
      <c r="R30" s="172">
        <v>96.879517517609671</v>
      </c>
      <c r="S30" s="172">
        <v>105.35647530040052</v>
      </c>
      <c r="T30" s="172">
        <v>108.68670871506836</v>
      </c>
      <c r="U30" s="172">
        <v>100.51249942452004</v>
      </c>
      <c r="V30" s="172">
        <v>95.971272040882084</v>
      </c>
      <c r="W30" s="172">
        <v>112.31969062197872</v>
      </c>
      <c r="X30" s="172">
        <v>107.47571474609823</v>
      </c>
      <c r="Y30" s="172">
        <v>108.98945720731089</v>
      </c>
      <c r="Z30" s="172">
        <v>89.310805211546437</v>
      </c>
      <c r="AA30" s="172">
        <v>80.228350444270518</v>
      </c>
      <c r="AB30" s="172">
        <v>432.32484692233317</v>
      </c>
      <c r="AC30" s="172">
        <v>393.57303991528931</v>
      </c>
      <c r="AD30" s="172">
        <v>336.65632337369368</v>
      </c>
      <c r="AE30" s="172">
        <v>324.54638368399242</v>
      </c>
      <c r="AF30" s="172">
        <v>294.5742829519819</v>
      </c>
      <c r="AG30" s="172">
        <v>250.67575157681506</v>
      </c>
      <c r="AH30" s="172">
        <v>201.32774734128262</v>
      </c>
      <c r="AI30" s="172">
        <v>173.77763454721236</v>
      </c>
      <c r="AJ30" s="172">
        <v>123.52138483495233</v>
      </c>
      <c r="AK30" s="172">
        <v>103.23723585470282</v>
      </c>
      <c r="AL30" s="172">
        <v>73.870632107177386</v>
      </c>
      <c r="AM30" s="172">
        <v>52.980986142442788</v>
      </c>
      <c r="AN30" s="172">
        <v>35.118825100133506</v>
      </c>
      <c r="AO30" s="172">
        <v>29.669352239767964</v>
      </c>
      <c r="AP30" s="172">
        <v>6.9632153215781951</v>
      </c>
      <c r="AQ30" s="172">
        <v>44.504028359651947</v>
      </c>
      <c r="AR30" s="172">
        <v>48.742507251047371</v>
      </c>
      <c r="AS30" s="172">
        <v>101.42074490124763</v>
      </c>
      <c r="AT30" s="172">
        <v>2288.7786013535288</v>
      </c>
      <c r="AU30" s="172">
        <v>246.74002117766216</v>
      </c>
      <c r="AV30" s="172">
        <v>233.41908751899081</v>
      </c>
      <c r="AW30" s="172">
        <v>964.55669628470127</v>
      </c>
      <c r="AX30" s="178">
        <f t="shared" si="1"/>
        <v>301.50916101468624</v>
      </c>
      <c r="AY30" s="178">
        <f t="shared" si="2"/>
        <v>998.11915193591437</v>
      </c>
      <c r="AZ30" s="178">
        <f t="shared" si="3"/>
        <v>418.39841627917679</v>
      </c>
      <c r="BA30" s="172">
        <v>102.02624188573269</v>
      </c>
      <c r="BB30" s="180">
        <f t="shared" si="0"/>
        <v>47.56</v>
      </c>
      <c r="BC30" s="180">
        <f t="shared" si="4"/>
        <v>52.44</v>
      </c>
      <c r="BD30" s="38">
        <f t="shared" si="5"/>
        <v>150</v>
      </c>
    </row>
    <row r="31" spans="1:56" ht="19.5" customHeight="1" x14ac:dyDescent="0.2">
      <c r="A31" s="225"/>
      <c r="B31" s="198" t="s">
        <v>22</v>
      </c>
      <c r="C31" s="170" t="s">
        <v>167</v>
      </c>
      <c r="D31" s="170" t="s">
        <v>665</v>
      </c>
      <c r="E31" s="171" t="s">
        <v>138</v>
      </c>
      <c r="F31" s="173">
        <v>6.0218221997145616</v>
      </c>
      <c r="G31" s="172">
        <v>957.16863864462948</v>
      </c>
      <c r="H31" s="172">
        <v>18.607430597117997</v>
      </c>
      <c r="I31" s="172">
        <v>18.065466599143686</v>
      </c>
      <c r="J31" s="172">
        <v>17.222411491183646</v>
      </c>
      <c r="K31" s="172">
        <v>20.895723033009531</v>
      </c>
      <c r="L31" s="172">
        <v>21.979651028958152</v>
      </c>
      <c r="M31" s="172">
        <v>22.280742138943879</v>
      </c>
      <c r="N31" s="172">
        <v>16.921320381197919</v>
      </c>
      <c r="O31" s="172">
        <v>18.607430597117997</v>
      </c>
      <c r="P31" s="172">
        <v>20.353759035035218</v>
      </c>
      <c r="Q31" s="172">
        <v>20.112886147046638</v>
      </c>
      <c r="R31" s="172">
        <v>19.269831039086597</v>
      </c>
      <c r="S31" s="172">
        <v>20.955941255006675</v>
      </c>
      <c r="T31" s="172">
        <v>21.618341696975275</v>
      </c>
      <c r="U31" s="172">
        <v>19.992449703052344</v>
      </c>
      <c r="V31" s="172">
        <v>19.08917637309516</v>
      </c>
      <c r="W31" s="172">
        <v>22.340960360941022</v>
      </c>
      <c r="X31" s="172">
        <v>21.377468808986691</v>
      </c>
      <c r="Y31" s="172">
        <v>21.678559918972425</v>
      </c>
      <c r="Z31" s="172">
        <v>17.764375489157956</v>
      </c>
      <c r="AA31" s="172">
        <v>15.957828829243589</v>
      </c>
      <c r="AB31" s="172">
        <v>85.991621011923939</v>
      </c>
      <c r="AC31" s="172">
        <v>78.283688596289309</v>
      </c>
      <c r="AD31" s="172">
        <v>66.962662860825915</v>
      </c>
      <c r="AE31" s="172">
        <v>64.553933980940101</v>
      </c>
      <c r="AF31" s="172">
        <v>58.592330003222685</v>
      </c>
      <c r="AG31" s="172">
        <v>49.860687813636567</v>
      </c>
      <c r="AH31" s="172">
        <v>40.045117628101835</v>
      </c>
      <c r="AI31" s="172">
        <v>34.565259426361585</v>
      </c>
      <c r="AJ31" s="172">
        <v>24.56903457483541</v>
      </c>
      <c r="AK31" s="172">
        <v>20.534413701026654</v>
      </c>
      <c r="AL31" s="172">
        <v>14.69324616730353</v>
      </c>
      <c r="AM31" s="172">
        <v>10.538188849500482</v>
      </c>
      <c r="AN31" s="172">
        <v>6.9853137516688912</v>
      </c>
      <c r="AO31" s="172">
        <v>5.9013857557202698</v>
      </c>
      <c r="AP31" s="172">
        <v>1.3850191059343493</v>
      </c>
      <c r="AQ31" s="172">
        <v>8.8520786335804047</v>
      </c>
      <c r="AR31" s="172">
        <v>9.6951337415404435</v>
      </c>
      <c r="AS31" s="172">
        <v>20.173104369043781</v>
      </c>
      <c r="AT31" s="172">
        <v>455.24975829842083</v>
      </c>
      <c r="AU31" s="172">
        <v>49.07785092767368</v>
      </c>
      <c r="AV31" s="172">
        <v>46.428249159799272</v>
      </c>
      <c r="AW31" s="172">
        <v>191.85525528290592</v>
      </c>
      <c r="AX31" s="178">
        <f t="shared" si="1"/>
        <v>59.971712683578104</v>
      </c>
      <c r="AY31" s="178">
        <f t="shared" si="2"/>
        <v>198.53099919893191</v>
      </c>
      <c r="AZ31" s="178">
        <f t="shared" si="3"/>
        <v>83.221582800055245</v>
      </c>
      <c r="BA31" s="172">
        <v>20.293540813038074</v>
      </c>
      <c r="BB31" s="180">
        <f t="shared" si="0"/>
        <v>47.56</v>
      </c>
      <c r="BC31" s="180">
        <f t="shared" si="4"/>
        <v>52.44</v>
      </c>
      <c r="BD31" s="38">
        <f t="shared" si="5"/>
        <v>30</v>
      </c>
    </row>
    <row r="32" spans="1:56" ht="19.5" customHeight="1" x14ac:dyDescent="0.2">
      <c r="A32" s="225"/>
      <c r="B32" s="198" t="s">
        <v>22</v>
      </c>
      <c r="C32" s="170" t="s">
        <v>170</v>
      </c>
      <c r="D32" s="170" t="s">
        <v>666</v>
      </c>
      <c r="E32" s="171" t="s">
        <v>136</v>
      </c>
      <c r="F32" s="173">
        <v>10.340223746604668</v>
      </c>
      <c r="G32" s="172">
        <v>1643.5785645228118</v>
      </c>
      <c r="H32" s="172">
        <v>31.951291377008424</v>
      </c>
      <c r="I32" s="172">
        <v>31.020671239814007</v>
      </c>
      <c r="J32" s="172">
        <v>29.57303991528935</v>
      </c>
      <c r="K32" s="172">
        <v>35.880576400718198</v>
      </c>
      <c r="L32" s="172">
        <v>37.741816675107039</v>
      </c>
      <c r="M32" s="172">
        <v>38.258827862437272</v>
      </c>
      <c r="N32" s="172">
        <v>29.056028727959117</v>
      </c>
      <c r="O32" s="172">
        <v>31.951291377008424</v>
      </c>
      <c r="P32" s="172">
        <v>34.949956263523774</v>
      </c>
      <c r="Q32" s="172">
        <v>34.53634731365959</v>
      </c>
      <c r="R32" s="172">
        <v>33.088715989134933</v>
      </c>
      <c r="S32" s="172">
        <v>35.983978638184247</v>
      </c>
      <c r="T32" s="172">
        <v>37.121403250310756</v>
      </c>
      <c r="U32" s="172">
        <v>34.329542838727498</v>
      </c>
      <c r="V32" s="172">
        <v>32.778509276736798</v>
      </c>
      <c r="W32" s="172">
        <v>38.362230099903314</v>
      </c>
      <c r="X32" s="172">
        <v>36.707794300446572</v>
      </c>
      <c r="Y32" s="172">
        <v>37.224805487776806</v>
      </c>
      <c r="Z32" s="172">
        <v>30.50366005248377</v>
      </c>
      <c r="AA32" s="172">
        <v>27.401592928502367</v>
      </c>
      <c r="AB32" s="172">
        <v>147.65839510151466</v>
      </c>
      <c r="AC32" s="172">
        <v>134.42290870586069</v>
      </c>
      <c r="AD32" s="172">
        <v>114.9832880622439</v>
      </c>
      <c r="AE32" s="172">
        <v>110.84719856360203</v>
      </c>
      <c r="AF32" s="172">
        <v>100.61037705446343</v>
      </c>
      <c r="AG32" s="172">
        <v>85.617052621886657</v>
      </c>
      <c r="AH32" s="172">
        <v>68.762487914921039</v>
      </c>
      <c r="AI32" s="172">
        <v>59.352884305510798</v>
      </c>
      <c r="AJ32" s="172">
        <v>42.188112886147046</v>
      </c>
      <c r="AK32" s="172">
        <v>35.260162975921915</v>
      </c>
      <c r="AL32" s="172">
        <v>25.230145941715392</v>
      </c>
      <c r="AM32" s="172">
        <v>18.09539155655817</v>
      </c>
      <c r="AN32" s="172">
        <v>11.994659546061413</v>
      </c>
      <c r="AO32" s="172">
        <v>10.133419271672574</v>
      </c>
      <c r="AP32" s="172">
        <v>2.3782514617190738</v>
      </c>
      <c r="AQ32" s="172">
        <v>15.20012890750886</v>
      </c>
      <c r="AR32" s="172">
        <v>16.647760232033516</v>
      </c>
      <c r="AS32" s="172">
        <v>34.639749551125639</v>
      </c>
      <c r="AT32" s="172">
        <v>781.7209152433129</v>
      </c>
      <c r="AU32" s="172">
        <v>84.272823534828035</v>
      </c>
      <c r="AV32" s="172">
        <v>79.723125086321986</v>
      </c>
      <c r="AW32" s="172">
        <v>329.43952856682472</v>
      </c>
      <c r="AX32" s="178">
        <f t="shared" si="1"/>
        <v>102.9789500667557</v>
      </c>
      <c r="AY32" s="178">
        <f t="shared" si="2"/>
        <v>340.90261789052073</v>
      </c>
      <c r="AZ32" s="178">
        <f t="shared" si="3"/>
        <v>142.90189217807651</v>
      </c>
      <c r="BA32" s="172">
        <v>34.846554026057731</v>
      </c>
      <c r="BB32" s="180">
        <f t="shared" si="0"/>
        <v>47.56</v>
      </c>
      <c r="BC32" s="180">
        <f t="shared" si="4"/>
        <v>52.44</v>
      </c>
      <c r="BD32" s="38">
        <f t="shared" si="5"/>
        <v>51</v>
      </c>
    </row>
    <row r="33" spans="1:56" ht="19.5" customHeight="1" x14ac:dyDescent="0.2">
      <c r="A33" s="225"/>
      <c r="B33" s="198" t="s">
        <v>22</v>
      </c>
      <c r="C33" s="170" t="s">
        <v>171</v>
      </c>
      <c r="D33" s="170" t="s">
        <v>667</v>
      </c>
      <c r="E33" s="171" t="s">
        <v>136</v>
      </c>
      <c r="F33" s="173">
        <v>8.0521154642972235</v>
      </c>
      <c r="G33" s="172">
        <v>1279.8837530500434</v>
      </c>
      <c r="H33" s="172">
        <v>24.881036784678422</v>
      </c>
      <c r="I33" s="172">
        <v>24.15634639289167</v>
      </c>
      <c r="J33" s="172">
        <v>23.02905022789006</v>
      </c>
      <c r="K33" s="172">
        <v>27.940840661111366</v>
      </c>
      <c r="L33" s="172">
        <v>29.390221444684865</v>
      </c>
      <c r="M33" s="172">
        <v>29.792827217899728</v>
      </c>
      <c r="N33" s="172">
        <v>22.626444454675198</v>
      </c>
      <c r="O33" s="172">
        <v>24.881036784678422</v>
      </c>
      <c r="P33" s="172">
        <v>27.216150269324615</v>
      </c>
      <c r="Q33" s="172">
        <v>26.894065650752726</v>
      </c>
      <c r="R33" s="172">
        <v>25.766769485751116</v>
      </c>
      <c r="S33" s="172">
        <v>28.021361815754339</v>
      </c>
      <c r="T33" s="172">
        <v>28.907094516827033</v>
      </c>
      <c r="U33" s="172">
        <v>26.733023341466783</v>
      </c>
      <c r="V33" s="172">
        <v>25.5252060218222</v>
      </c>
      <c r="W33" s="172">
        <v>29.873348372542701</v>
      </c>
      <c r="X33" s="172">
        <v>28.585009898255144</v>
      </c>
      <c r="Y33" s="172">
        <v>28.987615671470003</v>
      </c>
      <c r="Z33" s="172">
        <v>23.753740619676808</v>
      </c>
      <c r="AA33" s="172">
        <v>21.338105980387642</v>
      </c>
      <c r="AB33" s="172">
        <v>114.98420883016435</v>
      </c>
      <c r="AC33" s="172">
        <v>104.6775010358639</v>
      </c>
      <c r="AD33" s="172">
        <v>89.539523962985129</v>
      </c>
      <c r="AE33" s="172">
        <v>86.318677777266245</v>
      </c>
      <c r="AF33" s="172">
        <v>78.347083467611981</v>
      </c>
      <c r="AG33" s="172">
        <v>66.671516044381008</v>
      </c>
      <c r="AH33" s="172">
        <v>53.546567837576539</v>
      </c>
      <c r="AI33" s="172">
        <v>46.21914276506606</v>
      </c>
      <c r="AJ33" s="172">
        <v>32.852631094332672</v>
      </c>
      <c r="AK33" s="172">
        <v>27.457713733253531</v>
      </c>
      <c r="AL33" s="172">
        <v>19.647161732885223</v>
      </c>
      <c r="AM33" s="172">
        <v>14.091202062520143</v>
      </c>
      <c r="AN33" s="172">
        <v>9.3404539385847798</v>
      </c>
      <c r="AO33" s="172">
        <v>7.8910731550112789</v>
      </c>
      <c r="AP33" s="172">
        <v>1.8519865567883613</v>
      </c>
      <c r="AQ33" s="172">
        <v>11.836609732516918</v>
      </c>
      <c r="AR33" s="172">
        <v>12.963905897518529</v>
      </c>
      <c r="AS33" s="172">
        <v>26.974586805395699</v>
      </c>
      <c r="AT33" s="172">
        <v>608.73992910087009</v>
      </c>
      <c r="AU33" s="172">
        <v>65.624741034022378</v>
      </c>
      <c r="AV33" s="172">
        <v>62.081810229731587</v>
      </c>
      <c r="AW33" s="172">
        <v>256.54039869250954</v>
      </c>
      <c r="AX33" s="178">
        <f t="shared" si="1"/>
        <v>80.191533244325768</v>
      </c>
      <c r="AY33" s="178">
        <f t="shared" si="2"/>
        <v>265.46690947930574</v>
      </c>
      <c r="AZ33" s="178">
        <f t="shared" si="3"/>
        <v>111.28023571658763</v>
      </c>
      <c r="BA33" s="172">
        <v>27.135629114681642</v>
      </c>
      <c r="BB33" s="180">
        <f t="shared" si="0"/>
        <v>47.56</v>
      </c>
      <c r="BC33" s="180">
        <f t="shared" si="4"/>
        <v>52.44</v>
      </c>
      <c r="BD33" s="38">
        <f t="shared" si="5"/>
        <v>40</v>
      </c>
    </row>
    <row r="34" spans="1:56" ht="19.5" customHeight="1" x14ac:dyDescent="0.2">
      <c r="A34" s="225"/>
      <c r="B34" s="198" t="s">
        <v>22</v>
      </c>
      <c r="C34" s="170" t="s">
        <v>174</v>
      </c>
      <c r="D34" s="170" t="s">
        <v>668</v>
      </c>
      <c r="E34" s="171" t="s">
        <v>138</v>
      </c>
      <c r="F34" s="173">
        <v>7.6930159753234193</v>
      </c>
      <c r="G34" s="172">
        <v>1222.8048892776576</v>
      </c>
      <c r="H34" s="172">
        <v>23.771419363749363</v>
      </c>
      <c r="I34" s="172">
        <v>23.079047925970258</v>
      </c>
      <c r="J34" s="172">
        <v>22.002025689424983</v>
      </c>
      <c r="K34" s="172">
        <v>26.694765434372265</v>
      </c>
      <c r="L34" s="172">
        <v>28.079508309930478</v>
      </c>
      <c r="M34" s="172">
        <v>28.464159108696649</v>
      </c>
      <c r="N34" s="172">
        <v>21.617374890658809</v>
      </c>
      <c r="O34" s="172">
        <v>23.771419363749363</v>
      </c>
      <c r="P34" s="172">
        <v>26.002393996593156</v>
      </c>
      <c r="Q34" s="172">
        <v>25.694673357580221</v>
      </c>
      <c r="R34" s="172">
        <v>24.617651121034942</v>
      </c>
      <c r="S34" s="172">
        <v>26.7716955941255</v>
      </c>
      <c r="T34" s="172">
        <v>27.617927351411076</v>
      </c>
      <c r="U34" s="172">
        <v>25.54081303807375</v>
      </c>
      <c r="V34" s="172">
        <v>24.38686064177524</v>
      </c>
      <c r="W34" s="172">
        <v>28.541089268449888</v>
      </c>
      <c r="X34" s="172">
        <v>27.310206712398141</v>
      </c>
      <c r="Y34" s="172">
        <v>27.694857511164308</v>
      </c>
      <c r="Z34" s="172">
        <v>22.694397127204088</v>
      </c>
      <c r="AA34" s="172">
        <v>20.386492334607059</v>
      </c>
      <c r="AB34" s="172">
        <v>109.85626812761842</v>
      </c>
      <c r="AC34" s="172">
        <v>100.00920767920445</v>
      </c>
      <c r="AD34" s="172">
        <v>85.546337645596438</v>
      </c>
      <c r="AE34" s="172">
        <v>82.469131255467062</v>
      </c>
      <c r="AF34" s="172">
        <v>74.853045439896874</v>
      </c>
      <c r="AG34" s="172">
        <v>63.698172275677919</v>
      </c>
      <c r="AH34" s="172">
        <v>51.15855623590074</v>
      </c>
      <c r="AI34" s="172">
        <v>44.157911698356429</v>
      </c>
      <c r="AJ34" s="172">
        <v>31.38750517931955</v>
      </c>
      <c r="AK34" s="172">
        <v>26.233184475852859</v>
      </c>
      <c r="AL34" s="172">
        <v>18.770958979789143</v>
      </c>
      <c r="AM34" s="172">
        <v>13.462777956815986</v>
      </c>
      <c r="AN34" s="172">
        <v>8.9238985313751655</v>
      </c>
      <c r="AO34" s="172">
        <v>7.539155655816951</v>
      </c>
      <c r="AP34" s="172">
        <v>1.7693936743243865</v>
      </c>
      <c r="AQ34" s="172">
        <v>11.308733483725428</v>
      </c>
      <c r="AR34" s="172">
        <v>12.385755720270703</v>
      </c>
      <c r="AS34" s="172">
        <v>25.771603517333457</v>
      </c>
      <c r="AT34" s="172">
        <v>581.59200773445048</v>
      </c>
      <c r="AU34" s="172">
        <v>62.698080198885862</v>
      </c>
      <c r="AV34" s="172">
        <v>59.313153169743565</v>
      </c>
      <c r="AW34" s="172">
        <v>245.09948897380414</v>
      </c>
      <c r="AX34" s="178">
        <f t="shared" si="1"/>
        <v>76.615238451268354</v>
      </c>
      <c r="AY34" s="178">
        <f t="shared" si="2"/>
        <v>253.62790493991989</v>
      </c>
      <c r="AZ34" s="178">
        <f t="shared" si="3"/>
        <v>106.31748077896967</v>
      </c>
      <c r="BA34" s="172">
        <v>25.925463836839921</v>
      </c>
      <c r="BB34" s="180">
        <f t="shared" si="0"/>
        <v>47.56</v>
      </c>
      <c r="BC34" s="180">
        <f t="shared" si="4"/>
        <v>52.44</v>
      </c>
      <c r="BD34" s="38">
        <f t="shared" si="5"/>
        <v>38</v>
      </c>
    </row>
    <row r="35" spans="1:56" s="109" customFormat="1" ht="19.5" customHeight="1" x14ac:dyDescent="0.2">
      <c r="A35" s="225"/>
      <c r="B35" s="198" t="s">
        <v>957</v>
      </c>
      <c r="C35" s="170" t="s">
        <v>267</v>
      </c>
      <c r="D35" s="170" t="s">
        <v>753</v>
      </c>
      <c r="E35" s="171" t="s">
        <v>131</v>
      </c>
      <c r="F35" s="173">
        <v>44.440406976744185</v>
      </c>
      <c r="G35" s="172">
        <v>6451.8582848837214</v>
      </c>
      <c r="H35" s="172">
        <v>110.65661337209302</v>
      </c>
      <c r="I35" s="172">
        <v>117.76707848837209</v>
      </c>
      <c r="J35" s="172">
        <v>96.435683139534888</v>
      </c>
      <c r="K35" s="172">
        <v>118.65588662790697</v>
      </c>
      <c r="L35" s="172">
        <v>115.98946220930233</v>
      </c>
      <c r="M35" s="172">
        <v>126.2107558139535</v>
      </c>
      <c r="N35" s="172">
        <v>135.54324127906978</v>
      </c>
      <c r="O35" s="172">
        <v>127.54396802325581</v>
      </c>
      <c r="P35" s="172">
        <v>130.65479651162789</v>
      </c>
      <c r="Q35" s="172">
        <v>154.20821220930233</v>
      </c>
      <c r="R35" s="172">
        <v>143.54251453488371</v>
      </c>
      <c r="S35" s="172">
        <v>151.54178779069767</v>
      </c>
      <c r="T35" s="172">
        <v>158.2078488372093</v>
      </c>
      <c r="U35" s="172">
        <v>158.2078488372093</v>
      </c>
      <c r="V35" s="172">
        <v>140.87609011627907</v>
      </c>
      <c r="W35" s="172">
        <v>154.20821220930233</v>
      </c>
      <c r="X35" s="172">
        <v>146.20893895348837</v>
      </c>
      <c r="Y35" s="172">
        <v>142.65370639534885</v>
      </c>
      <c r="Z35" s="172">
        <v>118.21148255813954</v>
      </c>
      <c r="AA35" s="172">
        <v>114.21184593023256</v>
      </c>
      <c r="AB35" s="172">
        <v>612.83321220930225</v>
      </c>
      <c r="AC35" s="172">
        <v>547.50581395348843</v>
      </c>
      <c r="AD35" s="172">
        <v>499.51017441860466</v>
      </c>
      <c r="AE35" s="172">
        <v>444.40406976744185</v>
      </c>
      <c r="AF35" s="172">
        <v>378.63226744186045</v>
      </c>
      <c r="AG35" s="172">
        <v>322.63735465116281</v>
      </c>
      <c r="AH35" s="172">
        <v>264.42042151162792</v>
      </c>
      <c r="AI35" s="172">
        <v>230.20130813953489</v>
      </c>
      <c r="AJ35" s="172">
        <v>147.09774709302326</v>
      </c>
      <c r="AK35" s="172">
        <v>128.87718023255812</v>
      </c>
      <c r="AL35" s="172">
        <v>83.103561046511629</v>
      </c>
      <c r="AM35" s="172">
        <v>62.216569767441861</v>
      </c>
      <c r="AN35" s="172">
        <v>43.107194767441861</v>
      </c>
      <c r="AO35" s="172">
        <v>25.775436046511626</v>
      </c>
      <c r="AP35" s="172">
        <v>11.110101744186046</v>
      </c>
      <c r="AQ35" s="172">
        <v>71.104651162790702</v>
      </c>
      <c r="AR35" s="172">
        <v>63.105377906976749</v>
      </c>
      <c r="AS35" s="172">
        <v>144.4313226744186</v>
      </c>
      <c r="AT35" s="172">
        <v>3079.2757994186045</v>
      </c>
      <c r="AU35" s="172">
        <v>363.96693313953489</v>
      </c>
      <c r="AV35" s="172">
        <v>334.63626453488376</v>
      </c>
      <c r="AW35" s="172">
        <v>1322.9909156976746</v>
      </c>
      <c r="AX35" s="178">
        <f t="shared" si="1"/>
        <v>429.74309062499998</v>
      </c>
      <c r="AY35" s="178">
        <f t="shared" si="2"/>
        <v>1352.8634906249999</v>
      </c>
      <c r="AZ35" s="178">
        <f t="shared" si="3"/>
        <v>490.17768895348831</v>
      </c>
      <c r="BA35" s="172">
        <v>226.20167151162789</v>
      </c>
      <c r="BB35" s="180">
        <f t="shared" si="0"/>
        <v>47.73</v>
      </c>
      <c r="BC35" s="180">
        <f t="shared" si="4"/>
        <v>52.27</v>
      </c>
      <c r="BD35" s="38">
        <f t="shared" si="5"/>
        <v>203</v>
      </c>
    </row>
    <row r="36" spans="1:56" s="109" customFormat="1" ht="19.5" customHeight="1" x14ac:dyDescent="0.2">
      <c r="A36" s="225"/>
      <c r="B36" s="198" t="s">
        <v>957</v>
      </c>
      <c r="C36" s="170" t="s">
        <v>271</v>
      </c>
      <c r="D36" s="170" t="s">
        <v>755</v>
      </c>
      <c r="E36" s="171" t="s">
        <v>138</v>
      </c>
      <c r="F36" s="173">
        <v>6.4420681063122913</v>
      </c>
      <c r="G36" s="172">
        <v>935.25944767441865</v>
      </c>
      <c r="H36" s="172">
        <v>16.040749584717606</v>
      </c>
      <c r="I36" s="172">
        <v>17.071480481727573</v>
      </c>
      <c r="J36" s="172">
        <v>13.979287790697672</v>
      </c>
      <c r="K36" s="172">
        <v>17.200321843853818</v>
      </c>
      <c r="L36" s="172">
        <v>16.813797757475083</v>
      </c>
      <c r="M36" s="172">
        <v>18.295473421926907</v>
      </c>
      <c r="N36" s="172">
        <v>19.64830772425249</v>
      </c>
      <c r="O36" s="172">
        <v>18.488735465116278</v>
      </c>
      <c r="P36" s="172">
        <v>18.939680232558135</v>
      </c>
      <c r="Q36" s="172">
        <v>22.353976328903649</v>
      </c>
      <c r="R36" s="172">
        <v>20.807879983388702</v>
      </c>
      <c r="S36" s="172">
        <v>21.967452242524914</v>
      </c>
      <c r="T36" s="172">
        <v>22.933762458471755</v>
      </c>
      <c r="U36" s="172">
        <v>22.933762458471755</v>
      </c>
      <c r="V36" s="172">
        <v>20.421355897009963</v>
      </c>
      <c r="W36" s="172">
        <v>22.353976328903649</v>
      </c>
      <c r="X36" s="172">
        <v>21.194404069767437</v>
      </c>
      <c r="Y36" s="172">
        <v>20.679038621262457</v>
      </c>
      <c r="Z36" s="172">
        <v>17.135901162790695</v>
      </c>
      <c r="AA36" s="172">
        <v>16.556115033222589</v>
      </c>
      <c r="AB36" s="172">
        <v>88.836119186046488</v>
      </c>
      <c r="AC36" s="172">
        <v>79.36627906976743</v>
      </c>
      <c r="AD36" s="172">
        <v>72.408845514950158</v>
      </c>
      <c r="AE36" s="172">
        <v>64.420681063122913</v>
      </c>
      <c r="AF36" s="172">
        <v>54.886420265780728</v>
      </c>
      <c r="AG36" s="172">
        <v>46.769414451827231</v>
      </c>
      <c r="AH36" s="172">
        <v>38.330305232558132</v>
      </c>
      <c r="AI36" s="172">
        <v>33.369912790697668</v>
      </c>
      <c r="AJ36" s="172">
        <v>21.323245431893682</v>
      </c>
      <c r="AK36" s="172">
        <v>18.681997508305646</v>
      </c>
      <c r="AL36" s="172">
        <v>12.046667358803983</v>
      </c>
      <c r="AM36" s="172">
        <v>9.0188953488372086</v>
      </c>
      <c r="AN36" s="172">
        <v>6.2488060631229221</v>
      </c>
      <c r="AO36" s="172">
        <v>3.7363995016611291</v>
      </c>
      <c r="AP36" s="172">
        <v>1.6105170265780728</v>
      </c>
      <c r="AQ36" s="172">
        <v>10.307308970099665</v>
      </c>
      <c r="AR36" s="172">
        <v>9.1477367109634535</v>
      </c>
      <c r="AS36" s="172">
        <v>20.936721345514947</v>
      </c>
      <c r="AT36" s="172">
        <v>446.37089908637864</v>
      </c>
      <c r="AU36" s="172">
        <v>52.760537790697661</v>
      </c>
      <c r="AV36" s="172">
        <v>48.508772840531556</v>
      </c>
      <c r="AW36" s="172">
        <v>191.7803675249169</v>
      </c>
      <c r="AX36" s="178">
        <f t="shared" si="1"/>
        <v>62.295429910714276</v>
      </c>
      <c r="AY36" s="178">
        <f t="shared" si="2"/>
        <v>196.11068705357141</v>
      </c>
      <c r="AZ36" s="178">
        <f t="shared" si="3"/>
        <v>71.056011212624568</v>
      </c>
      <c r="BA36" s="172">
        <v>32.790126661129563</v>
      </c>
      <c r="BB36" s="180">
        <f t="shared" si="0"/>
        <v>47.73</v>
      </c>
      <c r="BC36" s="180">
        <f t="shared" si="4"/>
        <v>52.27</v>
      </c>
      <c r="BD36" s="38">
        <f t="shared" si="5"/>
        <v>29</v>
      </c>
    </row>
    <row r="37" spans="1:56" s="109" customFormat="1" ht="19.5" customHeight="1" x14ac:dyDescent="0.2">
      <c r="A37" s="225"/>
      <c r="B37" s="198" t="s">
        <v>957</v>
      </c>
      <c r="C37" s="170" t="s">
        <v>272</v>
      </c>
      <c r="D37" s="170" t="s">
        <v>756</v>
      </c>
      <c r="E37" s="171" t="s">
        <v>138</v>
      </c>
      <c r="F37" s="173">
        <v>9.1362126245847186</v>
      </c>
      <c r="G37" s="172">
        <v>1326.3953488372092</v>
      </c>
      <c r="H37" s="172">
        <v>22.749169435215951</v>
      </c>
      <c r="I37" s="172">
        <v>24.210963455149503</v>
      </c>
      <c r="J37" s="172">
        <v>19.825581395348841</v>
      </c>
      <c r="K37" s="172">
        <v>24.393687707641199</v>
      </c>
      <c r="L37" s="172">
        <v>23.845514950166116</v>
      </c>
      <c r="M37" s="172">
        <v>25.946843853820599</v>
      </c>
      <c r="N37" s="172">
        <v>27.865448504983391</v>
      </c>
      <c r="O37" s="172">
        <v>26.220930232558143</v>
      </c>
      <c r="P37" s="172">
        <v>26.860465116279073</v>
      </c>
      <c r="Q37" s="172">
        <v>31.702657807308974</v>
      </c>
      <c r="R37" s="172">
        <v>29.509966777408639</v>
      </c>
      <c r="S37" s="172">
        <v>31.154485049833887</v>
      </c>
      <c r="T37" s="172">
        <v>32.524916943521596</v>
      </c>
      <c r="U37" s="172">
        <v>32.524916943521596</v>
      </c>
      <c r="V37" s="172">
        <v>28.96179401993356</v>
      </c>
      <c r="W37" s="172">
        <v>31.702657807308974</v>
      </c>
      <c r="X37" s="172">
        <v>30.058139534883725</v>
      </c>
      <c r="Y37" s="172">
        <v>29.327242524916947</v>
      </c>
      <c r="Z37" s="172">
        <v>24.302325581395351</v>
      </c>
      <c r="AA37" s="172">
        <v>23.480066445182729</v>
      </c>
      <c r="AB37" s="172">
        <v>125.98837209302326</v>
      </c>
      <c r="AC37" s="172">
        <v>112.55813953488374</v>
      </c>
      <c r="AD37" s="172">
        <v>102.69102990033224</v>
      </c>
      <c r="AE37" s="172">
        <v>91.362126245847193</v>
      </c>
      <c r="AF37" s="172">
        <v>77.840531561461802</v>
      </c>
      <c r="AG37" s="172">
        <v>66.32890365448506</v>
      </c>
      <c r="AH37" s="172">
        <v>54.360465116279073</v>
      </c>
      <c r="AI37" s="172">
        <v>47.325581395348848</v>
      </c>
      <c r="AJ37" s="172">
        <v>30.240863787375421</v>
      </c>
      <c r="AK37" s="172">
        <v>26.495016611295682</v>
      </c>
      <c r="AL37" s="172">
        <v>17.084717607973424</v>
      </c>
      <c r="AM37" s="172">
        <v>12.790697674418606</v>
      </c>
      <c r="AN37" s="172">
        <v>8.8621262458471772</v>
      </c>
      <c r="AO37" s="172">
        <v>5.2990033222591366</v>
      </c>
      <c r="AP37" s="172">
        <v>2.2840531561461797</v>
      </c>
      <c r="AQ37" s="172">
        <v>14.617940199335548</v>
      </c>
      <c r="AR37" s="172">
        <v>12.9734219269103</v>
      </c>
      <c r="AS37" s="172">
        <v>29.692691029900335</v>
      </c>
      <c r="AT37" s="172">
        <v>633.04817275747519</v>
      </c>
      <c r="AU37" s="172">
        <v>74.825581395348848</v>
      </c>
      <c r="AV37" s="172">
        <v>68.795681063122927</v>
      </c>
      <c r="AW37" s="172">
        <v>271.98504983388705</v>
      </c>
      <c r="AX37" s="178">
        <f t="shared" si="1"/>
        <v>88.348071428571444</v>
      </c>
      <c r="AY37" s="178">
        <f t="shared" si="2"/>
        <v>278.12635714285722</v>
      </c>
      <c r="AZ37" s="178">
        <f t="shared" si="3"/>
        <v>100.77242524916946</v>
      </c>
      <c r="BA37" s="172">
        <v>46.503322259136219</v>
      </c>
      <c r="BB37" s="180">
        <f t="shared" si="0"/>
        <v>47.73</v>
      </c>
      <c r="BC37" s="180">
        <f t="shared" si="4"/>
        <v>52.27</v>
      </c>
      <c r="BD37" s="38">
        <f t="shared" si="5"/>
        <v>42</v>
      </c>
    </row>
    <row r="38" spans="1:56" ht="19.5" customHeight="1" x14ac:dyDescent="0.2">
      <c r="A38" s="225"/>
      <c r="B38" s="198" t="s">
        <v>20</v>
      </c>
      <c r="C38" s="170" t="s">
        <v>160</v>
      </c>
      <c r="D38" s="170" t="s">
        <v>20</v>
      </c>
      <c r="E38" s="171" t="s">
        <v>131</v>
      </c>
      <c r="F38" s="173">
        <v>85.555555555555557</v>
      </c>
      <c r="G38" s="172">
        <v>4246.9777777777772</v>
      </c>
      <c r="H38" s="172">
        <v>67.588888888888889</v>
      </c>
      <c r="I38" s="172">
        <v>85.555555555555571</v>
      </c>
      <c r="J38" s="172">
        <v>100.1</v>
      </c>
      <c r="K38" s="172">
        <v>88.12222222222222</v>
      </c>
      <c r="L38" s="172">
        <v>101.81111111111112</v>
      </c>
      <c r="M38" s="172">
        <v>96.677777777777777</v>
      </c>
      <c r="N38" s="172">
        <v>71.866666666666674</v>
      </c>
      <c r="O38" s="172">
        <v>71.866666666666674</v>
      </c>
      <c r="P38" s="172">
        <v>60.74444444444444</v>
      </c>
      <c r="Q38" s="172">
        <v>83.844444444444449</v>
      </c>
      <c r="R38" s="172">
        <v>68.444444444444443</v>
      </c>
      <c r="S38" s="172">
        <v>85.555555555555571</v>
      </c>
      <c r="T38" s="172">
        <v>65.022222222222226</v>
      </c>
      <c r="U38" s="172">
        <v>75.288888888888891</v>
      </c>
      <c r="V38" s="172">
        <v>63.31111111111111</v>
      </c>
      <c r="W38" s="172">
        <v>73.577777777777783</v>
      </c>
      <c r="X38" s="172">
        <v>82.98888888888888</v>
      </c>
      <c r="Y38" s="172">
        <v>67.588888888888889</v>
      </c>
      <c r="Z38" s="172">
        <v>58.177777777777784</v>
      </c>
      <c r="AA38" s="172">
        <v>59.033333333333331</v>
      </c>
      <c r="AB38" s="172">
        <v>345.64444444444445</v>
      </c>
      <c r="AC38" s="172">
        <v>356.76666666666665</v>
      </c>
      <c r="AD38" s="172">
        <v>333.66666666666663</v>
      </c>
      <c r="AE38" s="172">
        <v>306.28888888888889</v>
      </c>
      <c r="AF38" s="172">
        <v>272.06666666666666</v>
      </c>
      <c r="AG38" s="172">
        <v>233.56666666666669</v>
      </c>
      <c r="AH38" s="172">
        <v>220.73333333333332</v>
      </c>
      <c r="AI38" s="172">
        <v>205.33333333333331</v>
      </c>
      <c r="AJ38" s="172">
        <v>150.57777777777778</v>
      </c>
      <c r="AK38" s="172">
        <v>106.08888888888889</v>
      </c>
      <c r="AL38" s="172">
        <v>66.733333333333334</v>
      </c>
      <c r="AM38" s="172">
        <v>58.177777777777784</v>
      </c>
      <c r="AN38" s="172">
        <v>36.788888888888891</v>
      </c>
      <c r="AO38" s="172">
        <v>27.37777777777778</v>
      </c>
      <c r="AP38" s="172">
        <v>5.1333333333333337</v>
      </c>
      <c r="AQ38" s="172">
        <v>37.644444444444446</v>
      </c>
      <c r="AR38" s="172">
        <v>43.633333333333333</v>
      </c>
      <c r="AS38" s="172">
        <v>88.12222222222222</v>
      </c>
      <c r="AT38" s="172">
        <v>2050.7666666666664</v>
      </c>
      <c r="AU38" s="172">
        <v>172.82222222222222</v>
      </c>
      <c r="AV38" s="172">
        <v>173.67777777777778</v>
      </c>
      <c r="AW38" s="172">
        <v>913.73333333333323</v>
      </c>
      <c r="AX38" s="178">
        <f t="shared" si="1"/>
        <v>206.57388888888892</v>
      </c>
      <c r="AY38" s="178">
        <f t="shared" si="2"/>
        <v>1003.9491</v>
      </c>
      <c r="AZ38" s="178">
        <f t="shared" si="3"/>
        <v>445.74444444444453</v>
      </c>
      <c r="BA38" s="172">
        <v>167.6888888888889</v>
      </c>
      <c r="BB38" s="180">
        <f t="shared" si="0"/>
        <v>48.29</v>
      </c>
      <c r="BC38" s="180">
        <f t="shared" si="4"/>
        <v>51.71</v>
      </c>
      <c r="BD38" s="38">
        <f t="shared" si="5"/>
        <v>151</v>
      </c>
    </row>
    <row r="39" spans="1:56" ht="19.5" customHeight="1" x14ac:dyDescent="0.2">
      <c r="A39" s="225"/>
      <c r="B39" s="198" t="s">
        <v>20</v>
      </c>
      <c r="C39" s="170" t="s">
        <v>172</v>
      </c>
      <c r="D39" s="170" t="s">
        <v>664</v>
      </c>
      <c r="E39" s="171" t="s">
        <v>138</v>
      </c>
      <c r="F39" s="173">
        <v>3.0017034206528246</v>
      </c>
      <c r="G39" s="172">
        <v>477.12075871276642</v>
      </c>
      <c r="H39" s="172">
        <v>9.275263569817227</v>
      </c>
      <c r="I39" s="172">
        <v>9.0051102619584746</v>
      </c>
      <c r="J39" s="172">
        <v>8.5848717830670793</v>
      </c>
      <c r="K39" s="172">
        <v>10.415910869665302</v>
      </c>
      <c r="L39" s="172">
        <v>10.95621748538281</v>
      </c>
      <c r="M39" s="172">
        <v>11.106302656415451</v>
      </c>
      <c r="N39" s="172">
        <v>8.4347866120344364</v>
      </c>
      <c r="O39" s="172">
        <v>9.275263569817227</v>
      </c>
      <c r="P39" s="172">
        <v>10.145757561806548</v>
      </c>
      <c r="Q39" s="172">
        <v>10.025689424980435</v>
      </c>
      <c r="R39" s="172">
        <v>9.6054509460890376</v>
      </c>
      <c r="S39" s="172">
        <v>10.44592790387183</v>
      </c>
      <c r="T39" s="172">
        <v>10.776115280143641</v>
      </c>
      <c r="U39" s="172">
        <v>9.9656553565673782</v>
      </c>
      <c r="V39" s="172">
        <v>9.5153998434694547</v>
      </c>
      <c r="W39" s="172">
        <v>11.136319690621979</v>
      </c>
      <c r="X39" s="172">
        <v>10.656047143317528</v>
      </c>
      <c r="Y39" s="172">
        <v>10.806132314350169</v>
      </c>
      <c r="Z39" s="172">
        <v>8.8550250909258335</v>
      </c>
      <c r="AA39" s="172">
        <v>7.9545140647299855</v>
      </c>
      <c r="AB39" s="172">
        <v>42.864324846922337</v>
      </c>
      <c r="AC39" s="172">
        <v>39.022144468486715</v>
      </c>
      <c r="AD39" s="172">
        <v>33.378942037659407</v>
      </c>
      <c r="AE39" s="172">
        <v>32.178260669398277</v>
      </c>
      <c r="AF39" s="172">
        <v>29.206574282951983</v>
      </c>
      <c r="AG39" s="172">
        <v>24.854104323005387</v>
      </c>
      <c r="AH39" s="172">
        <v>19.961327747341283</v>
      </c>
      <c r="AI39" s="172">
        <v>17.229777634547212</v>
      </c>
      <c r="AJ39" s="172">
        <v>12.246949956263524</v>
      </c>
      <c r="AK39" s="172">
        <v>10.235808664426132</v>
      </c>
      <c r="AL39" s="172">
        <v>7.3241563463928925</v>
      </c>
      <c r="AM39" s="172">
        <v>5.2529809861424432</v>
      </c>
      <c r="AN39" s="172">
        <v>3.4819759679572764</v>
      </c>
      <c r="AO39" s="172">
        <v>2.9416693522397681</v>
      </c>
      <c r="AP39" s="172">
        <v>0.69039178675014967</v>
      </c>
      <c r="AQ39" s="172">
        <v>4.4125040283596517</v>
      </c>
      <c r="AR39" s="172">
        <v>4.8327425072510479</v>
      </c>
      <c r="AS39" s="172">
        <v>10.055706459186961</v>
      </c>
      <c r="AT39" s="172">
        <v>226.92877860135354</v>
      </c>
      <c r="AU39" s="172">
        <v>24.463882878320518</v>
      </c>
      <c r="AV39" s="172">
        <v>23.143133373233276</v>
      </c>
      <c r="AW39" s="172">
        <v>95.634270981998995</v>
      </c>
      <c r="AX39" s="178">
        <f t="shared" si="1"/>
        <v>29.894156475300406</v>
      </c>
      <c r="AY39" s="178">
        <f t="shared" si="2"/>
        <v>98.961935380507342</v>
      </c>
      <c r="AZ39" s="178">
        <f t="shared" si="3"/>
        <v>41.483541273422041</v>
      </c>
      <c r="BA39" s="172">
        <v>10.115740527600019</v>
      </c>
      <c r="BB39" s="180">
        <f t="shared" si="0"/>
        <v>47.56</v>
      </c>
      <c r="BC39" s="180">
        <f t="shared" si="4"/>
        <v>52.44</v>
      </c>
      <c r="BD39" s="38">
        <f t="shared" si="5"/>
        <v>15</v>
      </c>
    </row>
    <row r="40" spans="1:56" ht="19.5" customHeight="1" x14ac:dyDescent="0.2">
      <c r="A40" s="225"/>
      <c r="B40" s="198" t="s">
        <v>20</v>
      </c>
      <c r="C40" s="170" t="s">
        <v>151</v>
      </c>
      <c r="D40" s="170" t="s">
        <v>647</v>
      </c>
      <c r="E40" s="171" t="s">
        <v>138</v>
      </c>
      <c r="F40" s="173">
        <v>1.9783406797021557</v>
      </c>
      <c r="G40" s="172">
        <v>1755.7377864220696</v>
      </c>
      <c r="H40" s="172">
        <v>25.876696090504197</v>
      </c>
      <c r="I40" s="172">
        <v>30.347746026631068</v>
      </c>
      <c r="J40" s="172">
        <v>28.86399051685445</v>
      </c>
      <c r="K40" s="172">
        <v>32.326086706333221</v>
      </c>
      <c r="L40" s="172">
        <v>31.13908229851193</v>
      </c>
      <c r="M40" s="172">
        <v>33.612008148139623</v>
      </c>
      <c r="N40" s="172">
        <v>34.561611674396659</v>
      </c>
      <c r="O40" s="172">
        <v>32.405220333521314</v>
      </c>
      <c r="P40" s="172">
        <v>38.993094796929491</v>
      </c>
      <c r="Q40" s="172">
        <v>37.034537524024351</v>
      </c>
      <c r="R40" s="172">
        <v>37.212588185197546</v>
      </c>
      <c r="S40" s="172">
        <v>37.370855439573717</v>
      </c>
      <c r="T40" s="172">
        <v>37.964357643484369</v>
      </c>
      <c r="U40" s="172">
        <v>35.867316523000085</v>
      </c>
      <c r="V40" s="172">
        <v>34.007676284080055</v>
      </c>
      <c r="W40" s="172">
        <v>34.165943538456226</v>
      </c>
      <c r="X40" s="172">
        <v>33.493307707357495</v>
      </c>
      <c r="Y40" s="172">
        <v>34.660528708381769</v>
      </c>
      <c r="Z40" s="172">
        <v>29.477276127562117</v>
      </c>
      <c r="AA40" s="172">
        <v>29.912511077096593</v>
      </c>
      <c r="AB40" s="172">
        <v>146.61482777272676</v>
      </c>
      <c r="AC40" s="172">
        <v>146.00154216201909</v>
      </c>
      <c r="AD40" s="172">
        <v>136.742907781013</v>
      </c>
      <c r="AE40" s="172">
        <v>124.65524622803282</v>
      </c>
      <c r="AF40" s="172">
        <v>113.53697160810671</v>
      </c>
      <c r="AG40" s="172">
        <v>101.23169258035931</v>
      </c>
      <c r="AH40" s="172">
        <v>81.072401054194344</v>
      </c>
      <c r="AI40" s="172">
        <v>69.538674891530775</v>
      </c>
      <c r="AJ40" s="172">
        <v>54.463718912200349</v>
      </c>
      <c r="AK40" s="172">
        <v>40.437283493112062</v>
      </c>
      <c r="AL40" s="172">
        <v>28.903557330448493</v>
      </c>
      <c r="AM40" s="172">
        <v>19.664706356239428</v>
      </c>
      <c r="AN40" s="172">
        <v>12.799864197672948</v>
      </c>
      <c r="AO40" s="172">
        <v>10.781956704376748</v>
      </c>
      <c r="AP40" s="172">
        <v>1.6618061709498106</v>
      </c>
      <c r="AQ40" s="172">
        <v>14.422103555028714</v>
      </c>
      <c r="AR40" s="172">
        <v>14.461670368622759</v>
      </c>
      <c r="AS40" s="172">
        <v>31.871068350001728</v>
      </c>
      <c r="AT40" s="172">
        <v>858.52072136354752</v>
      </c>
      <c r="AU40" s="172">
        <v>89.678183010898721</v>
      </c>
      <c r="AV40" s="172">
        <v>80.004097087155174</v>
      </c>
      <c r="AW40" s="172">
        <v>377.76415278912663</v>
      </c>
      <c r="AX40" s="178">
        <f t="shared" si="1"/>
        <v>102.76781476792763</v>
      </c>
      <c r="AY40" s="178">
        <f t="shared" si="2"/>
        <v>404.52190290133615</v>
      </c>
      <c r="AZ40" s="178">
        <f t="shared" si="3"/>
        <v>167.05108699405002</v>
      </c>
      <c r="BA40" s="172">
        <v>38.043491270672455</v>
      </c>
      <c r="BB40" s="180">
        <f t="shared" si="0"/>
        <v>48.9</v>
      </c>
      <c r="BC40" s="180">
        <f t="shared" si="4"/>
        <v>51.1</v>
      </c>
      <c r="BD40" s="38">
        <f t="shared" si="5"/>
        <v>61</v>
      </c>
    </row>
    <row r="41" spans="1:56" ht="19.5" customHeight="1" x14ac:dyDescent="0.2">
      <c r="A41" s="225"/>
      <c r="B41" s="198" t="s">
        <v>20</v>
      </c>
      <c r="C41" s="170" t="s">
        <v>161</v>
      </c>
      <c r="D41" s="170" t="s">
        <v>663</v>
      </c>
      <c r="E41" s="171" t="s">
        <v>138</v>
      </c>
      <c r="F41" s="173">
        <v>14.444444444444443</v>
      </c>
      <c r="G41" s="172">
        <v>717.02222222222213</v>
      </c>
      <c r="H41" s="172">
        <v>11.411111111111111</v>
      </c>
      <c r="I41" s="172">
        <v>14.444444444444443</v>
      </c>
      <c r="J41" s="172">
        <v>16.899999999999999</v>
      </c>
      <c r="K41" s="172">
        <v>14.877777777777776</v>
      </c>
      <c r="L41" s="172">
        <v>17.188888888888886</v>
      </c>
      <c r="M41" s="172">
        <v>16.322222222222219</v>
      </c>
      <c r="N41" s="172">
        <v>12.133333333333333</v>
      </c>
      <c r="O41" s="172">
        <v>12.133333333333333</v>
      </c>
      <c r="P41" s="172">
        <v>10.255555555555555</v>
      </c>
      <c r="Q41" s="172">
        <v>14.155555555555555</v>
      </c>
      <c r="R41" s="172">
        <v>11.555555555555554</v>
      </c>
      <c r="S41" s="172">
        <v>14.444444444444443</v>
      </c>
      <c r="T41" s="172">
        <v>10.977777777777776</v>
      </c>
      <c r="U41" s="172">
        <v>12.711111111111109</v>
      </c>
      <c r="V41" s="172">
        <v>10.688888888888886</v>
      </c>
      <c r="W41" s="172">
        <v>12.422222222222222</v>
      </c>
      <c r="X41" s="172">
        <v>14.011111111111109</v>
      </c>
      <c r="Y41" s="172">
        <v>11.411111111111111</v>
      </c>
      <c r="Z41" s="172">
        <v>9.8222222222222211</v>
      </c>
      <c r="AA41" s="172">
        <v>9.966666666666665</v>
      </c>
      <c r="AB41" s="172">
        <v>58.355555555555547</v>
      </c>
      <c r="AC41" s="172">
        <v>60.233333333333327</v>
      </c>
      <c r="AD41" s="172">
        <v>56.333333333333329</v>
      </c>
      <c r="AE41" s="172">
        <v>51.711111111111101</v>
      </c>
      <c r="AF41" s="172">
        <v>45.93333333333333</v>
      </c>
      <c r="AG41" s="172">
        <v>39.43333333333333</v>
      </c>
      <c r="AH41" s="172">
        <v>37.266666666666659</v>
      </c>
      <c r="AI41" s="172">
        <v>34.666666666666657</v>
      </c>
      <c r="AJ41" s="172">
        <v>25.422222222222217</v>
      </c>
      <c r="AK41" s="172">
        <v>17.911111111111108</v>
      </c>
      <c r="AL41" s="172">
        <v>11.266666666666666</v>
      </c>
      <c r="AM41" s="172">
        <v>9.8222222222222211</v>
      </c>
      <c r="AN41" s="172">
        <v>6.2111111111111112</v>
      </c>
      <c r="AO41" s="172">
        <v>4.6222222222222218</v>
      </c>
      <c r="AP41" s="172">
        <v>0.86666666666666659</v>
      </c>
      <c r="AQ41" s="172">
        <v>6.3555555555555543</v>
      </c>
      <c r="AR41" s="172">
        <v>7.3666666666666663</v>
      </c>
      <c r="AS41" s="172">
        <v>14.877777777777776</v>
      </c>
      <c r="AT41" s="172">
        <v>346.23333333333329</v>
      </c>
      <c r="AU41" s="172">
        <v>29.177777777777774</v>
      </c>
      <c r="AV41" s="172">
        <v>29.322222222222216</v>
      </c>
      <c r="AW41" s="172">
        <v>154.26666666666665</v>
      </c>
      <c r="AX41" s="178">
        <f t="shared" si="1"/>
        <v>34.876111111111108</v>
      </c>
      <c r="AY41" s="178">
        <f t="shared" si="2"/>
        <v>169.49790000000002</v>
      </c>
      <c r="AZ41" s="178">
        <f t="shared" si="3"/>
        <v>75.255555555555546</v>
      </c>
      <c r="BA41" s="172">
        <v>28.31111111111111</v>
      </c>
      <c r="BB41" s="180">
        <f t="shared" si="0"/>
        <v>48.29</v>
      </c>
      <c r="BC41" s="180">
        <f t="shared" si="4"/>
        <v>51.71</v>
      </c>
      <c r="BD41" s="38">
        <f t="shared" si="5"/>
        <v>25</v>
      </c>
    </row>
    <row r="42" spans="1:56" s="109" customFormat="1" ht="19.5" customHeight="1" x14ac:dyDescent="0.2">
      <c r="A42" s="225"/>
      <c r="B42" s="198" t="s">
        <v>135</v>
      </c>
      <c r="C42" s="170" t="s">
        <v>134</v>
      </c>
      <c r="D42" s="170" t="s">
        <v>135</v>
      </c>
      <c r="E42" s="171" t="s">
        <v>131</v>
      </c>
      <c r="F42" s="173">
        <v>6.0282422805584002</v>
      </c>
      <c r="G42" s="172">
        <v>5349.9444591499669</v>
      </c>
      <c r="H42" s="172">
        <v>78.849409029703878</v>
      </c>
      <c r="I42" s="172">
        <v>92.473236583765868</v>
      </c>
      <c r="J42" s="172">
        <v>87.952054873347066</v>
      </c>
      <c r="K42" s="172">
        <v>98.501478864324255</v>
      </c>
      <c r="L42" s="172">
        <v>94.884533495989217</v>
      </c>
      <c r="M42" s="172">
        <v>102.41983634668722</v>
      </c>
      <c r="N42" s="172">
        <v>105.31339264135526</v>
      </c>
      <c r="O42" s="172">
        <v>98.742608555546596</v>
      </c>
      <c r="P42" s="172">
        <v>118.81665534980606</v>
      </c>
      <c r="Q42" s="172">
        <v>112.84869549205325</v>
      </c>
      <c r="R42" s="172">
        <v>113.3912372973035</v>
      </c>
      <c r="S42" s="172">
        <v>113.87349667974819</v>
      </c>
      <c r="T42" s="172">
        <v>115.6819693639157</v>
      </c>
      <c r="U42" s="172">
        <v>109.29203254652379</v>
      </c>
      <c r="V42" s="172">
        <v>103.62548480279889</v>
      </c>
      <c r="W42" s="172">
        <v>104.10774418524358</v>
      </c>
      <c r="X42" s="172">
        <v>102.05814180985371</v>
      </c>
      <c r="Y42" s="172">
        <v>105.61480475538318</v>
      </c>
      <c r="Z42" s="172">
        <v>89.820809980320149</v>
      </c>
      <c r="AA42" s="172">
        <v>91.147023282043008</v>
      </c>
      <c r="AB42" s="172">
        <v>446.75303541218301</v>
      </c>
      <c r="AC42" s="172">
        <v>444.88428030520993</v>
      </c>
      <c r="AD42" s="172">
        <v>416.67210643219659</v>
      </c>
      <c r="AE42" s="172">
        <v>379.83954609798479</v>
      </c>
      <c r="AF42" s="172">
        <v>345.96082448124662</v>
      </c>
      <c r="AG42" s="172">
        <v>308.46515749617333</v>
      </c>
      <c r="AH42" s="172">
        <v>247.03736865728322</v>
      </c>
      <c r="AI42" s="172">
        <v>211.89271616162776</v>
      </c>
      <c r="AJ42" s="172">
        <v>165.95750998377275</v>
      </c>
      <c r="AK42" s="172">
        <v>123.2172722146137</v>
      </c>
      <c r="AL42" s="172">
        <v>88.072619718958236</v>
      </c>
      <c r="AM42" s="172">
        <v>59.920728268750501</v>
      </c>
      <c r="AN42" s="172">
        <v>39.00272755521285</v>
      </c>
      <c r="AO42" s="172">
        <v>32.853920429043285</v>
      </c>
      <c r="AP42" s="172">
        <v>5.0637235156690563</v>
      </c>
      <c r="AQ42" s="172">
        <v>43.945886225270733</v>
      </c>
      <c r="AR42" s="172">
        <v>44.066451070881904</v>
      </c>
      <c r="AS42" s="172">
        <v>97.114983139795825</v>
      </c>
      <c r="AT42" s="172">
        <v>2616.0160200711234</v>
      </c>
      <c r="AU42" s="172">
        <v>273.26022257771228</v>
      </c>
      <c r="AV42" s="172">
        <v>243.78211782578171</v>
      </c>
      <c r="AW42" s="172">
        <v>1151.0928634726265</v>
      </c>
      <c r="AX42" s="178">
        <f t="shared" si="1"/>
        <v>313.14590677975849</v>
      </c>
      <c r="AY42" s="178">
        <f t="shared" si="2"/>
        <v>1232.6269502019773</v>
      </c>
      <c r="AZ42" s="178">
        <f t="shared" si="3"/>
        <v>509.02477817035128</v>
      </c>
      <c r="BA42" s="172">
        <v>115.92309905513802</v>
      </c>
      <c r="BB42" s="180">
        <f t="shared" si="0"/>
        <v>48.9</v>
      </c>
      <c r="BC42" s="180">
        <f t="shared" si="4"/>
        <v>51.1</v>
      </c>
      <c r="BD42" s="38">
        <f t="shared" si="5"/>
        <v>185</v>
      </c>
    </row>
    <row r="43" spans="1:56" s="109" customFormat="1" ht="19.5" customHeight="1" x14ac:dyDescent="0.2">
      <c r="A43" s="225"/>
      <c r="B43" s="198" t="s">
        <v>135</v>
      </c>
      <c r="C43" s="170" t="s">
        <v>147</v>
      </c>
      <c r="D43" s="170" t="s">
        <v>654</v>
      </c>
      <c r="E43" s="171" t="s">
        <v>138</v>
      </c>
      <c r="F43" s="173">
        <v>1.0438365308259774</v>
      </c>
      <c r="G43" s="172">
        <v>926.38404437743827</v>
      </c>
      <c r="H43" s="172">
        <v>13.653381823203784</v>
      </c>
      <c r="I43" s="172">
        <v>16.012452382870492</v>
      </c>
      <c r="J43" s="172">
        <v>15.229574984751009</v>
      </c>
      <c r="K43" s="172">
        <v>17.05628891369647</v>
      </c>
      <c r="L43" s="172">
        <v>16.429986995200885</v>
      </c>
      <c r="M43" s="172">
        <v>17.734782658733355</v>
      </c>
      <c r="N43" s="172">
        <v>18.235824193529826</v>
      </c>
      <c r="O43" s="172">
        <v>17.098042374929509</v>
      </c>
      <c r="P43" s="172">
        <v>20.574018022580013</v>
      </c>
      <c r="Q43" s="172">
        <v>19.540619857062296</v>
      </c>
      <c r="R43" s="172">
        <v>19.634565144836635</v>
      </c>
      <c r="S43" s="172">
        <v>19.718072067302714</v>
      </c>
      <c r="T43" s="172">
        <v>20.031223026550506</v>
      </c>
      <c r="U43" s="172">
        <v>18.924756303874968</v>
      </c>
      <c r="V43" s="172">
        <v>17.943549964898551</v>
      </c>
      <c r="W43" s="172">
        <v>18.02705688736463</v>
      </c>
      <c r="X43" s="172">
        <v>17.672152466883798</v>
      </c>
      <c r="Y43" s="172">
        <v>18.288016020071126</v>
      </c>
      <c r="Z43" s="172">
        <v>15.553164309307062</v>
      </c>
      <c r="AA43" s="172">
        <v>15.782808346088778</v>
      </c>
      <c r="AB43" s="172">
        <v>77.358725299513182</v>
      </c>
      <c r="AC43" s="172">
        <v>77.035135974957129</v>
      </c>
      <c r="AD43" s="172">
        <v>72.149981010691548</v>
      </c>
      <c r="AE43" s="172">
        <v>65.772139807344843</v>
      </c>
      <c r="AF43" s="172">
        <v>59.905778504102848</v>
      </c>
      <c r="AG43" s="172">
        <v>53.413115282365261</v>
      </c>
      <c r="AH43" s="172">
        <v>42.776421033248553</v>
      </c>
      <c r="AI43" s="172">
        <v>36.690854058533105</v>
      </c>
      <c r="AJ43" s="172">
        <v>28.736819693639159</v>
      </c>
      <c r="AK43" s="172">
        <v>21.33601869008298</v>
      </c>
      <c r="AL43" s="172">
        <v>15.250451715367531</v>
      </c>
      <c r="AM43" s="172">
        <v>10.375735116410215</v>
      </c>
      <c r="AN43" s="172">
        <v>6.7536223544440732</v>
      </c>
      <c r="AO43" s="172">
        <v>5.6889090930015769</v>
      </c>
      <c r="AP43" s="172">
        <v>0.87682268589382106</v>
      </c>
      <c r="AQ43" s="172">
        <v>7.6095683097213751</v>
      </c>
      <c r="AR43" s="172">
        <v>7.6304450403378947</v>
      </c>
      <c r="AS43" s="172">
        <v>16.816206511606495</v>
      </c>
      <c r="AT43" s="172">
        <v>452.98330091724114</v>
      </c>
      <c r="AU43" s="172">
        <v>47.31710994234156</v>
      </c>
      <c r="AV43" s="172">
        <v>42.212749306602525</v>
      </c>
      <c r="AW43" s="172">
        <v>199.32058556122038</v>
      </c>
      <c r="AX43" s="178">
        <f t="shared" si="1"/>
        <v>54.223623033455709</v>
      </c>
      <c r="AY43" s="178">
        <f t="shared" si="2"/>
        <v>213.4388399834275</v>
      </c>
      <c r="AZ43" s="178">
        <f t="shared" si="3"/>
        <v>88.141556662945533</v>
      </c>
      <c r="BA43" s="172">
        <v>20.072976487783546</v>
      </c>
      <c r="BB43" s="180">
        <f t="shared" si="0"/>
        <v>48.9</v>
      </c>
      <c r="BC43" s="180">
        <f t="shared" si="4"/>
        <v>51.1</v>
      </c>
      <c r="BD43" s="38">
        <f t="shared" si="5"/>
        <v>32</v>
      </c>
    </row>
    <row r="44" spans="1:56" s="109" customFormat="1" ht="19.5" customHeight="1" x14ac:dyDescent="0.2">
      <c r="A44" s="225"/>
      <c r="B44" s="198" t="s">
        <v>135</v>
      </c>
      <c r="C44" s="170" t="s">
        <v>152</v>
      </c>
      <c r="D44" s="170" t="s">
        <v>655</v>
      </c>
      <c r="E44" s="171" t="s">
        <v>138</v>
      </c>
      <c r="F44" s="173">
        <v>1.1128885615311137</v>
      </c>
      <c r="G44" s="172">
        <v>987.66634058763293</v>
      </c>
      <c r="H44" s="172">
        <v>14.556582384826967</v>
      </c>
      <c r="I44" s="172">
        <v>17.071710533887284</v>
      </c>
      <c r="J44" s="172">
        <v>16.23704411273895</v>
      </c>
      <c r="K44" s="172">
        <v>18.184599095418399</v>
      </c>
      <c r="L44" s="172">
        <v>17.516865958499729</v>
      </c>
      <c r="M44" s="172">
        <v>18.90797666041362</v>
      </c>
      <c r="N44" s="172">
        <v>19.442163169948557</v>
      </c>
      <c r="O44" s="172">
        <v>18.229114637879643</v>
      </c>
      <c r="P44" s="172">
        <v>21.935033547778254</v>
      </c>
      <c r="Q44" s="172">
        <v>20.833273871862449</v>
      </c>
      <c r="R44" s="172">
        <v>20.933433842400248</v>
      </c>
      <c r="S44" s="172">
        <v>21.022464927322741</v>
      </c>
      <c r="T44" s="172">
        <v>21.356331495782072</v>
      </c>
      <c r="U44" s="172">
        <v>20.176669620559093</v>
      </c>
      <c r="V44" s="172">
        <v>19.130554372719843</v>
      </c>
      <c r="W44" s="172">
        <v>19.219585457642335</v>
      </c>
      <c r="X44" s="172">
        <v>18.841203346721755</v>
      </c>
      <c r="Y44" s="172">
        <v>19.497807598025112</v>
      </c>
      <c r="Z44" s="172">
        <v>16.582039566813595</v>
      </c>
      <c r="AA44" s="172">
        <v>16.826875050350438</v>
      </c>
      <c r="AB44" s="172">
        <v>82.476171295070841</v>
      </c>
      <c r="AC44" s="172">
        <v>82.131175840996178</v>
      </c>
      <c r="AD44" s="172">
        <v>76.922857373030581</v>
      </c>
      <c r="AE44" s="172">
        <v>70.123108262075476</v>
      </c>
      <c r="AF44" s="172">
        <v>63.868674546270611</v>
      </c>
      <c r="AG44" s="172">
        <v>56.94650769354709</v>
      </c>
      <c r="AH44" s="172">
        <v>45.606173251545044</v>
      </c>
      <c r="AI44" s="172">
        <v>39.118032937818647</v>
      </c>
      <c r="AJ44" s="172">
        <v>30.63782209895156</v>
      </c>
      <c r="AK44" s="172">
        <v>22.747442197695964</v>
      </c>
      <c r="AL44" s="172">
        <v>16.25930188396957</v>
      </c>
      <c r="AM44" s="172">
        <v>11.062112301619271</v>
      </c>
      <c r="AN44" s="172">
        <v>7.200388993106305</v>
      </c>
      <c r="AO44" s="172">
        <v>6.0652426603445697</v>
      </c>
      <c r="AP44" s="172">
        <v>0.93482639168613546</v>
      </c>
      <c r="AQ44" s="172">
        <v>8.112957613561818</v>
      </c>
      <c r="AR44" s="172">
        <v>8.1352153847924402</v>
      </c>
      <c r="AS44" s="172">
        <v>17.928634726266242</v>
      </c>
      <c r="AT44" s="172">
        <v>482.94912016204211</v>
      </c>
      <c r="AU44" s="172">
        <v>50.447238494205386</v>
      </c>
      <c r="AV44" s="172">
        <v>45.005213428318235</v>
      </c>
      <c r="AW44" s="172">
        <v>212.50607082436619</v>
      </c>
      <c r="AX44" s="178">
        <f t="shared" si="1"/>
        <v>57.810632274919151</v>
      </c>
      <c r="AY44" s="178">
        <f t="shared" si="2"/>
        <v>227.55827813007102</v>
      </c>
      <c r="AZ44" s="178">
        <f t="shared" si="3"/>
        <v>93.972310135687223</v>
      </c>
      <c r="BA44" s="172">
        <v>21.40084703824332</v>
      </c>
      <c r="BB44" s="180">
        <f t="shared" si="0"/>
        <v>48.9</v>
      </c>
      <c r="BC44" s="180">
        <f t="shared" si="4"/>
        <v>51.1</v>
      </c>
      <c r="BD44" s="38">
        <f t="shared" si="5"/>
        <v>34</v>
      </c>
    </row>
    <row r="45" spans="1:56" s="109" customFormat="1" ht="16.5" customHeight="1" x14ac:dyDescent="0.2">
      <c r="A45" s="225"/>
      <c r="B45" s="198" t="s">
        <v>135</v>
      </c>
      <c r="C45" s="170" t="s">
        <v>155</v>
      </c>
      <c r="D45" s="170" t="s">
        <v>656</v>
      </c>
      <c r="E45" s="171" t="s">
        <v>138</v>
      </c>
      <c r="F45" s="173">
        <v>2.3961054654682306</v>
      </c>
      <c r="G45" s="172">
        <v>2126.4956784937453</v>
      </c>
      <c r="H45" s="172">
        <v>31.341059488324454</v>
      </c>
      <c r="I45" s="172">
        <v>36.756257840282657</v>
      </c>
      <c r="J45" s="172">
        <v>34.959178741181489</v>
      </c>
      <c r="K45" s="172">
        <v>39.152363305750889</v>
      </c>
      <c r="L45" s="172">
        <v>37.714700026469949</v>
      </c>
      <c r="M45" s="172">
        <v>40.709831858305236</v>
      </c>
      <c r="N45" s="172">
        <v>41.859962481729987</v>
      </c>
      <c r="O45" s="172">
        <v>39.248207524369619</v>
      </c>
      <c r="P45" s="172">
        <v>47.227238724378822</v>
      </c>
      <c r="Q45" s="172">
        <v>44.855094313565274</v>
      </c>
      <c r="R45" s="172">
        <v>45.070743805457411</v>
      </c>
      <c r="S45" s="172">
        <v>45.262432242694878</v>
      </c>
      <c r="T45" s="172">
        <v>45.981263882335341</v>
      </c>
      <c r="U45" s="172">
        <v>43.441392088939018</v>
      </c>
      <c r="V45" s="172">
        <v>41.189052951398878</v>
      </c>
      <c r="W45" s="172">
        <v>41.380741388636345</v>
      </c>
      <c r="X45" s="172">
        <v>40.566065530377145</v>
      </c>
      <c r="Y45" s="172">
        <v>41.979767755003394</v>
      </c>
      <c r="Z45" s="172">
        <v>35.701971435476636</v>
      </c>
      <c r="AA45" s="172">
        <v>36.229114637879647</v>
      </c>
      <c r="AB45" s="172">
        <v>177.57537604585056</v>
      </c>
      <c r="AC45" s="172">
        <v>176.8325833515554</v>
      </c>
      <c r="AD45" s="172">
        <v>165.61880977316412</v>
      </c>
      <c r="AE45" s="172">
        <v>150.97860537915321</v>
      </c>
      <c r="AF45" s="172">
        <v>137.51249266322174</v>
      </c>
      <c r="AG45" s="172">
        <v>122.60871666800936</v>
      </c>
      <c r="AH45" s="172">
        <v>98.192401974888085</v>
      </c>
      <c r="AI45" s="172">
        <v>84.223107111208307</v>
      </c>
      <c r="AJ45" s="172">
        <v>65.964783464340385</v>
      </c>
      <c r="AK45" s="172">
        <v>48.976395714170629</v>
      </c>
      <c r="AL45" s="172">
        <v>35.007100850490843</v>
      </c>
      <c r="AM45" s="172">
        <v>23.817288326754209</v>
      </c>
      <c r="AN45" s="172">
        <v>15.502802361579452</v>
      </c>
      <c r="AO45" s="172">
        <v>13.058774786801857</v>
      </c>
      <c r="AP45" s="172">
        <v>2.0127285909933135</v>
      </c>
      <c r="AQ45" s="172">
        <v>17.467608843263402</v>
      </c>
      <c r="AR45" s="172">
        <v>17.515530952572764</v>
      </c>
      <c r="AS45" s="172">
        <v>38.601259048693194</v>
      </c>
      <c r="AT45" s="172">
        <v>1039.8139277945934</v>
      </c>
      <c r="AU45" s="172">
        <v>108.6154607496749</v>
      </c>
      <c r="AV45" s="172">
        <v>96.898505023535236</v>
      </c>
      <c r="AW45" s="172">
        <v>457.53633863115863</v>
      </c>
      <c r="AX45" s="178">
        <f t="shared" si="1"/>
        <v>124.46922067878148</v>
      </c>
      <c r="AY45" s="178">
        <f t="shared" si="2"/>
        <v>489.94450368852927</v>
      </c>
      <c r="AZ45" s="178">
        <f t="shared" si="3"/>
        <v>202.32714550413738</v>
      </c>
      <c r="BA45" s="172">
        <v>46.077108100954071</v>
      </c>
      <c r="BB45" s="180">
        <f t="shared" si="0"/>
        <v>48.9</v>
      </c>
      <c r="BC45" s="180">
        <f t="shared" si="4"/>
        <v>51.1</v>
      </c>
      <c r="BD45" s="38">
        <f t="shared" si="5"/>
        <v>73</v>
      </c>
    </row>
  </sheetData>
  <mergeCells count="11">
    <mergeCell ref="A5:A45"/>
    <mergeCell ref="AP3:AR3"/>
    <mergeCell ref="AT3:AT4"/>
    <mergeCell ref="B5:B6"/>
    <mergeCell ref="BA3:BA4"/>
    <mergeCell ref="AS3:AS4"/>
    <mergeCell ref="BB3:BB4"/>
    <mergeCell ref="BC3:BC4"/>
    <mergeCell ref="A2:BC2"/>
    <mergeCell ref="AU3:AY3"/>
    <mergeCell ref="AZ3:AZ4"/>
  </mergeCells>
  <pageMargins left="0.7" right="0.7" top="0.75" bottom="0.75" header="0.3" footer="0.3"/>
  <pageSetup paperSize="9" orientation="portrait" r:id="rId1"/>
  <ignoredErrors>
    <ignoredError sqref="AX5:AX45" formulaRange="1"/>
    <ignoredError sqref="H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7A6C-64C2-417A-A375-9AF203651AB5}">
  <dimension ref="A1:BC43"/>
  <sheetViews>
    <sheetView workbookViewId="0">
      <selection activeCell="A2" sqref="A2"/>
    </sheetView>
  </sheetViews>
  <sheetFormatPr baseColWidth="10" defaultRowHeight="14.25" x14ac:dyDescent="0.2"/>
  <sheetData>
    <row r="1" spans="1:55" ht="15" thickBot="1" x14ac:dyDescent="0.25"/>
    <row r="2" spans="1:55" ht="64.5" thickBot="1" x14ac:dyDescent="0.25">
      <c r="A2" s="157" t="s">
        <v>128</v>
      </c>
      <c r="B2" s="158" t="s">
        <v>124</v>
      </c>
      <c r="C2" s="159" t="s">
        <v>690</v>
      </c>
      <c r="D2" s="159"/>
      <c r="E2" s="160" t="s">
        <v>125</v>
      </c>
      <c r="F2" s="161" t="s">
        <v>545</v>
      </c>
      <c r="G2" s="162" t="s">
        <v>1</v>
      </c>
      <c r="H2" s="163">
        <v>1</v>
      </c>
      <c r="I2" s="164">
        <v>2</v>
      </c>
      <c r="J2" s="164">
        <v>3</v>
      </c>
      <c r="K2" s="165">
        <v>4</v>
      </c>
      <c r="L2" s="164">
        <v>5</v>
      </c>
      <c r="M2" s="164">
        <v>6</v>
      </c>
      <c r="N2" s="163">
        <v>7</v>
      </c>
      <c r="O2" s="164">
        <v>8</v>
      </c>
      <c r="P2" s="165">
        <v>9</v>
      </c>
      <c r="Q2" s="164">
        <v>10</v>
      </c>
      <c r="R2" s="163">
        <v>11</v>
      </c>
      <c r="S2" s="164">
        <v>12</v>
      </c>
      <c r="T2" s="164">
        <v>13</v>
      </c>
      <c r="U2" s="165">
        <v>14</v>
      </c>
      <c r="V2" s="164">
        <v>15</v>
      </c>
      <c r="W2" s="163">
        <v>16</v>
      </c>
      <c r="X2" s="164">
        <v>17</v>
      </c>
      <c r="Y2" s="164">
        <v>18</v>
      </c>
      <c r="Z2" s="165">
        <v>19</v>
      </c>
      <c r="AA2" s="166" t="s">
        <v>2</v>
      </c>
      <c r="AB2" s="167" t="s">
        <v>3</v>
      </c>
      <c r="AC2" s="166" t="s">
        <v>4</v>
      </c>
      <c r="AD2" s="167" t="s">
        <v>5</v>
      </c>
      <c r="AE2" s="166" t="s">
        <v>6</v>
      </c>
      <c r="AF2" s="167" t="s">
        <v>7</v>
      </c>
      <c r="AG2" s="166" t="s">
        <v>8</v>
      </c>
      <c r="AH2" s="167" t="s">
        <v>9</v>
      </c>
      <c r="AI2" s="166" t="s">
        <v>10</v>
      </c>
      <c r="AJ2" s="167" t="s">
        <v>11</v>
      </c>
      <c r="AK2" s="166" t="s">
        <v>12</v>
      </c>
      <c r="AL2" s="167" t="s">
        <v>13</v>
      </c>
      <c r="AM2" s="168" t="s">
        <v>526</v>
      </c>
      <c r="AN2" s="168" t="s">
        <v>532</v>
      </c>
      <c r="AO2" s="169" t="s">
        <v>14</v>
      </c>
      <c r="AP2" s="169" t="s">
        <v>15</v>
      </c>
      <c r="AQ2" s="169" t="s">
        <v>16</v>
      </c>
      <c r="AR2" s="192"/>
      <c r="AS2" s="191"/>
      <c r="AT2" s="176" t="s">
        <v>533</v>
      </c>
      <c r="AU2" s="177" t="s">
        <v>534</v>
      </c>
      <c r="AV2" s="175" t="s">
        <v>535</v>
      </c>
      <c r="AW2" s="179" t="s">
        <v>976</v>
      </c>
      <c r="AX2" s="179" t="s">
        <v>977</v>
      </c>
      <c r="AY2" s="177"/>
      <c r="AZ2" s="191"/>
      <c r="BA2" s="191"/>
      <c r="BB2" s="191"/>
      <c r="BC2" s="38"/>
    </row>
    <row r="3" spans="1:55" x14ac:dyDescent="0.2">
      <c r="A3" s="226" t="s">
        <v>972</v>
      </c>
      <c r="B3" s="170" t="s">
        <v>130</v>
      </c>
      <c r="C3" s="170" t="s">
        <v>638</v>
      </c>
      <c r="D3" s="171" t="s">
        <v>129</v>
      </c>
      <c r="E3" s="173">
        <v>0</v>
      </c>
      <c r="F3" s="172">
        <v>0</v>
      </c>
      <c r="G3" s="172">
        <v>0</v>
      </c>
      <c r="H3" s="172">
        <v>0</v>
      </c>
      <c r="I3" s="172">
        <v>0</v>
      </c>
      <c r="J3" s="172">
        <v>0</v>
      </c>
      <c r="K3" s="172">
        <v>0</v>
      </c>
      <c r="L3" s="172">
        <v>0</v>
      </c>
      <c r="M3" s="172">
        <v>0</v>
      </c>
      <c r="N3" s="172">
        <v>0</v>
      </c>
      <c r="O3" s="172">
        <v>0</v>
      </c>
      <c r="P3" s="172">
        <v>0</v>
      </c>
      <c r="Q3" s="172">
        <v>0</v>
      </c>
      <c r="R3" s="172">
        <v>0</v>
      </c>
      <c r="S3" s="172">
        <v>0</v>
      </c>
      <c r="T3" s="172">
        <v>0</v>
      </c>
      <c r="U3" s="172">
        <v>0</v>
      </c>
      <c r="V3" s="172">
        <v>0</v>
      </c>
      <c r="W3" s="172">
        <v>0</v>
      </c>
      <c r="X3" s="172">
        <v>0</v>
      </c>
      <c r="Y3" s="172">
        <v>0</v>
      </c>
      <c r="Z3" s="172">
        <v>0</v>
      </c>
      <c r="AA3" s="172">
        <v>0</v>
      </c>
      <c r="AB3" s="172">
        <v>0</v>
      </c>
      <c r="AC3" s="172">
        <v>0</v>
      </c>
      <c r="AD3" s="172">
        <v>0</v>
      </c>
      <c r="AE3" s="172">
        <v>0</v>
      </c>
      <c r="AF3" s="172">
        <v>0</v>
      </c>
      <c r="AG3" s="172">
        <v>0</v>
      </c>
      <c r="AH3" s="172">
        <v>0</v>
      </c>
      <c r="AI3" s="172">
        <v>0</v>
      </c>
      <c r="AJ3" s="172">
        <v>0</v>
      </c>
      <c r="AK3" s="172">
        <v>0</v>
      </c>
      <c r="AL3" s="172">
        <v>0</v>
      </c>
      <c r="AM3" s="172">
        <v>0</v>
      </c>
      <c r="AN3" s="172">
        <v>0</v>
      </c>
      <c r="AO3" s="172">
        <v>0</v>
      </c>
      <c r="AP3" s="172">
        <v>0</v>
      </c>
      <c r="AQ3" s="172">
        <v>0</v>
      </c>
      <c r="AR3" s="172">
        <v>0</v>
      </c>
      <c r="AS3" s="172">
        <v>0</v>
      </c>
      <c r="AT3" s="172">
        <v>0</v>
      </c>
      <c r="AU3" s="172">
        <v>0</v>
      </c>
      <c r="AV3" s="172">
        <v>0</v>
      </c>
      <c r="AW3" s="178">
        <f>+SUM(S3:X3)*BA3/100</f>
        <v>0</v>
      </c>
      <c r="AX3" s="178">
        <f>+SUM(AB3:AI3)*BA3/100</f>
        <v>0</v>
      </c>
      <c r="AY3" s="178">
        <f>+SUM(AI3:AN3)</f>
        <v>0</v>
      </c>
      <c r="AZ3" s="172">
        <v>0</v>
      </c>
      <c r="BA3" s="180">
        <f t="shared" ref="BA3:BA43" si="0">+IFERROR(ROUND(AS3*100/F3,2),0)</f>
        <v>0</v>
      </c>
      <c r="BB3" s="180">
        <v>0</v>
      </c>
      <c r="BC3" s="38">
        <f>+ROUND(AX3*0.15,0)</f>
        <v>0</v>
      </c>
    </row>
    <row r="4" spans="1:55" x14ac:dyDescent="0.2">
      <c r="A4" s="226"/>
      <c r="B4" s="170" t="s">
        <v>640</v>
      </c>
      <c r="C4" s="170" t="s">
        <v>641</v>
      </c>
      <c r="D4" s="171" t="s">
        <v>131</v>
      </c>
      <c r="E4" s="173">
        <v>0</v>
      </c>
      <c r="F4" s="172">
        <v>0</v>
      </c>
      <c r="G4" s="172">
        <v>0</v>
      </c>
      <c r="H4" s="172">
        <v>0</v>
      </c>
      <c r="I4" s="172">
        <v>0</v>
      </c>
      <c r="J4" s="172">
        <v>0</v>
      </c>
      <c r="K4" s="172">
        <v>0</v>
      </c>
      <c r="L4" s="172">
        <v>0</v>
      </c>
      <c r="M4" s="172">
        <v>0</v>
      </c>
      <c r="N4" s="172">
        <v>0</v>
      </c>
      <c r="O4" s="172">
        <v>0</v>
      </c>
      <c r="P4" s="172">
        <v>0</v>
      </c>
      <c r="Q4" s="172">
        <v>0</v>
      </c>
      <c r="R4" s="172">
        <v>0</v>
      </c>
      <c r="S4" s="172">
        <v>0</v>
      </c>
      <c r="T4" s="172">
        <v>0</v>
      </c>
      <c r="U4" s="172">
        <v>0</v>
      </c>
      <c r="V4" s="172">
        <v>0</v>
      </c>
      <c r="W4" s="172">
        <v>0</v>
      </c>
      <c r="X4" s="172">
        <v>0</v>
      </c>
      <c r="Y4" s="172">
        <v>0</v>
      </c>
      <c r="Z4" s="172">
        <v>0</v>
      </c>
      <c r="AA4" s="172">
        <v>0</v>
      </c>
      <c r="AB4" s="172">
        <v>0</v>
      </c>
      <c r="AC4" s="172">
        <v>0</v>
      </c>
      <c r="AD4" s="172">
        <v>0</v>
      </c>
      <c r="AE4" s="172">
        <v>0</v>
      </c>
      <c r="AF4" s="172">
        <v>0</v>
      </c>
      <c r="AG4" s="172">
        <v>0</v>
      </c>
      <c r="AH4" s="172">
        <v>0</v>
      </c>
      <c r="AI4" s="172">
        <v>0</v>
      </c>
      <c r="AJ4" s="172">
        <v>0</v>
      </c>
      <c r="AK4" s="172">
        <v>0</v>
      </c>
      <c r="AL4" s="172">
        <v>0</v>
      </c>
      <c r="AM4" s="172">
        <v>0</v>
      </c>
      <c r="AN4" s="172">
        <v>0</v>
      </c>
      <c r="AO4" s="172">
        <v>0</v>
      </c>
      <c r="AP4" s="172">
        <v>0</v>
      </c>
      <c r="AQ4" s="172">
        <v>0</v>
      </c>
      <c r="AR4" s="172">
        <v>0</v>
      </c>
      <c r="AS4" s="172">
        <v>0</v>
      </c>
      <c r="AT4" s="172">
        <v>0</v>
      </c>
      <c r="AU4" s="172">
        <v>0</v>
      </c>
      <c r="AV4" s="172">
        <v>0</v>
      </c>
      <c r="AW4" s="178">
        <f t="shared" ref="AW4:AW43" si="1">+SUM(S4:X4)*BA4/100</f>
        <v>0</v>
      </c>
      <c r="AX4" s="178">
        <f t="shared" ref="AX4:AX43" si="2">+SUM(AB4:AI4)*BA4/100</f>
        <v>0</v>
      </c>
      <c r="AY4" s="178">
        <f t="shared" ref="AY4:AY43" si="3">+SUM(AI4:AN4)</f>
        <v>0</v>
      </c>
      <c r="AZ4" s="172">
        <v>0</v>
      </c>
      <c r="BA4" s="180">
        <f t="shared" si="0"/>
        <v>0</v>
      </c>
      <c r="BB4" s="180">
        <v>0</v>
      </c>
      <c r="BC4" s="38">
        <f>+ROUND(AX4*0.15,0)</f>
        <v>0</v>
      </c>
    </row>
    <row r="5" spans="1:55" ht="25.5" x14ac:dyDescent="0.2">
      <c r="A5" s="198" t="s">
        <v>133</v>
      </c>
      <c r="B5" s="170" t="s">
        <v>132</v>
      </c>
      <c r="C5" s="170" t="s">
        <v>639</v>
      </c>
      <c r="D5" s="171" t="s">
        <v>131</v>
      </c>
      <c r="E5" s="173">
        <v>35.597875499188639</v>
      </c>
      <c r="F5" s="172">
        <v>31592.402548019931</v>
      </c>
      <c r="G5" s="172">
        <v>465.6202115293874</v>
      </c>
      <c r="H5" s="172">
        <v>546.07141015755371</v>
      </c>
      <c r="I5" s="172">
        <v>519.37300353316232</v>
      </c>
      <c r="J5" s="172">
        <v>581.66928565674232</v>
      </c>
      <c r="K5" s="172">
        <v>560.31056035722918</v>
      </c>
      <c r="L5" s="172">
        <v>604.80790473121499</v>
      </c>
      <c r="M5" s="172">
        <v>621.8948849708255</v>
      </c>
      <c r="N5" s="172">
        <v>583.0932006767099</v>
      </c>
      <c r="O5" s="172">
        <v>701.63412608900808</v>
      </c>
      <c r="P5" s="172">
        <v>666.39222934481131</v>
      </c>
      <c r="Q5" s="172">
        <v>669.5960381397382</v>
      </c>
      <c r="R5" s="172">
        <v>672.44386817967347</v>
      </c>
      <c r="S5" s="172">
        <v>683.12323082942999</v>
      </c>
      <c r="T5" s="172">
        <v>645.38948280029001</v>
      </c>
      <c r="U5" s="172">
        <v>611.92747983105266</v>
      </c>
      <c r="V5" s="172">
        <v>614.77530987098771</v>
      </c>
      <c r="W5" s="172">
        <v>602.67203220126362</v>
      </c>
      <c r="X5" s="172">
        <v>623.67477874578492</v>
      </c>
      <c r="Y5" s="172">
        <v>530.40834493791078</v>
      </c>
      <c r="Z5" s="172">
        <v>538.23987754773225</v>
      </c>
      <c r="AA5" s="172">
        <v>2638.1585532448703</v>
      </c>
      <c r="AB5" s="172">
        <v>2627.1232118401217</v>
      </c>
      <c r="AC5" s="172">
        <v>2460.5251545039187</v>
      </c>
      <c r="AD5" s="172">
        <v>2243.0221352038761</v>
      </c>
      <c r="AE5" s="172">
        <v>2042.962074898436</v>
      </c>
      <c r="AF5" s="172">
        <v>1821.5432892934828</v>
      </c>
      <c r="AG5" s="172">
        <v>1458.8009379567507</v>
      </c>
      <c r="AH5" s="172">
        <v>1251.2653237964807</v>
      </c>
      <c r="AI5" s="172">
        <v>980.00951249266325</v>
      </c>
      <c r="AJ5" s="172">
        <v>727.6205752034158</v>
      </c>
      <c r="AK5" s="172">
        <v>520.084961043146</v>
      </c>
      <c r="AL5" s="172">
        <v>353.84288246193506</v>
      </c>
      <c r="AM5" s="172">
        <v>230.31825447975049</v>
      </c>
      <c r="AN5" s="172">
        <v>194.00842147057807</v>
      </c>
      <c r="AO5" s="172">
        <v>29.902215419318459</v>
      </c>
      <c r="AP5" s="172">
        <v>259.50851238908518</v>
      </c>
      <c r="AQ5" s="172">
        <v>260.22046989906897</v>
      </c>
      <c r="AR5" s="172">
        <v>573.48177429192901</v>
      </c>
      <c r="AS5" s="172">
        <v>15448.054051627902</v>
      </c>
      <c r="AT5" s="172">
        <v>1613.651696378221</v>
      </c>
      <c r="AU5" s="172">
        <v>1439.5780851871887</v>
      </c>
      <c r="AV5" s="172">
        <v>6797.4143265700704</v>
      </c>
      <c r="AW5" s="178">
        <f t="shared" si="1"/>
        <v>1849.1839716823372</v>
      </c>
      <c r="AX5" s="178">
        <f t="shared" si="2"/>
        <v>7278.8880519530212</v>
      </c>
      <c r="AY5" s="178">
        <f>+SUM(AI5:AN5)</f>
        <v>3005.8846071514886</v>
      </c>
      <c r="AZ5" s="172">
        <v>684.54714584939745</v>
      </c>
      <c r="BA5" s="180">
        <f t="shared" si="0"/>
        <v>48.9</v>
      </c>
      <c r="BB5" s="180">
        <f>100-BA5</f>
        <v>51.1</v>
      </c>
      <c r="BC5" s="38">
        <f>+ROUND(AX5*0.15,0)</f>
        <v>1092</v>
      </c>
    </row>
    <row r="6" spans="1:55" ht="25.5" x14ac:dyDescent="0.2">
      <c r="A6" s="198" t="s">
        <v>133</v>
      </c>
      <c r="B6" s="170" t="s">
        <v>146</v>
      </c>
      <c r="C6" s="170" t="s">
        <v>648</v>
      </c>
      <c r="D6" s="171" t="s">
        <v>138</v>
      </c>
      <c r="E6" s="173">
        <v>2.8161719855911431</v>
      </c>
      <c r="F6" s="172">
        <v>2499.2963137724278</v>
      </c>
      <c r="G6" s="172">
        <v>36.835529571532149</v>
      </c>
      <c r="H6" s="172">
        <v>43.200078258968134</v>
      </c>
      <c r="I6" s="172">
        <v>41.087949269774782</v>
      </c>
      <c r="J6" s="172">
        <v>46.016250244559281</v>
      </c>
      <c r="K6" s="172">
        <v>44.326547053204592</v>
      </c>
      <c r="L6" s="172">
        <v>47.846762035193521</v>
      </c>
      <c r="M6" s="172">
        <v>49.198524588277266</v>
      </c>
      <c r="N6" s="172">
        <v>46.128897123982924</v>
      </c>
      <c r="O6" s="172">
        <v>55.506749836001426</v>
      </c>
      <c r="P6" s="172">
        <v>52.718739570266195</v>
      </c>
      <c r="Q6" s="172">
        <v>52.972195048969404</v>
      </c>
      <c r="R6" s="172">
        <v>53.19748880781669</v>
      </c>
      <c r="S6" s="172">
        <v>54.042340403494038</v>
      </c>
      <c r="T6" s="172">
        <v>51.057198098767422</v>
      </c>
      <c r="U6" s="172">
        <v>48.409996432311758</v>
      </c>
      <c r="V6" s="172">
        <v>48.635290191159037</v>
      </c>
      <c r="W6" s="172">
        <v>47.677791716058053</v>
      </c>
      <c r="X6" s="172">
        <v>49.339333187556832</v>
      </c>
      <c r="Y6" s="172">
        <v>41.960962585308032</v>
      </c>
      <c r="Z6" s="172">
        <v>42.580520422138086</v>
      </c>
      <c r="AA6" s="172">
        <v>208.70650585215961</v>
      </c>
      <c r="AB6" s="172">
        <v>207.83349253662635</v>
      </c>
      <c r="AC6" s="172">
        <v>194.65380764405981</v>
      </c>
      <c r="AD6" s="172">
        <v>177.44699681209792</v>
      </c>
      <c r="AE6" s="172">
        <v>161.62011025307572</v>
      </c>
      <c r="AF6" s="172">
        <v>144.10352050269879</v>
      </c>
      <c r="AG6" s="172">
        <v>115.40672796952504</v>
      </c>
      <c r="AH6" s="172">
        <v>98.98844529352867</v>
      </c>
      <c r="AI6" s="172">
        <v>77.529214763324177</v>
      </c>
      <c r="AJ6" s="172">
        <v>57.562555385482966</v>
      </c>
      <c r="AK6" s="172">
        <v>41.144272709486607</v>
      </c>
      <c r="AL6" s="172">
        <v>27.992749536775964</v>
      </c>
      <c r="AM6" s="172">
        <v>18.220632746774694</v>
      </c>
      <c r="AN6" s="172">
        <v>15.348137321471729</v>
      </c>
      <c r="AO6" s="172">
        <v>2.3655844678965603</v>
      </c>
      <c r="AP6" s="172">
        <v>20.529893774959433</v>
      </c>
      <c r="AQ6" s="172">
        <v>20.586217214671255</v>
      </c>
      <c r="AR6" s="172">
        <v>45.368530687873317</v>
      </c>
      <c r="AS6" s="172">
        <v>1222.1059948671325</v>
      </c>
      <c r="AT6" s="172">
        <v>127.65707610684653</v>
      </c>
      <c r="AU6" s="172">
        <v>113.88599509730582</v>
      </c>
      <c r="AV6" s="172">
        <v>537.74804064862883</v>
      </c>
      <c r="AW6" s="178">
        <f t="shared" si="1"/>
        <v>146.29019356435074</v>
      </c>
      <c r="AX6" s="178">
        <f t="shared" si="2"/>
        <v>575.83775241394392</v>
      </c>
      <c r="AY6" s="178">
        <f t="shared" si="3"/>
        <v>237.79756246331615</v>
      </c>
      <c r="AZ6" s="172">
        <v>54.154987282917681</v>
      </c>
      <c r="BA6" s="180">
        <f t="shared" si="0"/>
        <v>48.9</v>
      </c>
      <c r="BB6" s="180">
        <f t="shared" ref="BB6:BB43" si="4">100-BA6</f>
        <v>51.1</v>
      </c>
      <c r="BC6" s="38">
        <f t="shared" ref="BC6:BC43" si="5">+ROUND(AX6*0.15,0)</f>
        <v>86</v>
      </c>
    </row>
    <row r="7" spans="1:55" ht="25.5" x14ac:dyDescent="0.2">
      <c r="A7" s="198" t="s">
        <v>133</v>
      </c>
      <c r="B7" s="170" t="s">
        <v>148</v>
      </c>
      <c r="C7" s="170" t="s">
        <v>649</v>
      </c>
      <c r="D7" s="171" t="s">
        <v>138</v>
      </c>
      <c r="E7" s="173">
        <v>2.0658065852619951</v>
      </c>
      <c r="F7" s="172">
        <v>1833.3620282883155</v>
      </c>
      <c r="G7" s="172">
        <v>27.020750135226894</v>
      </c>
      <c r="H7" s="172">
        <v>31.689473017919003</v>
      </c>
      <c r="I7" s="172">
        <v>30.14011807897251</v>
      </c>
      <c r="J7" s="172">
        <v>33.755279603181002</v>
      </c>
      <c r="K7" s="172">
        <v>32.515795652023805</v>
      </c>
      <c r="L7" s="172">
        <v>35.098053883601295</v>
      </c>
      <c r="M7" s="172">
        <v>36.089641044527056</v>
      </c>
      <c r="N7" s="172">
        <v>33.837911866591483</v>
      </c>
      <c r="O7" s="172">
        <v>40.717047795513921</v>
      </c>
      <c r="P7" s="172">
        <v>38.671899276104547</v>
      </c>
      <c r="Q7" s="172">
        <v>38.857821868778132</v>
      </c>
      <c r="R7" s="172">
        <v>39.023086395599087</v>
      </c>
      <c r="S7" s="172">
        <v>39.642828371177686</v>
      </c>
      <c r="T7" s="172">
        <v>37.453073390799972</v>
      </c>
      <c r="U7" s="172">
        <v>35.511215200653695</v>
      </c>
      <c r="V7" s="172">
        <v>35.676479727474657</v>
      </c>
      <c r="W7" s="172">
        <v>34.974105488485577</v>
      </c>
      <c r="X7" s="172">
        <v>36.192931373790159</v>
      </c>
      <c r="Y7" s="172">
        <v>30.780518120403727</v>
      </c>
      <c r="Z7" s="172">
        <v>31.234995569161367</v>
      </c>
      <c r="AA7" s="172">
        <v>153.09692603376647</v>
      </c>
      <c r="AB7" s="172">
        <v>152.45652599233526</v>
      </c>
      <c r="AC7" s="172">
        <v>142.78855117330909</v>
      </c>
      <c r="AD7" s="172">
        <v>130.16647293735832</v>
      </c>
      <c r="AE7" s="172">
        <v>118.5566399281859</v>
      </c>
      <c r="AF7" s="172">
        <v>105.70732296785629</v>
      </c>
      <c r="AG7" s="172">
        <v>84.65675386403656</v>
      </c>
      <c r="AH7" s="172">
        <v>72.613101471959126</v>
      </c>
      <c r="AI7" s="172">
        <v>56.871655292262723</v>
      </c>
      <c r="AJ7" s="172">
        <v>42.225086602755184</v>
      </c>
      <c r="AK7" s="172">
        <v>30.18143421067775</v>
      </c>
      <c r="AL7" s="172">
        <v>20.53411745750423</v>
      </c>
      <c r="AM7" s="172">
        <v>13.365768606645108</v>
      </c>
      <c r="AN7" s="172">
        <v>11.258645889677872</v>
      </c>
      <c r="AO7" s="172">
        <v>1.7352775316200759</v>
      </c>
      <c r="AP7" s="172">
        <v>15.059730006559944</v>
      </c>
      <c r="AQ7" s="172">
        <v>15.101046138265184</v>
      </c>
      <c r="AR7" s="172">
        <v>33.280144088570744</v>
      </c>
      <c r="AS7" s="172">
        <v>896.47742574029542</v>
      </c>
      <c r="AT7" s="172">
        <v>93.643012509926251</v>
      </c>
      <c r="AU7" s="172">
        <v>83.541218307995081</v>
      </c>
      <c r="AV7" s="172">
        <v>394.46576745577795</v>
      </c>
      <c r="AW7" s="178">
        <f t="shared" si="1"/>
        <v>107.31135980711468</v>
      </c>
      <c r="AX7" s="178">
        <f t="shared" si="2"/>
        <v>422.4065245537513</v>
      </c>
      <c r="AY7" s="178">
        <f t="shared" si="3"/>
        <v>174.43670805952286</v>
      </c>
      <c r="AZ7" s="172">
        <v>39.725460634588167</v>
      </c>
      <c r="BA7" s="180">
        <f t="shared" si="0"/>
        <v>48.9</v>
      </c>
      <c r="BB7" s="180">
        <f t="shared" si="4"/>
        <v>51.1</v>
      </c>
      <c r="BC7" s="38">
        <f t="shared" si="5"/>
        <v>63</v>
      </c>
    </row>
    <row r="8" spans="1:55" ht="25.5" x14ac:dyDescent="0.2">
      <c r="A8" s="198" t="s">
        <v>133</v>
      </c>
      <c r="B8" s="170" t="s">
        <v>153</v>
      </c>
      <c r="C8" s="170" t="s">
        <v>642</v>
      </c>
      <c r="D8" s="171" t="s">
        <v>136</v>
      </c>
      <c r="E8" s="173">
        <v>2.0301297027310077</v>
      </c>
      <c r="F8" s="172">
        <v>1801.6995085797146</v>
      </c>
      <c r="G8" s="172">
        <v>26.554096511721582</v>
      </c>
      <c r="H8" s="172">
        <v>31.142189639893658</v>
      </c>
      <c r="I8" s="172">
        <v>29.619592362845403</v>
      </c>
      <c r="J8" s="172">
        <v>33.172319342624661</v>
      </c>
      <c r="K8" s="172">
        <v>31.954241520986059</v>
      </c>
      <c r="L8" s="172">
        <v>34.491903649399816</v>
      </c>
      <c r="M8" s="172">
        <v>35.466365906710706</v>
      </c>
      <c r="N8" s="172">
        <v>33.253524530733905</v>
      </c>
      <c r="O8" s="172">
        <v>40.013856440828164</v>
      </c>
      <c r="P8" s="172">
        <v>38.004028035124463</v>
      </c>
      <c r="Q8" s="172">
        <v>38.186739708370254</v>
      </c>
      <c r="R8" s="172">
        <v>38.349150084588736</v>
      </c>
      <c r="S8" s="172">
        <v>38.958188995408037</v>
      </c>
      <c r="T8" s="172">
        <v>36.806251510513171</v>
      </c>
      <c r="U8" s="172">
        <v>34.897929589946017</v>
      </c>
      <c r="V8" s="172">
        <v>35.060339966164499</v>
      </c>
      <c r="W8" s="172">
        <v>34.37009586723596</v>
      </c>
      <c r="X8" s="172">
        <v>35.567872391847253</v>
      </c>
      <c r="Y8" s="172">
        <v>30.248932570692013</v>
      </c>
      <c r="Z8" s="172">
        <v>30.695561105292835</v>
      </c>
      <c r="AA8" s="172">
        <v>150.45291226939497</v>
      </c>
      <c r="AB8" s="172">
        <v>149.82357206154836</v>
      </c>
      <c r="AC8" s="172">
        <v>140.32256505276726</v>
      </c>
      <c r="AD8" s="172">
        <v>127.91847256908079</v>
      </c>
      <c r="AE8" s="172">
        <v>116.50914363973254</v>
      </c>
      <c r="AF8" s="172">
        <v>103.88173688874565</v>
      </c>
      <c r="AG8" s="172">
        <v>83.194715217916695</v>
      </c>
      <c r="AH8" s="172">
        <v>71.359059050994915</v>
      </c>
      <c r="AI8" s="172">
        <v>55.88947071618464</v>
      </c>
      <c r="AJ8" s="172">
        <v>41.495851123821794</v>
      </c>
      <c r="AK8" s="172">
        <v>29.660194956900021</v>
      </c>
      <c r="AL8" s="172">
        <v>20.179489245146218</v>
      </c>
      <c r="AM8" s="172">
        <v>13.13493917666962</v>
      </c>
      <c r="AN8" s="172">
        <v>11.06420687988399</v>
      </c>
      <c r="AO8" s="172">
        <v>1.7053089502940464</v>
      </c>
      <c r="AP8" s="172">
        <v>14.799645532909047</v>
      </c>
      <c r="AQ8" s="172">
        <v>14.840248126963665</v>
      </c>
      <c r="AR8" s="172">
        <v>32.705389510996532</v>
      </c>
      <c r="AS8" s="172">
        <v>880.99508579714802</v>
      </c>
      <c r="AT8" s="172">
        <v>92.025779424796582</v>
      </c>
      <c r="AU8" s="172">
        <v>82.098445178441949</v>
      </c>
      <c r="AV8" s="172">
        <v>387.65326673648588</v>
      </c>
      <c r="AW8" s="178">
        <f t="shared" si="1"/>
        <v>105.4580716990252</v>
      </c>
      <c r="AX8" s="178">
        <f t="shared" si="2"/>
        <v>415.11148151131869</v>
      </c>
      <c r="AY8" s="178">
        <f t="shared" si="3"/>
        <v>171.4241520986063</v>
      </c>
      <c r="AZ8" s="172">
        <v>39.039394183517281</v>
      </c>
      <c r="BA8" s="180">
        <f t="shared" si="0"/>
        <v>48.9</v>
      </c>
      <c r="BB8" s="180">
        <f t="shared" si="4"/>
        <v>51.1</v>
      </c>
      <c r="BC8" s="38">
        <f t="shared" si="5"/>
        <v>62</v>
      </c>
    </row>
    <row r="9" spans="1:55" ht="25.5" x14ac:dyDescent="0.2">
      <c r="A9" s="198" t="s">
        <v>133</v>
      </c>
      <c r="B9" s="170" t="s">
        <v>154</v>
      </c>
      <c r="C9" s="170" t="s">
        <v>650</v>
      </c>
      <c r="D9" s="171" t="s">
        <v>138</v>
      </c>
      <c r="E9" s="173">
        <v>3.7817495482846324</v>
      </c>
      <c r="F9" s="172">
        <v>3356.2270891116464</v>
      </c>
      <c r="G9" s="172">
        <v>49.465284091562992</v>
      </c>
      <c r="H9" s="172">
        <v>58.012038070686259</v>
      </c>
      <c r="I9" s="172">
        <v>55.175725909472789</v>
      </c>
      <c r="J9" s="172">
        <v>61.793787618970889</v>
      </c>
      <c r="K9" s="172">
        <v>59.524737890000118</v>
      </c>
      <c r="L9" s="172">
        <v>64.2519248253559</v>
      </c>
      <c r="M9" s="172">
        <v>66.067164608532536</v>
      </c>
      <c r="N9" s="172">
        <v>61.945057600902281</v>
      </c>
      <c r="O9" s="172">
        <v>74.538283596690107</v>
      </c>
      <c r="P9" s="172">
        <v>70.794351543888311</v>
      </c>
      <c r="Q9" s="172">
        <v>71.134709003233937</v>
      </c>
      <c r="R9" s="172">
        <v>71.437248967096707</v>
      </c>
      <c r="S9" s="172">
        <v>72.571773831582092</v>
      </c>
      <c r="T9" s="172">
        <v>68.563119310400396</v>
      </c>
      <c r="U9" s="172">
        <v>65.008274735012833</v>
      </c>
      <c r="V9" s="172">
        <v>65.310814698875603</v>
      </c>
      <c r="W9" s="172">
        <v>64.025019852458826</v>
      </c>
      <c r="X9" s="172">
        <v>66.256252085946755</v>
      </c>
      <c r="Y9" s="172">
        <v>56.348068269441022</v>
      </c>
      <c r="Z9" s="172">
        <v>57.180053170063637</v>
      </c>
      <c r="AA9" s="172">
        <v>280.26545902337409</v>
      </c>
      <c r="AB9" s="172">
        <v>279.09311666340585</v>
      </c>
      <c r="AC9" s="172">
        <v>261.39452877743383</v>
      </c>
      <c r="AD9" s="172">
        <v>238.28803903741468</v>
      </c>
      <c r="AE9" s="172">
        <v>217.03460657605504</v>
      </c>
      <c r="AF9" s="172">
        <v>193.51212438572463</v>
      </c>
      <c r="AG9" s="172">
        <v>154.97609648870423</v>
      </c>
      <c r="AH9" s="172">
        <v>132.92849662220482</v>
      </c>
      <c r="AI9" s="172">
        <v>104.11156506427592</v>
      </c>
      <c r="AJ9" s="172">
        <v>77.298960766937896</v>
      </c>
      <c r="AK9" s="172">
        <v>55.251360900438478</v>
      </c>
      <c r="AL9" s="172">
        <v>37.590590509949244</v>
      </c>
      <c r="AM9" s="172">
        <v>24.46791957740157</v>
      </c>
      <c r="AN9" s="172">
        <v>20.610535038151248</v>
      </c>
      <c r="AO9" s="172">
        <v>3.1766696205590907</v>
      </c>
      <c r="AP9" s="172">
        <v>27.568954206994974</v>
      </c>
      <c r="AQ9" s="172">
        <v>27.644589197960663</v>
      </c>
      <c r="AR9" s="172">
        <v>60.923985222865433</v>
      </c>
      <c r="AS9" s="172">
        <v>1641.128033973599</v>
      </c>
      <c r="AT9" s="172">
        <v>171.42670702374238</v>
      </c>
      <c r="AU9" s="172">
        <v>152.93395173263053</v>
      </c>
      <c r="AV9" s="172">
        <v>722.12507624495061</v>
      </c>
      <c r="AW9" s="178">
        <f t="shared" si="1"/>
        <v>196.44853945748119</v>
      </c>
      <c r="AX9" s="178">
        <f t="shared" si="2"/>
        <v>773.27456249784211</v>
      </c>
      <c r="AY9" s="178">
        <f t="shared" si="3"/>
        <v>319.33093185715433</v>
      </c>
      <c r="AZ9" s="172">
        <v>72.72304381351347</v>
      </c>
      <c r="BA9" s="180">
        <f t="shared" si="0"/>
        <v>48.9</v>
      </c>
      <c r="BB9" s="180">
        <f t="shared" si="4"/>
        <v>51.1</v>
      </c>
      <c r="BC9" s="38">
        <f t="shared" si="5"/>
        <v>116</v>
      </c>
    </row>
    <row r="10" spans="1:55" ht="25.5" x14ac:dyDescent="0.2">
      <c r="A10" s="198" t="s">
        <v>133</v>
      </c>
      <c r="B10" s="170" t="s">
        <v>173</v>
      </c>
      <c r="C10" s="170" t="s">
        <v>671</v>
      </c>
      <c r="D10" s="171" t="s">
        <v>138</v>
      </c>
      <c r="E10" s="173">
        <v>2.4538465079876617</v>
      </c>
      <c r="F10" s="172">
        <v>390.03890244463884</v>
      </c>
      <c r="G10" s="172">
        <v>7.5823857096818745</v>
      </c>
      <c r="H10" s="172">
        <v>7.3615395239629846</v>
      </c>
      <c r="I10" s="172">
        <v>7.0180010128447119</v>
      </c>
      <c r="J10" s="172">
        <v>8.5148473827171856</v>
      </c>
      <c r="K10" s="172">
        <v>8.9565397541549654</v>
      </c>
      <c r="L10" s="172">
        <v>9.0792320795543482</v>
      </c>
      <c r="M10" s="172">
        <v>6.8953086874453291</v>
      </c>
      <c r="N10" s="172">
        <v>7.5823857096818745</v>
      </c>
      <c r="O10" s="172">
        <v>8.2940011969982965</v>
      </c>
      <c r="P10" s="172">
        <v>8.1958473366787903</v>
      </c>
      <c r="Q10" s="172">
        <v>7.8523088255605167</v>
      </c>
      <c r="R10" s="172">
        <v>8.5393858477970621</v>
      </c>
      <c r="S10" s="172">
        <v>8.809308963675706</v>
      </c>
      <c r="T10" s="172">
        <v>8.1467704065190372</v>
      </c>
      <c r="U10" s="172">
        <v>7.7786934303208879</v>
      </c>
      <c r="V10" s="172">
        <v>9.1037705446342247</v>
      </c>
      <c r="W10" s="172">
        <v>8.711155103356198</v>
      </c>
      <c r="X10" s="172">
        <v>8.8338474287555826</v>
      </c>
      <c r="Y10" s="172">
        <v>7.2388471985636018</v>
      </c>
      <c r="Z10" s="172">
        <v>6.5026932461673042</v>
      </c>
      <c r="AA10" s="172">
        <v>35.040928134063812</v>
      </c>
      <c r="AB10" s="172">
        <v>31.900004603839601</v>
      </c>
      <c r="AC10" s="172">
        <v>27.286773168822798</v>
      </c>
      <c r="AD10" s="172">
        <v>26.305234565627735</v>
      </c>
      <c r="AE10" s="172">
        <v>23.875926522719947</v>
      </c>
      <c r="AF10" s="172">
        <v>20.317849086137841</v>
      </c>
      <c r="AG10" s="172">
        <v>16.318079278117949</v>
      </c>
      <c r="AH10" s="172">
        <v>14.085078955849179</v>
      </c>
      <c r="AI10" s="172">
        <v>10.011693752589659</v>
      </c>
      <c r="AJ10" s="172">
        <v>8.3676165922379262</v>
      </c>
      <c r="AK10" s="172">
        <v>5.9873854794898946</v>
      </c>
      <c r="AL10" s="172">
        <v>4.2942313889784076</v>
      </c>
      <c r="AM10" s="172">
        <v>2.8464619492656875</v>
      </c>
      <c r="AN10" s="172">
        <v>2.4047695778279081</v>
      </c>
      <c r="AO10" s="172">
        <v>0.56438469683716219</v>
      </c>
      <c r="AP10" s="172">
        <v>3.6071543667418626</v>
      </c>
      <c r="AQ10" s="172">
        <v>3.9506928778601353</v>
      </c>
      <c r="AR10" s="172">
        <v>8.2203858017586668</v>
      </c>
      <c r="AS10" s="172">
        <v>185.51079600386723</v>
      </c>
      <c r="AT10" s="172">
        <v>19.998849040099444</v>
      </c>
      <c r="AU10" s="172">
        <v>18.919156576584871</v>
      </c>
      <c r="AV10" s="172">
        <v>78.179549744486906</v>
      </c>
      <c r="AW10" s="178">
        <f t="shared" si="1"/>
        <v>24.438014419225638</v>
      </c>
      <c r="AX10" s="178">
        <f t="shared" si="2"/>
        <v>80.899864352469947</v>
      </c>
      <c r="AY10" s="178">
        <f t="shared" si="3"/>
        <v>33.912158740389486</v>
      </c>
      <c r="AZ10" s="172">
        <v>8.26946273191842</v>
      </c>
      <c r="BA10" s="180">
        <f t="shared" si="0"/>
        <v>47.56</v>
      </c>
      <c r="BB10" s="180">
        <f t="shared" si="4"/>
        <v>52.44</v>
      </c>
      <c r="BC10" s="38">
        <f t="shared" si="5"/>
        <v>12</v>
      </c>
    </row>
    <row r="11" spans="1:55" ht="25.5" x14ac:dyDescent="0.2">
      <c r="A11" s="198" t="s">
        <v>133</v>
      </c>
      <c r="B11" s="170" t="s">
        <v>156</v>
      </c>
      <c r="C11" s="170" t="s">
        <v>651</v>
      </c>
      <c r="D11" s="171" t="s">
        <v>138</v>
      </c>
      <c r="E11" s="173">
        <v>1.8241244777940178</v>
      </c>
      <c r="F11" s="172">
        <v>1618.8739915526355</v>
      </c>
      <c r="G11" s="172">
        <v>23.85954816954575</v>
      </c>
      <c r="H11" s="172">
        <v>27.982069489360232</v>
      </c>
      <c r="I11" s="172">
        <v>26.61397613101472</v>
      </c>
      <c r="J11" s="172">
        <v>29.80619396715425</v>
      </c>
      <c r="K11" s="172">
        <v>28.71171928047784</v>
      </c>
      <c r="L11" s="172">
        <v>30.99187487772036</v>
      </c>
      <c r="M11" s="172">
        <v>31.867454627061488</v>
      </c>
      <c r="N11" s="172">
        <v>29.87915894626601</v>
      </c>
      <c r="O11" s="172">
        <v>35.953493457320093</v>
      </c>
      <c r="P11" s="172">
        <v>34.14761022430401</v>
      </c>
      <c r="Q11" s="172">
        <v>34.311781427305476</v>
      </c>
      <c r="R11" s="172">
        <v>34.457711385528995</v>
      </c>
      <c r="S11" s="172">
        <v>35.004948728867205</v>
      </c>
      <c r="T11" s="172">
        <v>33.071376782405544</v>
      </c>
      <c r="U11" s="172">
        <v>31.356699773279164</v>
      </c>
      <c r="V11" s="172">
        <v>31.50262973150269</v>
      </c>
      <c r="W11" s="172">
        <v>30.88242740905272</v>
      </c>
      <c r="X11" s="172">
        <v>31.95866085095119</v>
      </c>
      <c r="Y11" s="172">
        <v>27.179454719130863</v>
      </c>
      <c r="Z11" s="172">
        <v>27.580762104245551</v>
      </c>
      <c r="AA11" s="172">
        <v>135.18586504931466</v>
      </c>
      <c r="AB11" s="172">
        <v>134.62038646119851</v>
      </c>
      <c r="AC11" s="172">
        <v>126.08348390512251</v>
      </c>
      <c r="AD11" s="172">
        <v>114.93808334580106</v>
      </c>
      <c r="AE11" s="172">
        <v>104.68650378059868</v>
      </c>
      <c r="AF11" s="172">
        <v>93.340449528719887</v>
      </c>
      <c r="AG11" s="172">
        <v>74.752621099998848</v>
      </c>
      <c r="AH11" s="172">
        <v>64.117975394459734</v>
      </c>
      <c r="AI11" s="172">
        <v>50.218146873669312</v>
      </c>
      <c r="AJ11" s="172">
        <v>37.285104326109725</v>
      </c>
      <c r="AK11" s="172">
        <v>26.6504586205706</v>
      </c>
      <c r="AL11" s="172">
        <v>18.131797309272535</v>
      </c>
      <c r="AM11" s="172">
        <v>11.802085371327296</v>
      </c>
      <c r="AN11" s="172">
        <v>9.9414784039773956</v>
      </c>
      <c r="AO11" s="172">
        <v>1.5322645613469748</v>
      </c>
      <c r="AP11" s="172">
        <v>13.297867443118388</v>
      </c>
      <c r="AQ11" s="172">
        <v>13.33434993267427</v>
      </c>
      <c r="AR11" s="172">
        <v>29.386645337261626</v>
      </c>
      <c r="AS11" s="172">
        <v>791.59705838349191</v>
      </c>
      <c r="AT11" s="172">
        <v>82.687562578402833</v>
      </c>
      <c r="AU11" s="172">
        <v>73.767593881990081</v>
      </c>
      <c r="AV11" s="172">
        <v>348.31656903476767</v>
      </c>
      <c r="AW11" s="178">
        <f t="shared" si="1"/>
        <v>94.756827461992614</v>
      </c>
      <c r="AX11" s="178">
        <f t="shared" si="2"/>
        <v>372.98849104049901</v>
      </c>
      <c r="AY11" s="178">
        <f t="shared" si="3"/>
        <v>154.02907090492687</v>
      </c>
      <c r="AZ11" s="172">
        <v>35.077913707978958</v>
      </c>
      <c r="BA11" s="180">
        <f t="shared" si="0"/>
        <v>48.9</v>
      </c>
      <c r="BB11" s="180">
        <f t="shared" si="4"/>
        <v>51.1</v>
      </c>
      <c r="BC11" s="38">
        <f t="shared" si="5"/>
        <v>56</v>
      </c>
    </row>
    <row r="12" spans="1:55" ht="25.5" x14ac:dyDescent="0.2">
      <c r="A12" s="198" t="s">
        <v>133</v>
      </c>
      <c r="B12" s="170" t="s">
        <v>158</v>
      </c>
      <c r="C12" s="170" t="s">
        <v>652</v>
      </c>
      <c r="D12" s="171" t="s">
        <v>138</v>
      </c>
      <c r="E12" s="173">
        <v>1.2061088029830478</v>
      </c>
      <c r="F12" s="172">
        <v>1070.3974404713954</v>
      </c>
      <c r="G12" s="172">
        <v>15.775903143018265</v>
      </c>
      <c r="H12" s="172">
        <v>18.501709037759955</v>
      </c>
      <c r="I12" s="172">
        <v>17.597127435522669</v>
      </c>
      <c r="J12" s="172">
        <v>19.707817840743001</v>
      </c>
      <c r="K12" s="172">
        <v>18.98415255895317</v>
      </c>
      <c r="L12" s="172">
        <v>20.491788562681982</v>
      </c>
      <c r="M12" s="172">
        <v>21.070720788113846</v>
      </c>
      <c r="N12" s="172">
        <v>19.756062192862323</v>
      </c>
      <c r="O12" s="172">
        <v>23.772404506795873</v>
      </c>
      <c r="P12" s="172">
        <v>22.578356791842651</v>
      </c>
      <c r="Q12" s="172">
        <v>22.686906584111128</v>
      </c>
      <c r="R12" s="172">
        <v>22.783395288349777</v>
      </c>
      <c r="S12" s="172">
        <v>23.145227929244687</v>
      </c>
      <c r="T12" s="172">
        <v>21.866752598082659</v>
      </c>
      <c r="U12" s="172">
        <v>20.733010323278592</v>
      </c>
      <c r="V12" s="172">
        <v>20.829499027517237</v>
      </c>
      <c r="W12" s="172">
        <v>20.419422034503</v>
      </c>
      <c r="X12" s="172">
        <v>21.131026228263</v>
      </c>
      <c r="Y12" s="172">
        <v>17.971021164447411</v>
      </c>
      <c r="Z12" s="172">
        <v>18.236365101103683</v>
      </c>
      <c r="AA12" s="172">
        <v>89.384723389073685</v>
      </c>
      <c r="AB12" s="172">
        <v>89.010829660148914</v>
      </c>
      <c r="AC12" s="172">
        <v>83.366240462188273</v>
      </c>
      <c r="AD12" s="172">
        <v>75.996915675961844</v>
      </c>
      <c r="AE12" s="172">
        <v>69.218584203197111</v>
      </c>
      <c r="AF12" s="172">
        <v>61.716587448642557</v>
      </c>
      <c r="AG12" s="172">
        <v>49.4263387462453</v>
      </c>
      <c r="AH12" s="172">
        <v>42.394724424854132</v>
      </c>
      <c r="AI12" s="172">
        <v>33.204175346123307</v>
      </c>
      <c r="AJ12" s="172">
        <v>24.652863932973496</v>
      </c>
      <c r="AK12" s="172">
        <v>17.621249611582328</v>
      </c>
      <c r="AL12" s="172">
        <v>11.988721501651495</v>
      </c>
      <c r="AM12" s="172">
        <v>7.8035239553003191</v>
      </c>
      <c r="AN12" s="172">
        <v>6.5732929762576102</v>
      </c>
      <c r="AO12" s="172">
        <v>1.0131313945057601</v>
      </c>
      <c r="AP12" s="172">
        <v>8.7925331737464187</v>
      </c>
      <c r="AQ12" s="172">
        <v>8.81665534980608</v>
      </c>
      <c r="AR12" s="172">
        <v>19.430412816056901</v>
      </c>
      <c r="AS12" s="172">
        <v>523.40297614252336</v>
      </c>
      <c r="AT12" s="172">
        <v>54.672912039221558</v>
      </c>
      <c r="AU12" s="172">
        <v>48.775039992634454</v>
      </c>
      <c r="AV12" s="172">
        <v>230.30647592961296</v>
      </c>
      <c r="AW12" s="178">
        <f t="shared" si="1"/>
        <v>62.653094750894809</v>
      </c>
      <c r="AX12" s="178">
        <f t="shared" si="2"/>
        <v>246.61951962803971</v>
      </c>
      <c r="AY12" s="178">
        <f t="shared" si="3"/>
        <v>101.84382732388855</v>
      </c>
      <c r="AZ12" s="172">
        <v>23.193472281364009</v>
      </c>
      <c r="BA12" s="180">
        <f t="shared" si="0"/>
        <v>48.9</v>
      </c>
      <c r="BB12" s="180">
        <f t="shared" si="4"/>
        <v>51.1</v>
      </c>
      <c r="BC12" s="38">
        <f t="shared" si="5"/>
        <v>37</v>
      </c>
    </row>
    <row r="13" spans="1:55" ht="25.5" x14ac:dyDescent="0.2">
      <c r="A13" s="198" t="s">
        <v>133</v>
      </c>
      <c r="B13" s="190">
        <v>27097</v>
      </c>
      <c r="C13" s="170" t="s">
        <v>653</v>
      </c>
      <c r="D13" s="171" t="s">
        <v>138</v>
      </c>
      <c r="E13" s="173">
        <v>1.7815423921925171</v>
      </c>
      <c r="F13" s="172">
        <v>1581.0832422230155</v>
      </c>
      <c r="G13" s="172">
        <v>23.302574489878126</v>
      </c>
      <c r="H13" s="172">
        <v>27.328860296233209</v>
      </c>
      <c r="I13" s="172">
        <v>25.992703502088826</v>
      </c>
      <c r="J13" s="172">
        <v>29.110402688425729</v>
      </c>
      <c r="K13" s="172">
        <v>28.041477253110219</v>
      </c>
      <c r="L13" s="172">
        <v>30.268405243350866</v>
      </c>
      <c r="M13" s="172">
        <v>31.123545591603275</v>
      </c>
      <c r="N13" s="172">
        <v>29.181664384113429</v>
      </c>
      <c r="O13" s="172">
        <v>35.114200550114511</v>
      </c>
      <c r="P13" s="172">
        <v>33.350473581843922</v>
      </c>
      <c r="Q13" s="172">
        <v>33.510812397141244</v>
      </c>
      <c r="R13" s="172">
        <v>33.65333578851665</v>
      </c>
      <c r="S13" s="172">
        <v>34.187798506174403</v>
      </c>
      <c r="T13" s="172">
        <v>32.299363570450339</v>
      </c>
      <c r="U13" s="172">
        <v>30.624713721789366</v>
      </c>
      <c r="V13" s="172">
        <v>30.767237113164768</v>
      </c>
      <c r="W13" s="172">
        <v>30.161512699819312</v>
      </c>
      <c r="X13" s="172">
        <v>31.212622711212898</v>
      </c>
      <c r="Y13" s="172">
        <v>26.544981643668507</v>
      </c>
      <c r="Z13" s="172">
        <v>26.936920969950858</v>
      </c>
      <c r="AA13" s="172">
        <v>132.03010668538744</v>
      </c>
      <c r="AB13" s="172">
        <v>131.47782854380776</v>
      </c>
      <c r="AC13" s="172">
        <v>123.14021014834678</v>
      </c>
      <c r="AD13" s="172">
        <v>112.2549861320505</v>
      </c>
      <c r="AE13" s="172">
        <v>102.24271788792856</v>
      </c>
      <c r="AF13" s="172">
        <v>91.161524208491102</v>
      </c>
      <c r="AG13" s="172">
        <v>73.007607232049352</v>
      </c>
      <c r="AH13" s="172">
        <v>62.621215085566973</v>
      </c>
      <c r="AI13" s="172">
        <v>49.045862057059992</v>
      </c>
      <c r="AJ13" s="172">
        <v>36.414726496415049</v>
      </c>
      <c r="AK13" s="172">
        <v>26.028334349932674</v>
      </c>
      <c r="AL13" s="172">
        <v>17.708531378393619</v>
      </c>
      <c r="AM13" s="172">
        <v>11.526579277485585</v>
      </c>
      <c r="AN13" s="172">
        <v>9.7094060374492184</v>
      </c>
      <c r="AO13" s="172">
        <v>1.4964956094417143</v>
      </c>
      <c r="AP13" s="172">
        <v>12.987444039083449</v>
      </c>
      <c r="AQ13" s="172">
        <v>13.023074886927299</v>
      </c>
      <c r="AR13" s="172">
        <v>28.700647938221451</v>
      </c>
      <c r="AS13" s="172">
        <v>773.11813651586476</v>
      </c>
      <c r="AT13" s="172">
        <v>80.757316638086792</v>
      </c>
      <c r="AU13" s="172">
        <v>72.045574340265389</v>
      </c>
      <c r="AV13" s="172">
        <v>340.18551978916111</v>
      </c>
      <c r="AW13" s="178">
        <f t="shared" si="1"/>
        <v>92.544838429756823</v>
      </c>
      <c r="AX13" s="178">
        <f t="shared" si="2"/>
        <v>364.28150418340221</v>
      </c>
      <c r="AY13" s="178">
        <f t="shared" si="3"/>
        <v>150.43343959673615</v>
      </c>
      <c r="AZ13" s="172">
        <v>34.259060201862106</v>
      </c>
      <c r="BA13" s="180">
        <f t="shared" si="0"/>
        <v>48.9</v>
      </c>
      <c r="BB13" s="180">
        <f t="shared" si="4"/>
        <v>51.1</v>
      </c>
      <c r="BC13" s="38">
        <f t="shared" si="5"/>
        <v>55</v>
      </c>
    </row>
    <row r="14" spans="1:55" ht="25.5" x14ac:dyDescent="0.2">
      <c r="A14" s="198" t="s">
        <v>133</v>
      </c>
      <c r="B14" s="170" t="s">
        <v>643</v>
      </c>
      <c r="C14" s="170" t="s">
        <v>644</v>
      </c>
      <c r="D14" s="171" t="s">
        <v>136</v>
      </c>
      <c r="E14" s="173">
        <v>15</v>
      </c>
      <c r="F14" s="172">
        <v>13312.199999999999</v>
      </c>
      <c r="G14" s="172">
        <v>196.2</v>
      </c>
      <c r="H14" s="172">
        <v>230.1</v>
      </c>
      <c r="I14" s="172">
        <v>218.85</v>
      </c>
      <c r="J14" s="172">
        <v>245.1</v>
      </c>
      <c r="K14" s="172">
        <v>236.1</v>
      </c>
      <c r="L14" s="172">
        <v>254.85</v>
      </c>
      <c r="M14" s="172">
        <v>262.05</v>
      </c>
      <c r="N14" s="172">
        <v>245.7</v>
      </c>
      <c r="O14" s="172">
        <v>295.64999999999998</v>
      </c>
      <c r="P14" s="172">
        <v>280.8</v>
      </c>
      <c r="Q14" s="172">
        <v>282.14999999999998</v>
      </c>
      <c r="R14" s="172">
        <v>283.35000000000002</v>
      </c>
      <c r="S14" s="172">
        <v>287.85000000000002</v>
      </c>
      <c r="T14" s="172">
        <v>271.95</v>
      </c>
      <c r="U14" s="172">
        <v>257.85000000000002</v>
      </c>
      <c r="V14" s="172">
        <v>259.05</v>
      </c>
      <c r="W14" s="172">
        <v>253.95</v>
      </c>
      <c r="X14" s="172">
        <v>262.8</v>
      </c>
      <c r="Y14" s="172">
        <v>223.5</v>
      </c>
      <c r="Z14" s="172">
        <v>226.8</v>
      </c>
      <c r="AA14" s="172">
        <v>1111.6500000000001</v>
      </c>
      <c r="AB14" s="172">
        <v>1107</v>
      </c>
      <c r="AC14" s="172">
        <v>1036.8</v>
      </c>
      <c r="AD14" s="172">
        <v>945.15</v>
      </c>
      <c r="AE14" s="172">
        <v>860.85</v>
      </c>
      <c r="AF14" s="172">
        <v>767.55</v>
      </c>
      <c r="AG14" s="172">
        <v>614.70000000000005</v>
      </c>
      <c r="AH14" s="172">
        <v>527.25</v>
      </c>
      <c r="AI14" s="172">
        <v>412.95</v>
      </c>
      <c r="AJ14" s="172">
        <v>306.60000000000002</v>
      </c>
      <c r="AK14" s="172">
        <v>219.15</v>
      </c>
      <c r="AL14" s="172">
        <v>149.1</v>
      </c>
      <c r="AM14" s="172">
        <v>97.05</v>
      </c>
      <c r="AN14" s="172">
        <v>81.75</v>
      </c>
      <c r="AO14" s="172">
        <v>12.6</v>
      </c>
      <c r="AP14" s="172">
        <v>109.35</v>
      </c>
      <c r="AQ14" s="172">
        <v>109.65</v>
      </c>
      <c r="AR14" s="172">
        <v>241.65</v>
      </c>
      <c r="AS14" s="172">
        <v>6509.4</v>
      </c>
      <c r="AT14" s="172">
        <v>679.95</v>
      </c>
      <c r="AU14" s="172">
        <v>606.6</v>
      </c>
      <c r="AV14" s="172">
        <v>2864.25</v>
      </c>
      <c r="AW14" s="178">
        <f t="shared" si="1"/>
        <v>779.19704999999999</v>
      </c>
      <c r="AX14" s="178">
        <f t="shared" si="2"/>
        <v>3067.1302499999997</v>
      </c>
      <c r="AY14" s="178">
        <f t="shared" si="3"/>
        <v>1266.5999999999999</v>
      </c>
      <c r="AZ14" s="172">
        <v>288.45</v>
      </c>
      <c r="BA14" s="180">
        <f t="shared" si="0"/>
        <v>48.9</v>
      </c>
      <c r="BB14" s="180">
        <f t="shared" si="4"/>
        <v>51.1</v>
      </c>
      <c r="BC14" s="38">
        <f t="shared" si="5"/>
        <v>460</v>
      </c>
    </row>
    <row r="15" spans="1:55" x14ac:dyDescent="0.2">
      <c r="A15" s="198" t="s">
        <v>166</v>
      </c>
      <c r="B15" s="170" t="s">
        <v>165</v>
      </c>
      <c r="C15" s="170" t="s">
        <v>166</v>
      </c>
      <c r="D15" s="171" t="s">
        <v>131</v>
      </c>
      <c r="E15" s="173">
        <v>13.185396620781731</v>
      </c>
      <c r="F15" s="172">
        <v>2095.8187928732559</v>
      </c>
      <c r="G15" s="172">
        <v>40.742875558215545</v>
      </c>
      <c r="H15" s="172">
        <v>39.556189862345192</v>
      </c>
      <c r="I15" s="172">
        <v>37.71023433543575</v>
      </c>
      <c r="J15" s="172">
        <v>45.753326274112602</v>
      </c>
      <c r="K15" s="172">
        <v>48.126697665853314</v>
      </c>
      <c r="L15" s="172">
        <v>48.785967496892411</v>
      </c>
      <c r="M15" s="172">
        <v>37.050964504396667</v>
      </c>
      <c r="N15" s="172">
        <v>40.742875558215545</v>
      </c>
      <c r="O15" s="172">
        <v>44.56664057824225</v>
      </c>
      <c r="P15" s="172">
        <v>44.039224713410974</v>
      </c>
      <c r="Q15" s="172">
        <v>42.193269186501539</v>
      </c>
      <c r="R15" s="172">
        <v>45.885180240320423</v>
      </c>
      <c r="S15" s="172">
        <v>47.335573868606417</v>
      </c>
      <c r="T15" s="172">
        <v>43.775516780995346</v>
      </c>
      <c r="U15" s="172">
        <v>41.797707287878083</v>
      </c>
      <c r="V15" s="172">
        <v>48.917821463100218</v>
      </c>
      <c r="W15" s="172">
        <v>46.808158003775141</v>
      </c>
      <c r="X15" s="172">
        <v>47.467427834814231</v>
      </c>
      <c r="Y15" s="172">
        <v>38.896920031306102</v>
      </c>
      <c r="Z15" s="172">
        <v>34.941301045071583</v>
      </c>
      <c r="AA15" s="172">
        <v>188.28746374476313</v>
      </c>
      <c r="AB15" s="172">
        <v>171.41015607016249</v>
      </c>
      <c r="AC15" s="172">
        <v>146.62161042309285</v>
      </c>
      <c r="AD15" s="172">
        <v>141.34745177478015</v>
      </c>
      <c r="AE15" s="172">
        <v>128.29390912020625</v>
      </c>
      <c r="AF15" s="172">
        <v>109.17508402007273</v>
      </c>
      <c r="AG15" s="172">
        <v>87.68288752819852</v>
      </c>
      <c r="AH15" s="172">
        <v>75.684176603287128</v>
      </c>
      <c r="AI15" s="172">
        <v>53.796418212789462</v>
      </c>
      <c r="AJ15" s="172">
        <v>44.962202476865706</v>
      </c>
      <c r="AK15" s="172">
        <v>32.172367754707423</v>
      </c>
      <c r="AL15" s="172">
        <v>23.074444086368029</v>
      </c>
      <c r="AM15" s="172">
        <v>15.295060080106808</v>
      </c>
      <c r="AN15" s="172">
        <v>12.921688688366096</v>
      </c>
      <c r="AO15" s="172">
        <v>3.0326412227797981</v>
      </c>
      <c r="AP15" s="172">
        <v>19.382533032549144</v>
      </c>
      <c r="AQ15" s="172">
        <v>21.228488559458587</v>
      </c>
      <c r="AR15" s="172">
        <v>44.171078679618795</v>
      </c>
      <c r="AS15" s="172">
        <v>996.81598453109882</v>
      </c>
      <c r="AT15" s="172">
        <v>107.4609824593711</v>
      </c>
      <c r="AU15" s="172">
        <v>101.65940794622715</v>
      </c>
      <c r="AV15" s="172">
        <v>420.08673633810594</v>
      </c>
      <c r="AW15" s="178">
        <f t="shared" si="1"/>
        <v>131.31420881174898</v>
      </c>
      <c r="AX15" s="178">
        <f t="shared" si="2"/>
        <v>434.70396154873168</v>
      </c>
      <c r="AY15" s="178">
        <f t="shared" si="3"/>
        <v>182.2221812992035</v>
      </c>
      <c r="AZ15" s="172">
        <v>44.434786612034429</v>
      </c>
      <c r="BA15" s="180">
        <f t="shared" si="0"/>
        <v>47.56</v>
      </c>
      <c r="BB15" s="180">
        <f t="shared" si="4"/>
        <v>52.44</v>
      </c>
      <c r="BC15" s="38">
        <f t="shared" si="5"/>
        <v>65</v>
      </c>
    </row>
    <row r="16" spans="1:55" x14ac:dyDescent="0.2">
      <c r="A16" s="198" t="s">
        <v>166</v>
      </c>
      <c r="B16" s="170" t="s">
        <v>169</v>
      </c>
      <c r="C16" s="170" t="s">
        <v>669</v>
      </c>
      <c r="D16" s="171" t="s">
        <v>138</v>
      </c>
      <c r="E16" s="173">
        <v>7.2280281754983662</v>
      </c>
      <c r="F16" s="172">
        <v>1148.8950784954652</v>
      </c>
      <c r="G16" s="172">
        <v>22.334607062289951</v>
      </c>
      <c r="H16" s="172">
        <v>21.684084526495099</v>
      </c>
      <c r="I16" s="172">
        <v>20.672160581925326</v>
      </c>
      <c r="J16" s="172">
        <v>25.081257768979331</v>
      </c>
      <c r="K16" s="172">
        <v>26.382302840569036</v>
      </c>
      <c r="L16" s="172">
        <v>26.743704249343956</v>
      </c>
      <c r="M16" s="172">
        <v>20.310759173150409</v>
      </c>
      <c r="N16" s="172">
        <v>22.334607062289951</v>
      </c>
      <c r="O16" s="172">
        <v>24.430735233184478</v>
      </c>
      <c r="P16" s="172">
        <v>24.141614106164543</v>
      </c>
      <c r="Q16" s="172">
        <v>23.129690161594773</v>
      </c>
      <c r="R16" s="172">
        <v>25.153538050734316</v>
      </c>
      <c r="S16" s="172">
        <v>25.948621150039134</v>
      </c>
      <c r="T16" s="172">
        <v>23.997053542654577</v>
      </c>
      <c r="U16" s="172">
        <v>22.912849316329822</v>
      </c>
      <c r="V16" s="172">
        <v>26.815984531098938</v>
      </c>
      <c r="W16" s="172">
        <v>25.659500023019199</v>
      </c>
      <c r="X16" s="172">
        <v>26.020901431794119</v>
      </c>
      <c r="Y16" s="172">
        <v>21.322683117720182</v>
      </c>
      <c r="Z16" s="172">
        <v>19.15427466507067</v>
      </c>
      <c r="AA16" s="172">
        <v>103.21624234611667</v>
      </c>
      <c r="AB16" s="172">
        <v>93.96436628147876</v>
      </c>
      <c r="AC16" s="172">
        <v>80.375673311541831</v>
      </c>
      <c r="AD16" s="172">
        <v>77.484462041342482</v>
      </c>
      <c r="AE16" s="172">
        <v>70.328714147599101</v>
      </c>
      <c r="AF16" s="172">
        <v>59.848073293126475</v>
      </c>
      <c r="AG16" s="172">
        <v>48.066387367064138</v>
      </c>
      <c r="AH16" s="172">
        <v>41.488881727360621</v>
      </c>
      <c r="AI16" s="172">
        <v>29.490354956033332</v>
      </c>
      <c r="AJ16" s="172">
        <v>24.647576078449429</v>
      </c>
      <c r="AK16" s="172">
        <v>17.636388748216014</v>
      </c>
      <c r="AL16" s="172">
        <v>12.649049307122141</v>
      </c>
      <c r="AM16" s="172">
        <v>8.3845126835781052</v>
      </c>
      <c r="AN16" s="172">
        <v>7.0834676119883992</v>
      </c>
      <c r="AO16" s="172">
        <v>1.6624464803646242</v>
      </c>
      <c r="AP16" s="172">
        <v>10.625201417982598</v>
      </c>
      <c r="AQ16" s="172">
        <v>11.63712536255237</v>
      </c>
      <c r="AR16" s="172">
        <v>24.213894387919527</v>
      </c>
      <c r="AS16" s="172">
        <v>546.43893006767644</v>
      </c>
      <c r="AT16" s="172">
        <v>58.908429630311687</v>
      </c>
      <c r="AU16" s="172">
        <v>55.728097233092406</v>
      </c>
      <c r="AV16" s="172">
        <v>230.28497767137793</v>
      </c>
      <c r="AW16" s="178">
        <f t="shared" si="1"/>
        <v>71.984395193591467</v>
      </c>
      <c r="AX16" s="178">
        <f t="shared" si="2"/>
        <v>238.29791188251005</v>
      </c>
      <c r="AY16" s="178">
        <f t="shared" si="3"/>
        <v>99.891349385387414</v>
      </c>
      <c r="AZ16" s="172">
        <v>24.358454951429493</v>
      </c>
      <c r="BA16" s="180">
        <f t="shared" si="0"/>
        <v>47.56</v>
      </c>
      <c r="BB16" s="180">
        <f t="shared" si="4"/>
        <v>52.44</v>
      </c>
      <c r="BC16" s="38">
        <f t="shared" si="5"/>
        <v>36</v>
      </c>
    </row>
    <row r="17" spans="1:55" x14ac:dyDescent="0.2">
      <c r="A17" s="198" t="s">
        <v>166</v>
      </c>
      <c r="B17" s="170" t="s">
        <v>168</v>
      </c>
      <c r="C17" s="170" t="s">
        <v>670</v>
      </c>
      <c r="D17" s="171" t="s">
        <v>131</v>
      </c>
      <c r="E17" s="173">
        <v>11.748998664886514</v>
      </c>
      <c r="F17" s="172">
        <v>1867.5033377837112</v>
      </c>
      <c r="G17" s="172">
        <v>36.304405874499331</v>
      </c>
      <c r="H17" s="172">
        <v>35.246995994659542</v>
      </c>
      <c r="I17" s="172">
        <v>33.602136181575432</v>
      </c>
      <c r="J17" s="172">
        <v>40.769025367156203</v>
      </c>
      <c r="K17" s="172">
        <v>42.88384512683578</v>
      </c>
      <c r="L17" s="172">
        <v>43.471295060080102</v>
      </c>
      <c r="M17" s="172">
        <v>33.014686248331103</v>
      </c>
      <c r="N17" s="172">
        <v>36.304405874499331</v>
      </c>
      <c r="O17" s="172">
        <v>39.711615487316415</v>
      </c>
      <c r="P17" s="172">
        <v>39.241655540720956</v>
      </c>
      <c r="Q17" s="172">
        <v>37.596795727636845</v>
      </c>
      <c r="R17" s="172">
        <v>40.886515353805073</v>
      </c>
      <c r="S17" s="172">
        <v>42.178905206942581</v>
      </c>
      <c r="T17" s="172">
        <v>39.00667556742323</v>
      </c>
      <c r="U17" s="172">
        <v>37.244325767690249</v>
      </c>
      <c r="V17" s="172">
        <v>43.588785046728972</v>
      </c>
      <c r="W17" s="172">
        <v>41.708945260347129</v>
      </c>
      <c r="X17" s="172">
        <v>42.296395193591451</v>
      </c>
      <c r="Y17" s="172">
        <v>34.65954606141522</v>
      </c>
      <c r="Z17" s="172">
        <v>31.134846461949266</v>
      </c>
      <c r="AA17" s="172">
        <v>167.77570093457945</v>
      </c>
      <c r="AB17" s="172">
        <v>152.73698264352467</v>
      </c>
      <c r="AC17" s="172">
        <v>130.64886515353805</v>
      </c>
      <c r="AD17" s="172">
        <v>125.94926568758343</v>
      </c>
      <c r="AE17" s="172">
        <v>114.31775700934578</v>
      </c>
      <c r="AF17" s="172">
        <v>97.281708945260348</v>
      </c>
      <c r="AG17" s="172">
        <v>78.130841121495322</v>
      </c>
      <c r="AH17" s="172">
        <v>67.43925233644859</v>
      </c>
      <c r="AI17" s="172">
        <v>47.935914552736975</v>
      </c>
      <c r="AJ17" s="172">
        <v>40.064085447263011</v>
      </c>
      <c r="AK17" s="172">
        <v>28.667556742323097</v>
      </c>
      <c r="AL17" s="172">
        <v>20.5607476635514</v>
      </c>
      <c r="AM17" s="172">
        <v>13.628838451268358</v>
      </c>
      <c r="AN17" s="172">
        <v>11.514018691588783</v>
      </c>
      <c r="AO17" s="172">
        <v>2.7022696929238981</v>
      </c>
      <c r="AP17" s="172">
        <v>17.271028037383175</v>
      </c>
      <c r="AQ17" s="172">
        <v>18.915887850467289</v>
      </c>
      <c r="AR17" s="172">
        <v>39.359145527369826</v>
      </c>
      <c r="AS17" s="172">
        <v>888.2242990654205</v>
      </c>
      <c r="AT17" s="172">
        <v>95.754339118825087</v>
      </c>
      <c r="AU17" s="172">
        <v>90.584779706275015</v>
      </c>
      <c r="AV17" s="172">
        <v>374.32309746328434</v>
      </c>
      <c r="AW17" s="178">
        <f t="shared" si="1"/>
        <v>117.00902963951935</v>
      </c>
      <c r="AX17" s="178">
        <f t="shared" si="2"/>
        <v>387.34794339118821</v>
      </c>
      <c r="AY17" s="178">
        <f t="shared" si="3"/>
        <v>162.37116154873164</v>
      </c>
      <c r="AZ17" s="172">
        <v>39.594125500667552</v>
      </c>
      <c r="BA17" s="180">
        <f t="shared" si="0"/>
        <v>47.56</v>
      </c>
      <c r="BB17" s="180">
        <f t="shared" si="4"/>
        <v>52.44</v>
      </c>
      <c r="BC17" s="38">
        <f t="shared" si="5"/>
        <v>58</v>
      </c>
    </row>
    <row r="18" spans="1:55" x14ac:dyDescent="0.2">
      <c r="A18" s="198" t="s">
        <v>24</v>
      </c>
      <c r="B18" s="170" t="s">
        <v>180</v>
      </c>
      <c r="C18" s="170" t="s">
        <v>24</v>
      </c>
      <c r="D18" s="171" t="s">
        <v>131</v>
      </c>
      <c r="E18" s="173">
        <v>100</v>
      </c>
      <c r="F18" s="172">
        <v>3016</v>
      </c>
      <c r="G18" s="172">
        <v>58</v>
      </c>
      <c r="H18" s="172">
        <v>65</v>
      </c>
      <c r="I18" s="172">
        <v>57</v>
      </c>
      <c r="J18" s="172">
        <v>58</v>
      </c>
      <c r="K18" s="172">
        <v>55</v>
      </c>
      <c r="L18" s="172">
        <v>75</v>
      </c>
      <c r="M18" s="172">
        <v>43</v>
      </c>
      <c r="N18" s="172">
        <v>44</v>
      </c>
      <c r="O18" s="172">
        <v>45</v>
      </c>
      <c r="P18" s="172">
        <v>55</v>
      </c>
      <c r="Q18" s="172">
        <v>41</v>
      </c>
      <c r="R18" s="172">
        <v>53</v>
      </c>
      <c r="S18" s="172">
        <v>58</v>
      </c>
      <c r="T18" s="172">
        <v>57</v>
      </c>
      <c r="U18" s="172">
        <v>58</v>
      </c>
      <c r="V18" s="172">
        <v>57</v>
      </c>
      <c r="W18" s="172">
        <v>58</v>
      </c>
      <c r="X18" s="172">
        <v>64</v>
      </c>
      <c r="Y18" s="172">
        <v>54</v>
      </c>
      <c r="Z18" s="172">
        <v>48</v>
      </c>
      <c r="AA18" s="172">
        <v>274</v>
      </c>
      <c r="AB18" s="172">
        <v>258</v>
      </c>
      <c r="AC18" s="172">
        <v>247</v>
      </c>
      <c r="AD18" s="172">
        <v>231</v>
      </c>
      <c r="AE18" s="172">
        <v>183</v>
      </c>
      <c r="AF18" s="172">
        <v>157</v>
      </c>
      <c r="AG18" s="172">
        <v>135</v>
      </c>
      <c r="AH18" s="172">
        <v>109</v>
      </c>
      <c r="AI18" s="172">
        <v>102</v>
      </c>
      <c r="AJ18" s="172">
        <v>67</v>
      </c>
      <c r="AK18" s="172">
        <v>55</v>
      </c>
      <c r="AL18" s="172">
        <v>47</v>
      </c>
      <c r="AM18" s="172">
        <v>29</v>
      </c>
      <c r="AN18" s="172">
        <v>19</v>
      </c>
      <c r="AO18" s="172">
        <v>7</v>
      </c>
      <c r="AP18" s="172">
        <v>34</v>
      </c>
      <c r="AQ18" s="172">
        <v>25</v>
      </c>
      <c r="AR18" s="172">
        <v>65</v>
      </c>
      <c r="AS18" s="172">
        <v>1391</v>
      </c>
      <c r="AT18" s="172">
        <v>131</v>
      </c>
      <c r="AU18" s="172">
        <v>128</v>
      </c>
      <c r="AV18" s="172">
        <v>606</v>
      </c>
      <c r="AW18" s="178">
        <f t="shared" si="1"/>
        <v>162.3424</v>
      </c>
      <c r="AX18" s="178">
        <f t="shared" si="2"/>
        <v>655.82640000000004</v>
      </c>
      <c r="AY18" s="178">
        <f t="shared" si="3"/>
        <v>319</v>
      </c>
      <c r="AZ18" s="172">
        <v>101</v>
      </c>
      <c r="BA18" s="180">
        <f t="shared" si="0"/>
        <v>46.12</v>
      </c>
      <c r="BB18" s="180">
        <f t="shared" si="4"/>
        <v>53.88</v>
      </c>
      <c r="BC18" s="38">
        <f t="shared" si="5"/>
        <v>98</v>
      </c>
    </row>
    <row r="19" spans="1:55" x14ac:dyDescent="0.2">
      <c r="A19" s="198" t="s">
        <v>24</v>
      </c>
      <c r="B19" s="170" t="s">
        <v>139</v>
      </c>
      <c r="C19" s="170" t="s">
        <v>59</v>
      </c>
      <c r="D19" s="171" t="s">
        <v>138</v>
      </c>
      <c r="E19" s="173">
        <v>3.5527269797792638</v>
      </c>
      <c r="F19" s="172">
        <v>3152.9741400145008</v>
      </c>
      <c r="G19" s="172">
        <v>46.469668895512768</v>
      </c>
      <c r="H19" s="172">
        <v>54.498831869813905</v>
      </c>
      <c r="I19" s="172">
        <v>51.834286634979463</v>
      </c>
      <c r="J19" s="172">
        <v>58.051558849593164</v>
      </c>
      <c r="K19" s="172">
        <v>55.919922661725614</v>
      </c>
      <c r="L19" s="172">
        <v>60.360831386449689</v>
      </c>
      <c r="M19" s="172">
        <v>62.066140336743736</v>
      </c>
      <c r="N19" s="172">
        <v>58.193667928784343</v>
      </c>
      <c r="O19" s="172">
        <v>70.024248771449294</v>
      </c>
      <c r="P19" s="172">
        <v>66.507049061467811</v>
      </c>
      <c r="Q19" s="172">
        <v>66.826794489647952</v>
      </c>
      <c r="R19" s="172">
        <v>67.111012648030297</v>
      </c>
      <c r="S19" s="172">
        <v>68.176830741964068</v>
      </c>
      <c r="T19" s="172">
        <v>64.410940143398051</v>
      </c>
      <c r="U19" s="172">
        <v>61.071376782405544</v>
      </c>
      <c r="V19" s="172">
        <v>61.355594940787888</v>
      </c>
      <c r="W19" s="172">
        <v>60.147667767662931</v>
      </c>
      <c r="X19" s="172">
        <v>62.243776685732698</v>
      </c>
      <c r="Y19" s="172">
        <v>52.935631998711031</v>
      </c>
      <c r="Z19" s="172">
        <v>53.717231934262472</v>
      </c>
      <c r="AA19" s="172">
        <v>263.29259647144124</v>
      </c>
      <c r="AB19" s="172">
        <v>262.19125110770966</v>
      </c>
      <c r="AC19" s="172">
        <v>245.56448884234271</v>
      </c>
      <c r="AD19" s="172">
        <v>223.85732699589141</v>
      </c>
      <c r="AE19" s="172">
        <v>203.89100136953195</v>
      </c>
      <c r="AF19" s="172">
        <v>181.79303955530494</v>
      </c>
      <c r="AG19" s="172">
        <v>145.59075163135424</v>
      </c>
      <c r="AH19" s="172">
        <v>124.87835333924113</v>
      </c>
      <c r="AI19" s="172">
        <v>97.806573753323136</v>
      </c>
      <c r="AJ19" s="172">
        <v>72.61773946668815</v>
      </c>
      <c r="AK19" s="172">
        <v>51.905341174575042</v>
      </c>
      <c r="AL19" s="172">
        <v>35.314106179005883</v>
      </c>
      <c r="AM19" s="172">
        <v>22.986143559171836</v>
      </c>
      <c r="AN19" s="172">
        <v>19.362362039796988</v>
      </c>
      <c r="AO19" s="172">
        <v>2.9842906630145816</v>
      </c>
      <c r="AP19" s="172">
        <v>25.899379682590833</v>
      </c>
      <c r="AQ19" s="172">
        <v>25.97043422218642</v>
      </c>
      <c r="AR19" s="172">
        <v>57.234431644243941</v>
      </c>
      <c r="AS19" s="172">
        <v>1541.7414001450095</v>
      </c>
      <c r="AT19" s="172">
        <v>161.04511399339401</v>
      </c>
      <c r="AU19" s="172">
        <v>143.67227906227342</v>
      </c>
      <c r="AV19" s="172">
        <v>678.3932167888504</v>
      </c>
      <c r="AW19" s="178">
        <f t="shared" si="1"/>
        <v>184.55162547329411</v>
      </c>
      <c r="AX19" s="178">
        <f t="shared" si="2"/>
        <v>726.44509264480769</v>
      </c>
      <c r="AY19" s="178">
        <f t="shared" si="3"/>
        <v>299.99226617256107</v>
      </c>
      <c r="AZ19" s="172">
        <v>68.31893982115524</v>
      </c>
      <c r="BA19" s="180">
        <f t="shared" si="0"/>
        <v>48.9</v>
      </c>
      <c r="BB19" s="180">
        <f t="shared" si="4"/>
        <v>51.1</v>
      </c>
      <c r="BC19" s="38">
        <f t="shared" si="5"/>
        <v>109</v>
      </c>
    </row>
    <row r="20" spans="1:55" x14ac:dyDescent="0.2">
      <c r="A20" s="198" t="s">
        <v>24</v>
      </c>
      <c r="B20" s="170" t="s">
        <v>140</v>
      </c>
      <c r="C20" s="170" t="s">
        <v>657</v>
      </c>
      <c r="D20" s="171" t="s">
        <v>138</v>
      </c>
      <c r="E20" s="173">
        <v>1.2486908885845485</v>
      </c>
      <c r="F20" s="172">
        <v>1108.1881898010149</v>
      </c>
      <c r="G20" s="172">
        <v>16.332876822685893</v>
      </c>
      <c r="H20" s="172">
        <v>19.154918230886974</v>
      </c>
      <c r="I20" s="172">
        <v>18.218400064448563</v>
      </c>
      <c r="J20" s="172">
        <v>20.403609119471522</v>
      </c>
      <c r="K20" s="172">
        <v>19.654394586320795</v>
      </c>
      <c r="L20" s="172">
        <v>21.21525819705148</v>
      </c>
      <c r="M20" s="172">
        <v>21.814629823572062</v>
      </c>
      <c r="N20" s="172">
        <v>20.453556755014905</v>
      </c>
      <c r="O20" s="172">
        <v>24.611697414001451</v>
      </c>
      <c r="P20" s="172">
        <v>23.375493434302747</v>
      </c>
      <c r="Q20" s="172">
        <v>23.487875614275357</v>
      </c>
      <c r="R20" s="172">
        <v>23.587770885362119</v>
      </c>
      <c r="S20" s="172">
        <v>23.962378151937486</v>
      </c>
      <c r="T20" s="172">
        <v>22.638765810037864</v>
      </c>
      <c r="U20" s="172">
        <v>21.46499637476839</v>
      </c>
      <c r="V20" s="172">
        <v>21.564891645855152</v>
      </c>
      <c r="W20" s="172">
        <v>21.140336743736405</v>
      </c>
      <c r="X20" s="172">
        <v>21.877064368001289</v>
      </c>
      <c r="Y20" s="172">
        <v>18.60549423990977</v>
      </c>
      <c r="Z20" s="172">
        <v>18.880206235398372</v>
      </c>
      <c r="AA20" s="172">
        <v>92.54048175300089</v>
      </c>
      <c r="AB20" s="172">
        <v>92.153387577539675</v>
      </c>
      <c r="AC20" s="172">
        <v>86.309514218963997</v>
      </c>
      <c r="AD20" s="172">
        <v>78.680012889712401</v>
      </c>
      <c r="AE20" s="172">
        <v>71.662370095867232</v>
      </c>
      <c r="AF20" s="172">
        <v>63.895512768871349</v>
      </c>
      <c r="AG20" s="172">
        <v>51.171352614194795</v>
      </c>
      <c r="AH20" s="172">
        <v>43.891484733746871</v>
      </c>
      <c r="AI20" s="172">
        <v>34.37646016273262</v>
      </c>
      <c r="AJ20" s="172">
        <v>25.523241762668171</v>
      </c>
      <c r="AK20" s="172">
        <v>18.243373882220254</v>
      </c>
      <c r="AL20" s="172">
        <v>12.411987432530411</v>
      </c>
      <c r="AM20" s="172">
        <v>8.0790300491420286</v>
      </c>
      <c r="AN20" s="172">
        <v>6.8053653427857883</v>
      </c>
      <c r="AO20" s="172">
        <v>1.0489003464110207</v>
      </c>
      <c r="AP20" s="172">
        <v>9.1029565777813577</v>
      </c>
      <c r="AQ20" s="172">
        <v>9.1279303955530491</v>
      </c>
      <c r="AR20" s="172">
        <v>20.116410215097076</v>
      </c>
      <c r="AS20" s="172">
        <v>541.88189801015062</v>
      </c>
      <c r="AT20" s="172">
        <v>56.603157979537585</v>
      </c>
      <c r="AU20" s="172">
        <v>50.497059534359138</v>
      </c>
      <c r="AV20" s="172">
        <v>238.43752517521952</v>
      </c>
      <c r="AW20" s="178">
        <f t="shared" si="1"/>
        <v>64.865083783130601</v>
      </c>
      <c r="AX20" s="178">
        <f t="shared" si="2"/>
        <v>255.32650648513652</v>
      </c>
      <c r="AY20" s="178">
        <f t="shared" si="3"/>
        <v>105.43945863207928</v>
      </c>
      <c r="AZ20" s="172">
        <v>24.012325787480869</v>
      </c>
      <c r="BA20" s="180">
        <f t="shared" si="0"/>
        <v>48.9</v>
      </c>
      <c r="BB20" s="180">
        <f t="shared" si="4"/>
        <v>51.1</v>
      </c>
      <c r="BC20" s="38">
        <f t="shared" si="5"/>
        <v>38</v>
      </c>
    </row>
    <row r="21" spans="1:55" x14ac:dyDescent="0.2">
      <c r="A21" s="198" t="s">
        <v>24</v>
      </c>
      <c r="B21" s="170" t="s">
        <v>145</v>
      </c>
      <c r="C21" s="170" t="s">
        <v>658</v>
      </c>
      <c r="D21" s="171" t="s">
        <v>138</v>
      </c>
      <c r="E21" s="173">
        <v>3.2511997790335019</v>
      </c>
      <c r="F21" s="172">
        <v>2885.3747798966529</v>
      </c>
      <c r="G21" s="172">
        <v>42.525693109758201</v>
      </c>
      <c r="H21" s="172">
        <v>49.873404610373917</v>
      </c>
      <c r="I21" s="172">
        <v>47.435004776098793</v>
      </c>
      <c r="J21" s="172">
        <v>53.124604389407423</v>
      </c>
      <c r="K21" s="172">
        <v>51.173884521987318</v>
      </c>
      <c r="L21" s="172">
        <v>55.237884245779199</v>
      </c>
      <c r="M21" s="172">
        <v>56.798460139715282</v>
      </c>
      <c r="N21" s="172">
        <v>53.254652380568757</v>
      </c>
      <c r="O21" s="172">
        <v>64.081147644750331</v>
      </c>
      <c r="P21" s="172">
        <v>60.862459863507155</v>
      </c>
      <c r="Q21" s="172">
        <v>61.155067843620174</v>
      </c>
      <c r="R21" s="172">
        <v>61.415163825942855</v>
      </c>
      <c r="S21" s="172">
        <v>62.390523759652893</v>
      </c>
      <c r="T21" s="172">
        <v>58.944251993877387</v>
      </c>
      <c r="U21" s="172">
        <v>55.888124201585896</v>
      </c>
      <c r="V21" s="172">
        <v>56.148220183908577</v>
      </c>
      <c r="W21" s="172">
        <v>55.042812259037191</v>
      </c>
      <c r="X21" s="172">
        <v>56.961020128666952</v>
      </c>
      <c r="Y21" s="172">
        <v>48.442876707599183</v>
      </c>
      <c r="Z21" s="172">
        <v>49.158140658986547</v>
      </c>
      <c r="AA21" s="172">
        <v>240.94641562417283</v>
      </c>
      <c r="AB21" s="172">
        <v>239.93854369267243</v>
      </c>
      <c r="AC21" s="172">
        <v>224.72292872679566</v>
      </c>
      <c r="AD21" s="172">
        <v>204.85809807690097</v>
      </c>
      <c r="AE21" s="172">
        <v>186.58635531873267</v>
      </c>
      <c r="AF21" s="172">
        <v>166.36389269314429</v>
      </c>
      <c r="AG21" s="172">
        <v>133.23416694479292</v>
      </c>
      <c r="AH21" s="172">
        <v>114.2796722330276</v>
      </c>
      <c r="AI21" s="172">
        <v>89.505529916792312</v>
      </c>
      <c r="AJ21" s="172">
        <v>66.454523483444788</v>
      </c>
      <c r="AK21" s="172">
        <v>47.50002877167946</v>
      </c>
      <c r="AL21" s="172">
        <v>32.316925803593008</v>
      </c>
      <c r="AM21" s="172">
        <v>21.03526257034676</v>
      </c>
      <c r="AN21" s="172">
        <v>17.719038795732587</v>
      </c>
      <c r="AO21" s="172">
        <v>2.7310078143881418</v>
      </c>
      <c r="AP21" s="172">
        <v>23.701246389154232</v>
      </c>
      <c r="AQ21" s="172">
        <v>23.766270384734899</v>
      </c>
      <c r="AR21" s="172">
        <v>52.376828440229723</v>
      </c>
      <c r="AS21" s="172">
        <v>1410.8906561093786</v>
      </c>
      <c r="AT21" s="172">
        <v>147.37688598358864</v>
      </c>
      <c r="AU21" s="172">
        <v>131.47851906411481</v>
      </c>
      <c r="AV21" s="172">
        <v>620.81659780644713</v>
      </c>
      <c r="AW21" s="178">
        <f t="shared" si="1"/>
        <v>168.88835178557045</v>
      </c>
      <c r="AX21" s="178">
        <f t="shared" si="2"/>
        <v>664.79021273779802</v>
      </c>
      <c r="AY21" s="178">
        <f t="shared" si="3"/>
        <v>274.53130934158889</v>
      </c>
      <c r="AZ21" s="172">
        <v>62.520571750814241</v>
      </c>
      <c r="BA21" s="180">
        <f t="shared" si="0"/>
        <v>48.9</v>
      </c>
      <c r="BB21" s="180">
        <f t="shared" si="4"/>
        <v>51.1</v>
      </c>
      <c r="BC21" s="38">
        <f t="shared" si="5"/>
        <v>100</v>
      </c>
    </row>
    <row r="22" spans="1:55" x14ac:dyDescent="0.2">
      <c r="A22" s="198" t="s">
        <v>23</v>
      </c>
      <c r="B22" s="170" t="s">
        <v>162</v>
      </c>
      <c r="C22" s="170" t="s">
        <v>21</v>
      </c>
      <c r="D22" s="171" t="s">
        <v>131</v>
      </c>
      <c r="E22" s="173">
        <v>100</v>
      </c>
      <c r="F22" s="172">
        <v>1714</v>
      </c>
      <c r="G22" s="172">
        <v>41</v>
      </c>
      <c r="H22" s="172">
        <v>49</v>
      </c>
      <c r="I22" s="172">
        <v>36</v>
      </c>
      <c r="J22" s="172">
        <v>23</v>
      </c>
      <c r="K22" s="172">
        <v>35</v>
      </c>
      <c r="L22" s="172">
        <v>19</v>
      </c>
      <c r="M22" s="172">
        <v>19</v>
      </c>
      <c r="N22" s="172">
        <v>24</v>
      </c>
      <c r="O22" s="172">
        <v>22</v>
      </c>
      <c r="P22" s="172">
        <v>24</v>
      </c>
      <c r="Q22" s="172">
        <v>19</v>
      </c>
      <c r="R22" s="172">
        <v>29</v>
      </c>
      <c r="S22" s="172">
        <v>26</v>
      </c>
      <c r="T22" s="172">
        <v>24</v>
      </c>
      <c r="U22" s="172">
        <v>25</v>
      </c>
      <c r="V22" s="172">
        <v>28</v>
      </c>
      <c r="W22" s="172">
        <v>17</v>
      </c>
      <c r="X22" s="172">
        <v>31</v>
      </c>
      <c r="Y22" s="172">
        <v>30</v>
      </c>
      <c r="Z22" s="172">
        <v>21</v>
      </c>
      <c r="AA22" s="172">
        <v>134</v>
      </c>
      <c r="AB22" s="172">
        <v>155</v>
      </c>
      <c r="AC22" s="172">
        <v>157</v>
      </c>
      <c r="AD22" s="172">
        <v>143</v>
      </c>
      <c r="AE22" s="172">
        <v>152</v>
      </c>
      <c r="AF22" s="172">
        <v>113</v>
      </c>
      <c r="AG22" s="172">
        <v>91</v>
      </c>
      <c r="AH22" s="172">
        <v>67</v>
      </c>
      <c r="AI22" s="172">
        <v>55</v>
      </c>
      <c r="AJ22" s="172">
        <v>40</v>
      </c>
      <c r="AK22" s="172">
        <v>29</v>
      </c>
      <c r="AL22" s="172">
        <v>20</v>
      </c>
      <c r="AM22" s="172">
        <v>8</v>
      </c>
      <c r="AN22" s="172">
        <v>8</v>
      </c>
      <c r="AO22" s="172">
        <v>1</v>
      </c>
      <c r="AP22" s="172">
        <v>24</v>
      </c>
      <c r="AQ22" s="172">
        <v>18</v>
      </c>
      <c r="AR22" s="172">
        <v>46</v>
      </c>
      <c r="AS22" s="172">
        <v>796</v>
      </c>
      <c r="AT22" s="172">
        <v>60</v>
      </c>
      <c r="AU22" s="172">
        <v>56</v>
      </c>
      <c r="AV22" s="172">
        <v>404</v>
      </c>
      <c r="AW22" s="178">
        <f t="shared" si="1"/>
        <v>70.124399999999994</v>
      </c>
      <c r="AX22" s="178">
        <f t="shared" si="2"/>
        <v>433.28519999999997</v>
      </c>
      <c r="AY22" s="178">
        <f t="shared" si="3"/>
        <v>160</v>
      </c>
      <c r="AZ22" s="172">
        <v>78</v>
      </c>
      <c r="BA22" s="180">
        <f t="shared" si="0"/>
        <v>46.44</v>
      </c>
      <c r="BB22" s="180">
        <f t="shared" si="4"/>
        <v>53.56</v>
      </c>
      <c r="BC22" s="38">
        <f t="shared" si="5"/>
        <v>65</v>
      </c>
    </row>
    <row r="23" spans="1:55" x14ac:dyDescent="0.2">
      <c r="A23" s="198" t="s">
        <v>23</v>
      </c>
      <c r="B23" s="170" t="s">
        <v>175</v>
      </c>
      <c r="C23" s="170" t="s">
        <v>23</v>
      </c>
      <c r="D23" s="171" t="s">
        <v>163</v>
      </c>
      <c r="E23" s="173">
        <v>60.686856977249668</v>
      </c>
      <c r="F23" s="172">
        <v>14145.499492827126</v>
      </c>
      <c r="G23" s="172">
        <v>263.38095928126359</v>
      </c>
      <c r="H23" s="172">
        <v>263.98782785103606</v>
      </c>
      <c r="I23" s="172">
        <v>268.84277640921601</v>
      </c>
      <c r="J23" s="172">
        <v>289.4763077814809</v>
      </c>
      <c r="K23" s="172">
        <v>308.89610201420078</v>
      </c>
      <c r="L23" s="172">
        <v>277.33893638603098</v>
      </c>
      <c r="M23" s="172">
        <v>261.56035357194605</v>
      </c>
      <c r="N23" s="172">
        <v>277.33893638603098</v>
      </c>
      <c r="O23" s="172">
        <v>285.83509636284595</v>
      </c>
      <c r="P23" s="172">
        <v>319.21286770033328</v>
      </c>
      <c r="Q23" s="172">
        <v>307.0754963048833</v>
      </c>
      <c r="R23" s="172">
        <v>300.39994203738587</v>
      </c>
      <c r="S23" s="172">
        <v>301.61367917693087</v>
      </c>
      <c r="T23" s="172">
        <v>302.22054774670335</v>
      </c>
      <c r="U23" s="172">
        <v>288.26257064193595</v>
      </c>
      <c r="V23" s="172">
        <v>305.25489059556583</v>
      </c>
      <c r="W23" s="172">
        <v>324.06781625851323</v>
      </c>
      <c r="X23" s="172">
        <v>292.51065063034343</v>
      </c>
      <c r="Y23" s="172">
        <v>253.67106216490359</v>
      </c>
      <c r="Z23" s="172">
        <v>230.00318794377625</v>
      </c>
      <c r="AA23" s="172">
        <v>1269.569047964063</v>
      </c>
      <c r="AB23" s="172">
        <v>1166.4013911027387</v>
      </c>
      <c r="AC23" s="172">
        <v>1038.3521228807417</v>
      </c>
      <c r="AD23" s="172">
        <v>929.72264889146493</v>
      </c>
      <c r="AE23" s="172">
        <v>889.06245471670763</v>
      </c>
      <c r="AF23" s="172">
        <v>783.46732357629332</v>
      </c>
      <c r="AG23" s="172">
        <v>591.69685552818419</v>
      </c>
      <c r="AH23" s="172">
        <v>512.19707288798725</v>
      </c>
      <c r="AI23" s="172">
        <v>405.99507317780029</v>
      </c>
      <c r="AJ23" s="172">
        <v>284.01449065352847</v>
      </c>
      <c r="AK23" s="172">
        <v>211.79713085060135</v>
      </c>
      <c r="AL23" s="172">
        <v>154.75148529198665</v>
      </c>
      <c r="AM23" s="172">
        <v>104.98826257064192</v>
      </c>
      <c r="AN23" s="172">
        <v>82.534125489059548</v>
      </c>
      <c r="AO23" s="172">
        <v>17.599188523402404</v>
      </c>
      <c r="AP23" s="172">
        <v>145.04158817562671</v>
      </c>
      <c r="AQ23" s="172">
        <v>134.72482248949427</v>
      </c>
      <c r="AR23" s="172">
        <v>303.43428488624835</v>
      </c>
      <c r="AS23" s="172">
        <v>6736.8479930444855</v>
      </c>
      <c r="AT23" s="172">
        <v>728.84915229676858</v>
      </c>
      <c r="AU23" s="172">
        <v>669.37603245906382</v>
      </c>
      <c r="AV23" s="172">
        <v>2902.6523692218516</v>
      </c>
      <c r="AW23" s="178">
        <f t="shared" si="1"/>
        <v>863.97493285031146</v>
      </c>
      <c r="AX23" s="178">
        <f t="shared" si="2"/>
        <v>3008.7370612375012</v>
      </c>
      <c r="AY23" s="178">
        <f t="shared" si="3"/>
        <v>1244.080568033618</v>
      </c>
      <c r="AZ23" s="172">
        <v>366.548616142588</v>
      </c>
      <c r="BA23" s="180">
        <f t="shared" si="0"/>
        <v>47.63</v>
      </c>
      <c r="BB23" s="180">
        <f t="shared" si="4"/>
        <v>52.37</v>
      </c>
      <c r="BC23" s="38">
        <f t="shared" si="5"/>
        <v>451</v>
      </c>
    </row>
    <row r="24" spans="1:55" x14ac:dyDescent="0.2">
      <c r="A24" s="198" t="s">
        <v>23</v>
      </c>
      <c r="B24" s="170" t="s">
        <v>176</v>
      </c>
      <c r="C24" s="170" t="s">
        <v>673</v>
      </c>
      <c r="D24" s="171" t="s">
        <v>138</v>
      </c>
      <c r="E24" s="173">
        <v>7.966961309955078</v>
      </c>
      <c r="F24" s="172">
        <v>1857.0190117374291</v>
      </c>
      <c r="G24" s="172">
        <v>34.576612085205035</v>
      </c>
      <c r="H24" s="172">
        <v>34.656281698304589</v>
      </c>
      <c r="I24" s="172">
        <v>35.293638603100995</v>
      </c>
      <c r="J24" s="172">
        <v>38.002405448485725</v>
      </c>
      <c r="K24" s="172">
        <v>40.551833067671346</v>
      </c>
      <c r="L24" s="172">
        <v>36.409013186494711</v>
      </c>
      <c r="M24" s="172">
        <v>34.337603245906386</v>
      </c>
      <c r="N24" s="172">
        <v>36.409013186494711</v>
      </c>
      <c r="O24" s="172">
        <v>37.524387769888421</v>
      </c>
      <c r="P24" s="172">
        <v>41.906216490363711</v>
      </c>
      <c r="Q24" s="172">
        <v>40.312824228372698</v>
      </c>
      <c r="R24" s="172">
        <v>39.436458484277637</v>
      </c>
      <c r="S24" s="172">
        <v>39.595797710476738</v>
      </c>
      <c r="T24" s="172">
        <v>39.675467323576292</v>
      </c>
      <c r="U24" s="172">
        <v>37.843066222286623</v>
      </c>
      <c r="V24" s="172">
        <v>40.073815389074042</v>
      </c>
      <c r="W24" s="172">
        <v>42.543573395160116</v>
      </c>
      <c r="X24" s="172">
        <v>38.400753513983474</v>
      </c>
      <c r="Y24" s="172">
        <v>33.301898275612224</v>
      </c>
      <c r="Z24" s="172">
        <v>30.194783364729748</v>
      </c>
      <c r="AA24" s="172">
        <v>166.66883060426022</v>
      </c>
      <c r="AB24" s="172">
        <v>153.1249963773366</v>
      </c>
      <c r="AC24" s="172">
        <v>136.31470801333137</v>
      </c>
      <c r="AD24" s="172">
        <v>122.0538472685118</v>
      </c>
      <c r="AE24" s="172">
        <v>116.71598319084188</v>
      </c>
      <c r="AF24" s="172">
        <v>102.85347051152006</v>
      </c>
      <c r="AG24" s="172">
        <v>77.677872772062017</v>
      </c>
      <c r="AH24" s="172">
        <v>67.241153456020854</v>
      </c>
      <c r="AI24" s="172">
        <v>53.298971163599475</v>
      </c>
      <c r="AJ24" s="172">
        <v>37.285378930589765</v>
      </c>
      <c r="AK24" s="172">
        <v>27.804694971743224</v>
      </c>
      <c r="AL24" s="172">
        <v>20.31575134038545</v>
      </c>
      <c r="AM24" s="172">
        <v>13.782843066222286</v>
      </c>
      <c r="AN24" s="172">
        <v>10.835067381538906</v>
      </c>
      <c r="AO24" s="172">
        <v>2.3104187798869726</v>
      </c>
      <c r="AP24" s="172">
        <v>19.041037530792636</v>
      </c>
      <c r="AQ24" s="172">
        <v>17.686654108100274</v>
      </c>
      <c r="AR24" s="172">
        <v>39.834806549775386</v>
      </c>
      <c r="AS24" s="172">
        <v>884.41237501811327</v>
      </c>
      <c r="AT24" s="172">
        <v>95.683205332560476</v>
      </c>
      <c r="AU24" s="172">
        <v>87.875583248804503</v>
      </c>
      <c r="AV24" s="172">
        <v>381.05975945515138</v>
      </c>
      <c r="AW24" s="178">
        <f t="shared" si="1"/>
        <v>113.42249715403564</v>
      </c>
      <c r="AX24" s="178">
        <f t="shared" si="2"/>
        <v>394.98654161136056</v>
      </c>
      <c r="AY24" s="178">
        <f t="shared" si="3"/>
        <v>163.32270685407912</v>
      </c>
      <c r="AZ24" s="172">
        <v>48.120446312128671</v>
      </c>
      <c r="BA24" s="180">
        <f t="shared" si="0"/>
        <v>47.63</v>
      </c>
      <c r="BB24" s="180">
        <f t="shared" si="4"/>
        <v>52.37</v>
      </c>
      <c r="BC24" s="38">
        <f t="shared" si="5"/>
        <v>59</v>
      </c>
    </row>
    <row r="25" spans="1:55" x14ac:dyDescent="0.2">
      <c r="A25" s="198" t="s">
        <v>23</v>
      </c>
      <c r="B25" s="170" t="s">
        <v>178</v>
      </c>
      <c r="C25" s="170" t="s">
        <v>674</v>
      </c>
      <c r="D25" s="171" t="s">
        <v>138</v>
      </c>
      <c r="E25" s="173">
        <v>8.0162295319518897</v>
      </c>
      <c r="F25" s="172">
        <v>1868.5029416026657</v>
      </c>
      <c r="G25" s="172">
        <v>34.790436168671199</v>
      </c>
      <c r="H25" s="172">
        <v>34.870598463990717</v>
      </c>
      <c r="I25" s="172">
        <v>35.511896826546874</v>
      </c>
      <c r="J25" s="172">
        <v>38.237414867410514</v>
      </c>
      <c r="K25" s="172">
        <v>40.802608317635119</v>
      </c>
      <c r="L25" s="172">
        <v>36.634168961020137</v>
      </c>
      <c r="M25" s="172">
        <v>34.549949282712646</v>
      </c>
      <c r="N25" s="172">
        <v>36.634168961020137</v>
      </c>
      <c r="O25" s="172">
        <v>37.7564410954934</v>
      </c>
      <c r="P25" s="172">
        <v>42.165367338066943</v>
      </c>
      <c r="Q25" s="172">
        <v>40.562121431676559</v>
      </c>
      <c r="R25" s="172">
        <v>39.680336183161856</v>
      </c>
      <c r="S25" s="172">
        <v>39.840660773800892</v>
      </c>
      <c r="T25" s="172">
        <v>39.920823069120409</v>
      </c>
      <c r="U25" s="172">
        <v>38.077090276771479</v>
      </c>
      <c r="V25" s="172">
        <v>40.321634545718005</v>
      </c>
      <c r="W25" s="172">
        <v>42.806665700623086</v>
      </c>
      <c r="X25" s="172">
        <v>38.63822634400811</v>
      </c>
      <c r="Y25" s="172">
        <v>33.5078394435589</v>
      </c>
      <c r="Z25" s="172">
        <v>30.38150992609766</v>
      </c>
      <c r="AA25" s="172">
        <v>167.69952180843353</v>
      </c>
      <c r="AB25" s="172">
        <v>154.07193160411532</v>
      </c>
      <c r="AC25" s="172">
        <v>137.15768729169685</v>
      </c>
      <c r="AD25" s="172">
        <v>122.80863642950295</v>
      </c>
      <c r="AE25" s="172">
        <v>117.43776264309517</v>
      </c>
      <c r="AF25" s="172">
        <v>103.48952325749889</v>
      </c>
      <c r="AG25" s="172">
        <v>78.158237936530924</v>
      </c>
      <c r="AH25" s="172">
        <v>67.656977249673943</v>
      </c>
      <c r="AI25" s="172">
        <v>53.628575568758144</v>
      </c>
      <c r="AJ25" s="172">
        <v>37.51595420953484</v>
      </c>
      <c r="AK25" s="172">
        <v>27.976641066512094</v>
      </c>
      <c r="AL25" s="172">
        <v>20.441385306477319</v>
      </c>
      <c r="AM25" s="172">
        <v>13.86807709027677</v>
      </c>
      <c r="AN25" s="172">
        <v>10.902072163454569</v>
      </c>
      <c r="AO25" s="172">
        <v>2.324706564266048</v>
      </c>
      <c r="AP25" s="172">
        <v>19.158788581365016</v>
      </c>
      <c r="AQ25" s="172">
        <v>17.796029560933196</v>
      </c>
      <c r="AR25" s="172">
        <v>40.081147659759452</v>
      </c>
      <c r="AS25" s="172">
        <v>889.88164034197916</v>
      </c>
      <c r="AT25" s="172">
        <v>96.274916678742187</v>
      </c>
      <c r="AU25" s="172">
        <v>88.419011737429344</v>
      </c>
      <c r="AV25" s="172">
        <v>383.41625851325887</v>
      </c>
      <c r="AW25" s="178">
        <f t="shared" si="1"/>
        <v>114.12390946819302</v>
      </c>
      <c r="AX25" s="178">
        <f t="shared" si="2"/>
        <v>397.42916482248938</v>
      </c>
      <c r="AY25" s="178">
        <f t="shared" si="3"/>
        <v>164.33270540501374</v>
      </c>
      <c r="AZ25" s="172">
        <v>48.418026372989416</v>
      </c>
      <c r="BA25" s="180">
        <f t="shared" si="0"/>
        <v>47.63</v>
      </c>
      <c r="BB25" s="180">
        <f t="shared" si="4"/>
        <v>52.37</v>
      </c>
      <c r="BC25" s="38">
        <f t="shared" si="5"/>
        <v>60</v>
      </c>
    </row>
    <row r="26" spans="1:55" x14ac:dyDescent="0.2">
      <c r="A26" s="198" t="s">
        <v>23</v>
      </c>
      <c r="B26" s="170" t="s">
        <v>179</v>
      </c>
      <c r="C26" s="170" t="s">
        <v>675</v>
      </c>
      <c r="D26" s="171" t="s">
        <v>138</v>
      </c>
      <c r="E26" s="173">
        <v>6.5903492247500362</v>
      </c>
      <c r="F26" s="172">
        <v>1536.1445007969864</v>
      </c>
      <c r="G26" s="172">
        <v>28.602115635415156</v>
      </c>
      <c r="H26" s="172">
        <v>28.668019127662657</v>
      </c>
      <c r="I26" s="172">
        <v>29.195247065642661</v>
      </c>
      <c r="J26" s="172">
        <v>31.435965802057673</v>
      </c>
      <c r="K26" s="172">
        <v>33.544877553977685</v>
      </c>
      <c r="L26" s="172">
        <v>30.117895957107667</v>
      </c>
      <c r="M26" s="172">
        <v>28.404405158672656</v>
      </c>
      <c r="N26" s="172">
        <v>30.117895957107667</v>
      </c>
      <c r="O26" s="172">
        <v>31.040544848572672</v>
      </c>
      <c r="P26" s="172">
        <v>34.665236922185187</v>
      </c>
      <c r="Q26" s="172">
        <v>33.347167077235184</v>
      </c>
      <c r="R26" s="172">
        <v>32.622228662512683</v>
      </c>
      <c r="S26" s="172">
        <v>32.754035647007683</v>
      </c>
      <c r="T26" s="172">
        <v>32.819939139255183</v>
      </c>
      <c r="U26" s="172">
        <v>31.304158817562669</v>
      </c>
      <c r="V26" s="172">
        <v>33.149456600492684</v>
      </c>
      <c r="W26" s="172">
        <v>35.192464860165188</v>
      </c>
      <c r="X26" s="172">
        <v>31.765483263295174</v>
      </c>
      <c r="Y26" s="172">
        <v>27.547659759455151</v>
      </c>
      <c r="Z26" s="172">
        <v>24.977423561802638</v>
      </c>
      <c r="AA26" s="172">
        <v>137.87010578177077</v>
      </c>
      <c r="AB26" s="172">
        <v>126.66651209969569</v>
      </c>
      <c r="AC26" s="172">
        <v>112.76087523547312</v>
      </c>
      <c r="AD26" s="172">
        <v>100.96415012317055</v>
      </c>
      <c r="AE26" s="172">
        <v>96.548616142588031</v>
      </c>
      <c r="AF26" s="172">
        <v>85.081408491522964</v>
      </c>
      <c r="AG26" s="172">
        <v>64.255904941312849</v>
      </c>
      <c r="AH26" s="172">
        <v>55.62254745689031</v>
      </c>
      <c r="AI26" s="172">
        <v>44.089436313577743</v>
      </c>
      <c r="AJ26" s="172">
        <v>30.842834371830168</v>
      </c>
      <c r="AK26" s="172">
        <v>23.000318794377627</v>
      </c>
      <c r="AL26" s="172">
        <v>16.805390523112592</v>
      </c>
      <c r="AM26" s="172">
        <v>11.401304158817563</v>
      </c>
      <c r="AN26" s="172">
        <v>8.9628749456600492</v>
      </c>
      <c r="AO26" s="172">
        <v>1.9112012751775105</v>
      </c>
      <c r="AP26" s="172">
        <v>15.750934647152587</v>
      </c>
      <c r="AQ26" s="172">
        <v>14.630575278945081</v>
      </c>
      <c r="AR26" s="172">
        <v>32.951746123750183</v>
      </c>
      <c r="AS26" s="172">
        <v>731.59466743950145</v>
      </c>
      <c r="AT26" s="172">
        <v>79.150094189247937</v>
      </c>
      <c r="AU26" s="172">
        <v>72.691551948992895</v>
      </c>
      <c r="AV26" s="172">
        <v>315.21640341979423</v>
      </c>
      <c r="AW26" s="178">
        <f t="shared" si="1"/>
        <v>93.824211905520954</v>
      </c>
      <c r="AX26" s="178">
        <f t="shared" si="2"/>
        <v>326.73677541805534</v>
      </c>
      <c r="AY26" s="178">
        <f t="shared" si="3"/>
        <v>135.10215910737577</v>
      </c>
      <c r="AZ26" s="172">
        <v>39.805709317490219</v>
      </c>
      <c r="BA26" s="180">
        <f t="shared" si="0"/>
        <v>47.63</v>
      </c>
      <c r="BB26" s="180">
        <f t="shared" si="4"/>
        <v>52.37</v>
      </c>
      <c r="BC26" s="38">
        <f t="shared" si="5"/>
        <v>49</v>
      </c>
    </row>
    <row r="27" spans="1:55" x14ac:dyDescent="0.2">
      <c r="A27" s="198" t="s">
        <v>23</v>
      </c>
      <c r="B27" s="170" t="s">
        <v>177</v>
      </c>
      <c r="C27" s="170" t="s">
        <v>672</v>
      </c>
      <c r="D27" s="171" t="s">
        <v>136</v>
      </c>
      <c r="E27" s="173">
        <v>16.739602956093318</v>
      </c>
      <c r="F27" s="172">
        <v>3901.8340530357905</v>
      </c>
      <c r="G27" s="172">
        <v>72.649876829445006</v>
      </c>
      <c r="H27" s="172">
        <v>72.817272859005939</v>
      </c>
      <c r="I27" s="172">
        <v>74.156441095493406</v>
      </c>
      <c r="J27" s="172">
        <v>79.847906100565126</v>
      </c>
      <c r="K27" s="172">
        <v>85.204579046514993</v>
      </c>
      <c r="L27" s="172">
        <v>76.499985509346459</v>
      </c>
      <c r="M27" s="172">
        <v>72.147688740762192</v>
      </c>
      <c r="N27" s="172">
        <v>76.499985509346459</v>
      </c>
      <c r="O27" s="172">
        <v>78.843529923199526</v>
      </c>
      <c r="P27" s="172">
        <v>88.050311549050861</v>
      </c>
      <c r="Q27" s="172">
        <v>84.702390957832193</v>
      </c>
      <c r="R27" s="172">
        <v>82.861034632661926</v>
      </c>
      <c r="S27" s="172">
        <v>83.195826691783793</v>
      </c>
      <c r="T27" s="172">
        <v>83.363222721344712</v>
      </c>
      <c r="U27" s="172">
        <v>79.513114041443259</v>
      </c>
      <c r="V27" s="172">
        <v>84.200202869149393</v>
      </c>
      <c r="W27" s="172">
        <v>89.389479785538313</v>
      </c>
      <c r="X27" s="172">
        <v>80.684886248369793</v>
      </c>
      <c r="Y27" s="172">
        <v>69.971540356470072</v>
      </c>
      <c r="Z27" s="172">
        <v>63.443095203593678</v>
      </c>
      <c r="AA27" s="172">
        <v>350.19249384147224</v>
      </c>
      <c r="AB27" s="172">
        <v>321.73516881611357</v>
      </c>
      <c r="AC27" s="172">
        <v>286.41460657875666</v>
      </c>
      <c r="AD27" s="172">
        <v>256.45071728734962</v>
      </c>
      <c r="AE27" s="172">
        <v>245.23518330676711</v>
      </c>
      <c r="AF27" s="172">
        <v>216.10827416316477</v>
      </c>
      <c r="AG27" s="172">
        <v>163.21112882190985</v>
      </c>
      <c r="AH27" s="172">
        <v>141.28224894942761</v>
      </c>
      <c r="AI27" s="172">
        <v>111.98794377626429</v>
      </c>
      <c r="AJ27" s="172">
        <v>78.341341834516726</v>
      </c>
      <c r="AK27" s="172">
        <v>58.421214316765685</v>
      </c>
      <c r="AL27" s="172">
        <v>42.685987538037963</v>
      </c>
      <c r="AM27" s="172">
        <v>28.959513114041439</v>
      </c>
      <c r="AN27" s="172">
        <v>22.765860020286915</v>
      </c>
      <c r="AO27" s="172">
        <v>4.854484857267062</v>
      </c>
      <c r="AP27" s="172">
        <v>40.00765106506303</v>
      </c>
      <c r="AQ27" s="172">
        <v>37.16191856252717</v>
      </c>
      <c r="AR27" s="172">
        <v>83.698014780466579</v>
      </c>
      <c r="AS27" s="172">
        <v>1858.2633241559192</v>
      </c>
      <c r="AT27" s="172">
        <v>201.04263150268073</v>
      </c>
      <c r="AU27" s="172">
        <v>184.63782060570932</v>
      </c>
      <c r="AV27" s="172">
        <v>800.65520938994337</v>
      </c>
      <c r="AW27" s="178">
        <f t="shared" si="1"/>
        <v>238.31514862193879</v>
      </c>
      <c r="AX27" s="178">
        <f t="shared" si="2"/>
        <v>829.91715691059244</v>
      </c>
      <c r="AY27" s="178">
        <f t="shared" si="3"/>
        <v>343.16186059991304</v>
      </c>
      <c r="AZ27" s="172">
        <v>101.10720185480365</v>
      </c>
      <c r="BA27" s="180">
        <f t="shared" si="0"/>
        <v>47.63</v>
      </c>
      <c r="BB27" s="180">
        <f t="shared" si="4"/>
        <v>52.37</v>
      </c>
      <c r="BC27" s="38">
        <f t="shared" si="5"/>
        <v>124</v>
      </c>
    </row>
    <row r="28" spans="1:55" x14ac:dyDescent="0.2">
      <c r="A28" s="198" t="s">
        <v>22</v>
      </c>
      <c r="B28" s="170" t="s">
        <v>164</v>
      </c>
      <c r="C28" s="170" t="s">
        <v>22</v>
      </c>
      <c r="D28" s="171" t="s">
        <v>163</v>
      </c>
      <c r="E28" s="173">
        <v>30.274849224253025</v>
      </c>
      <c r="F28" s="172">
        <v>4812.1872841950171</v>
      </c>
      <c r="G28" s="172">
        <v>93.54928410294184</v>
      </c>
      <c r="H28" s="172">
        <v>90.824547672759067</v>
      </c>
      <c r="I28" s="172">
        <v>86.58606878136365</v>
      </c>
      <c r="J28" s="172">
        <v>105.05372680815799</v>
      </c>
      <c r="K28" s="172">
        <v>110.50319966852354</v>
      </c>
      <c r="L28" s="172">
        <v>112.01694212973619</v>
      </c>
      <c r="M28" s="172">
        <v>85.072326320151006</v>
      </c>
      <c r="N28" s="172">
        <v>93.54928410294184</v>
      </c>
      <c r="O28" s="172">
        <v>102.32899037797523</v>
      </c>
      <c r="P28" s="172">
        <v>101.1179964090051</v>
      </c>
      <c r="Q28" s="172">
        <v>96.879517517609671</v>
      </c>
      <c r="R28" s="172">
        <v>105.35647530040052</v>
      </c>
      <c r="S28" s="172">
        <v>108.68670871506836</v>
      </c>
      <c r="T28" s="172">
        <v>100.51249942452004</v>
      </c>
      <c r="U28" s="172">
        <v>95.971272040882084</v>
      </c>
      <c r="V28" s="172">
        <v>112.31969062197872</v>
      </c>
      <c r="W28" s="172">
        <v>107.47571474609823</v>
      </c>
      <c r="X28" s="172">
        <v>108.98945720731089</v>
      </c>
      <c r="Y28" s="172">
        <v>89.310805211546437</v>
      </c>
      <c r="Z28" s="172">
        <v>80.228350444270518</v>
      </c>
      <c r="AA28" s="172">
        <v>432.32484692233317</v>
      </c>
      <c r="AB28" s="172">
        <v>393.57303991528931</v>
      </c>
      <c r="AC28" s="172">
        <v>336.65632337369368</v>
      </c>
      <c r="AD28" s="172">
        <v>324.54638368399242</v>
      </c>
      <c r="AE28" s="172">
        <v>294.5742829519819</v>
      </c>
      <c r="AF28" s="172">
        <v>250.67575157681506</v>
      </c>
      <c r="AG28" s="172">
        <v>201.32774734128262</v>
      </c>
      <c r="AH28" s="172">
        <v>173.77763454721236</v>
      </c>
      <c r="AI28" s="172">
        <v>123.52138483495233</v>
      </c>
      <c r="AJ28" s="172">
        <v>103.23723585470282</v>
      </c>
      <c r="AK28" s="172">
        <v>73.870632107177386</v>
      </c>
      <c r="AL28" s="172">
        <v>52.980986142442788</v>
      </c>
      <c r="AM28" s="172">
        <v>35.118825100133506</v>
      </c>
      <c r="AN28" s="172">
        <v>29.669352239767964</v>
      </c>
      <c r="AO28" s="172">
        <v>6.9632153215781951</v>
      </c>
      <c r="AP28" s="172">
        <v>44.504028359651947</v>
      </c>
      <c r="AQ28" s="172">
        <v>48.742507251047371</v>
      </c>
      <c r="AR28" s="172">
        <v>101.42074490124763</v>
      </c>
      <c r="AS28" s="172">
        <v>2288.7786013535288</v>
      </c>
      <c r="AT28" s="172">
        <v>246.74002117766216</v>
      </c>
      <c r="AU28" s="172">
        <v>233.41908751899081</v>
      </c>
      <c r="AV28" s="172">
        <v>964.55669628470127</v>
      </c>
      <c r="AW28" s="178">
        <f t="shared" si="1"/>
        <v>301.50916101468624</v>
      </c>
      <c r="AX28" s="178">
        <f t="shared" si="2"/>
        <v>998.11915193591437</v>
      </c>
      <c r="AY28" s="178">
        <f t="shared" si="3"/>
        <v>418.39841627917679</v>
      </c>
      <c r="AZ28" s="172">
        <v>102.02624188573269</v>
      </c>
      <c r="BA28" s="180">
        <f t="shared" si="0"/>
        <v>47.56</v>
      </c>
      <c r="BB28" s="180">
        <f t="shared" si="4"/>
        <v>52.44</v>
      </c>
      <c r="BC28" s="38">
        <f t="shared" si="5"/>
        <v>150</v>
      </c>
    </row>
    <row r="29" spans="1:55" x14ac:dyDescent="0.2">
      <c r="A29" s="198" t="s">
        <v>22</v>
      </c>
      <c r="B29" s="170" t="s">
        <v>167</v>
      </c>
      <c r="C29" s="170" t="s">
        <v>665</v>
      </c>
      <c r="D29" s="171" t="s">
        <v>138</v>
      </c>
      <c r="E29" s="173">
        <v>6.0218221997145616</v>
      </c>
      <c r="F29" s="172">
        <v>957.16863864462948</v>
      </c>
      <c r="G29" s="172">
        <v>18.607430597117997</v>
      </c>
      <c r="H29" s="172">
        <v>18.065466599143686</v>
      </c>
      <c r="I29" s="172">
        <v>17.222411491183646</v>
      </c>
      <c r="J29" s="172">
        <v>20.895723033009531</v>
      </c>
      <c r="K29" s="172">
        <v>21.979651028958152</v>
      </c>
      <c r="L29" s="172">
        <v>22.280742138943879</v>
      </c>
      <c r="M29" s="172">
        <v>16.921320381197919</v>
      </c>
      <c r="N29" s="172">
        <v>18.607430597117997</v>
      </c>
      <c r="O29" s="172">
        <v>20.353759035035218</v>
      </c>
      <c r="P29" s="172">
        <v>20.112886147046638</v>
      </c>
      <c r="Q29" s="172">
        <v>19.269831039086597</v>
      </c>
      <c r="R29" s="172">
        <v>20.955941255006675</v>
      </c>
      <c r="S29" s="172">
        <v>21.618341696975275</v>
      </c>
      <c r="T29" s="172">
        <v>19.992449703052344</v>
      </c>
      <c r="U29" s="172">
        <v>19.08917637309516</v>
      </c>
      <c r="V29" s="172">
        <v>22.340960360941022</v>
      </c>
      <c r="W29" s="172">
        <v>21.377468808986691</v>
      </c>
      <c r="X29" s="172">
        <v>21.678559918972425</v>
      </c>
      <c r="Y29" s="172">
        <v>17.764375489157956</v>
      </c>
      <c r="Z29" s="172">
        <v>15.957828829243589</v>
      </c>
      <c r="AA29" s="172">
        <v>85.991621011923939</v>
      </c>
      <c r="AB29" s="172">
        <v>78.283688596289309</v>
      </c>
      <c r="AC29" s="172">
        <v>66.962662860825915</v>
      </c>
      <c r="AD29" s="172">
        <v>64.553933980940101</v>
      </c>
      <c r="AE29" s="172">
        <v>58.592330003222685</v>
      </c>
      <c r="AF29" s="172">
        <v>49.860687813636567</v>
      </c>
      <c r="AG29" s="172">
        <v>40.045117628101835</v>
      </c>
      <c r="AH29" s="172">
        <v>34.565259426361585</v>
      </c>
      <c r="AI29" s="172">
        <v>24.56903457483541</v>
      </c>
      <c r="AJ29" s="172">
        <v>20.534413701026654</v>
      </c>
      <c r="AK29" s="172">
        <v>14.69324616730353</v>
      </c>
      <c r="AL29" s="172">
        <v>10.538188849500482</v>
      </c>
      <c r="AM29" s="172">
        <v>6.9853137516688912</v>
      </c>
      <c r="AN29" s="172">
        <v>5.9013857557202698</v>
      </c>
      <c r="AO29" s="172">
        <v>1.3850191059343493</v>
      </c>
      <c r="AP29" s="172">
        <v>8.8520786335804047</v>
      </c>
      <c r="AQ29" s="172">
        <v>9.6951337415404435</v>
      </c>
      <c r="AR29" s="172">
        <v>20.173104369043781</v>
      </c>
      <c r="AS29" s="172">
        <v>455.24975829842083</v>
      </c>
      <c r="AT29" s="172">
        <v>49.07785092767368</v>
      </c>
      <c r="AU29" s="172">
        <v>46.428249159799272</v>
      </c>
      <c r="AV29" s="172">
        <v>191.85525528290592</v>
      </c>
      <c r="AW29" s="178">
        <f t="shared" si="1"/>
        <v>59.971712683578104</v>
      </c>
      <c r="AX29" s="178">
        <f t="shared" si="2"/>
        <v>198.53099919893191</v>
      </c>
      <c r="AY29" s="178">
        <f t="shared" si="3"/>
        <v>83.221582800055245</v>
      </c>
      <c r="AZ29" s="172">
        <v>20.293540813038074</v>
      </c>
      <c r="BA29" s="180">
        <f t="shared" si="0"/>
        <v>47.56</v>
      </c>
      <c r="BB29" s="180">
        <f t="shared" si="4"/>
        <v>52.44</v>
      </c>
      <c r="BC29" s="38">
        <f t="shared" si="5"/>
        <v>30</v>
      </c>
    </row>
    <row r="30" spans="1:55" x14ac:dyDescent="0.2">
      <c r="A30" s="198" t="s">
        <v>22</v>
      </c>
      <c r="B30" s="170" t="s">
        <v>170</v>
      </c>
      <c r="C30" s="170" t="s">
        <v>666</v>
      </c>
      <c r="D30" s="171" t="s">
        <v>136</v>
      </c>
      <c r="E30" s="173">
        <v>10.340223746604668</v>
      </c>
      <c r="F30" s="172">
        <v>1643.5785645228118</v>
      </c>
      <c r="G30" s="172">
        <v>31.951291377008424</v>
      </c>
      <c r="H30" s="172">
        <v>31.020671239814007</v>
      </c>
      <c r="I30" s="172">
        <v>29.57303991528935</v>
      </c>
      <c r="J30" s="172">
        <v>35.880576400718198</v>
      </c>
      <c r="K30" s="172">
        <v>37.741816675107039</v>
      </c>
      <c r="L30" s="172">
        <v>38.258827862437272</v>
      </c>
      <c r="M30" s="172">
        <v>29.056028727959117</v>
      </c>
      <c r="N30" s="172">
        <v>31.951291377008424</v>
      </c>
      <c r="O30" s="172">
        <v>34.949956263523774</v>
      </c>
      <c r="P30" s="172">
        <v>34.53634731365959</v>
      </c>
      <c r="Q30" s="172">
        <v>33.088715989134933</v>
      </c>
      <c r="R30" s="172">
        <v>35.983978638184247</v>
      </c>
      <c r="S30" s="172">
        <v>37.121403250310756</v>
      </c>
      <c r="T30" s="172">
        <v>34.329542838727498</v>
      </c>
      <c r="U30" s="172">
        <v>32.778509276736798</v>
      </c>
      <c r="V30" s="172">
        <v>38.362230099903314</v>
      </c>
      <c r="W30" s="172">
        <v>36.707794300446572</v>
      </c>
      <c r="X30" s="172">
        <v>37.224805487776806</v>
      </c>
      <c r="Y30" s="172">
        <v>30.50366005248377</v>
      </c>
      <c r="Z30" s="172">
        <v>27.401592928502367</v>
      </c>
      <c r="AA30" s="172">
        <v>147.65839510151466</v>
      </c>
      <c r="AB30" s="172">
        <v>134.42290870586069</v>
      </c>
      <c r="AC30" s="172">
        <v>114.9832880622439</v>
      </c>
      <c r="AD30" s="172">
        <v>110.84719856360203</v>
      </c>
      <c r="AE30" s="172">
        <v>100.61037705446343</v>
      </c>
      <c r="AF30" s="172">
        <v>85.617052621886657</v>
      </c>
      <c r="AG30" s="172">
        <v>68.762487914921039</v>
      </c>
      <c r="AH30" s="172">
        <v>59.352884305510798</v>
      </c>
      <c r="AI30" s="172">
        <v>42.188112886147046</v>
      </c>
      <c r="AJ30" s="172">
        <v>35.260162975921915</v>
      </c>
      <c r="AK30" s="172">
        <v>25.230145941715392</v>
      </c>
      <c r="AL30" s="172">
        <v>18.09539155655817</v>
      </c>
      <c r="AM30" s="172">
        <v>11.994659546061413</v>
      </c>
      <c r="AN30" s="172">
        <v>10.133419271672574</v>
      </c>
      <c r="AO30" s="172">
        <v>2.3782514617190738</v>
      </c>
      <c r="AP30" s="172">
        <v>15.20012890750886</v>
      </c>
      <c r="AQ30" s="172">
        <v>16.647760232033516</v>
      </c>
      <c r="AR30" s="172">
        <v>34.639749551125639</v>
      </c>
      <c r="AS30" s="172">
        <v>781.7209152433129</v>
      </c>
      <c r="AT30" s="172">
        <v>84.272823534828035</v>
      </c>
      <c r="AU30" s="172">
        <v>79.723125086321986</v>
      </c>
      <c r="AV30" s="172">
        <v>329.43952856682472</v>
      </c>
      <c r="AW30" s="178">
        <f t="shared" si="1"/>
        <v>102.9789500667557</v>
      </c>
      <c r="AX30" s="178">
        <f t="shared" si="2"/>
        <v>340.90261789052073</v>
      </c>
      <c r="AY30" s="178">
        <f t="shared" si="3"/>
        <v>142.90189217807651</v>
      </c>
      <c r="AZ30" s="172">
        <v>34.846554026057731</v>
      </c>
      <c r="BA30" s="180">
        <f t="shared" si="0"/>
        <v>47.56</v>
      </c>
      <c r="BB30" s="180">
        <f t="shared" si="4"/>
        <v>52.44</v>
      </c>
      <c r="BC30" s="38">
        <f t="shared" si="5"/>
        <v>51</v>
      </c>
    </row>
    <row r="31" spans="1:55" x14ac:dyDescent="0.2">
      <c r="A31" s="198" t="s">
        <v>22</v>
      </c>
      <c r="B31" s="170" t="s">
        <v>171</v>
      </c>
      <c r="C31" s="170" t="s">
        <v>667</v>
      </c>
      <c r="D31" s="171" t="s">
        <v>136</v>
      </c>
      <c r="E31" s="173">
        <v>8.0521154642972235</v>
      </c>
      <c r="F31" s="172">
        <v>1279.8837530500434</v>
      </c>
      <c r="G31" s="172">
        <v>24.881036784678422</v>
      </c>
      <c r="H31" s="172">
        <v>24.15634639289167</v>
      </c>
      <c r="I31" s="172">
        <v>23.02905022789006</v>
      </c>
      <c r="J31" s="172">
        <v>27.940840661111366</v>
      </c>
      <c r="K31" s="172">
        <v>29.390221444684865</v>
      </c>
      <c r="L31" s="172">
        <v>29.792827217899728</v>
      </c>
      <c r="M31" s="172">
        <v>22.626444454675198</v>
      </c>
      <c r="N31" s="172">
        <v>24.881036784678422</v>
      </c>
      <c r="O31" s="172">
        <v>27.216150269324615</v>
      </c>
      <c r="P31" s="172">
        <v>26.894065650752726</v>
      </c>
      <c r="Q31" s="172">
        <v>25.766769485751116</v>
      </c>
      <c r="R31" s="172">
        <v>28.021361815754339</v>
      </c>
      <c r="S31" s="172">
        <v>28.907094516827033</v>
      </c>
      <c r="T31" s="172">
        <v>26.733023341466783</v>
      </c>
      <c r="U31" s="172">
        <v>25.5252060218222</v>
      </c>
      <c r="V31" s="172">
        <v>29.873348372542701</v>
      </c>
      <c r="W31" s="172">
        <v>28.585009898255144</v>
      </c>
      <c r="X31" s="172">
        <v>28.987615671470003</v>
      </c>
      <c r="Y31" s="172">
        <v>23.753740619676808</v>
      </c>
      <c r="Z31" s="172">
        <v>21.338105980387642</v>
      </c>
      <c r="AA31" s="172">
        <v>114.98420883016435</v>
      </c>
      <c r="AB31" s="172">
        <v>104.6775010358639</v>
      </c>
      <c r="AC31" s="172">
        <v>89.539523962985129</v>
      </c>
      <c r="AD31" s="172">
        <v>86.318677777266245</v>
      </c>
      <c r="AE31" s="172">
        <v>78.347083467611981</v>
      </c>
      <c r="AF31" s="172">
        <v>66.671516044381008</v>
      </c>
      <c r="AG31" s="172">
        <v>53.546567837576539</v>
      </c>
      <c r="AH31" s="172">
        <v>46.21914276506606</v>
      </c>
      <c r="AI31" s="172">
        <v>32.852631094332672</v>
      </c>
      <c r="AJ31" s="172">
        <v>27.457713733253531</v>
      </c>
      <c r="AK31" s="172">
        <v>19.647161732885223</v>
      </c>
      <c r="AL31" s="172">
        <v>14.091202062520143</v>
      </c>
      <c r="AM31" s="172">
        <v>9.3404539385847798</v>
      </c>
      <c r="AN31" s="172">
        <v>7.8910731550112789</v>
      </c>
      <c r="AO31" s="172">
        <v>1.8519865567883613</v>
      </c>
      <c r="AP31" s="172">
        <v>11.836609732516918</v>
      </c>
      <c r="AQ31" s="172">
        <v>12.963905897518529</v>
      </c>
      <c r="AR31" s="172">
        <v>26.974586805395699</v>
      </c>
      <c r="AS31" s="172">
        <v>608.73992910087009</v>
      </c>
      <c r="AT31" s="172">
        <v>65.624741034022378</v>
      </c>
      <c r="AU31" s="172">
        <v>62.081810229731587</v>
      </c>
      <c r="AV31" s="172">
        <v>256.54039869250954</v>
      </c>
      <c r="AW31" s="178">
        <f t="shared" si="1"/>
        <v>80.191533244325768</v>
      </c>
      <c r="AX31" s="178">
        <f t="shared" si="2"/>
        <v>265.46690947930574</v>
      </c>
      <c r="AY31" s="178">
        <f t="shared" si="3"/>
        <v>111.28023571658763</v>
      </c>
      <c r="AZ31" s="172">
        <v>27.135629114681642</v>
      </c>
      <c r="BA31" s="180">
        <f t="shared" si="0"/>
        <v>47.56</v>
      </c>
      <c r="BB31" s="180">
        <f t="shared" si="4"/>
        <v>52.44</v>
      </c>
      <c r="BC31" s="38">
        <f t="shared" si="5"/>
        <v>40</v>
      </c>
    </row>
    <row r="32" spans="1:55" x14ac:dyDescent="0.2">
      <c r="A32" s="198" t="s">
        <v>22</v>
      </c>
      <c r="B32" s="170" t="s">
        <v>174</v>
      </c>
      <c r="C32" s="170" t="s">
        <v>668</v>
      </c>
      <c r="D32" s="171" t="s">
        <v>138</v>
      </c>
      <c r="E32" s="173">
        <v>7.6930159753234193</v>
      </c>
      <c r="F32" s="172">
        <v>1222.8048892776576</v>
      </c>
      <c r="G32" s="172">
        <v>23.771419363749363</v>
      </c>
      <c r="H32" s="172">
        <v>23.079047925970258</v>
      </c>
      <c r="I32" s="172">
        <v>22.002025689424983</v>
      </c>
      <c r="J32" s="172">
        <v>26.694765434372265</v>
      </c>
      <c r="K32" s="172">
        <v>28.079508309930478</v>
      </c>
      <c r="L32" s="172">
        <v>28.464159108696649</v>
      </c>
      <c r="M32" s="172">
        <v>21.617374890658809</v>
      </c>
      <c r="N32" s="172">
        <v>23.771419363749363</v>
      </c>
      <c r="O32" s="172">
        <v>26.002393996593156</v>
      </c>
      <c r="P32" s="172">
        <v>25.694673357580221</v>
      </c>
      <c r="Q32" s="172">
        <v>24.617651121034942</v>
      </c>
      <c r="R32" s="172">
        <v>26.7716955941255</v>
      </c>
      <c r="S32" s="172">
        <v>27.617927351411076</v>
      </c>
      <c r="T32" s="172">
        <v>25.54081303807375</v>
      </c>
      <c r="U32" s="172">
        <v>24.38686064177524</v>
      </c>
      <c r="V32" s="172">
        <v>28.541089268449888</v>
      </c>
      <c r="W32" s="172">
        <v>27.310206712398141</v>
      </c>
      <c r="X32" s="172">
        <v>27.694857511164308</v>
      </c>
      <c r="Y32" s="172">
        <v>22.694397127204088</v>
      </c>
      <c r="Z32" s="172">
        <v>20.386492334607059</v>
      </c>
      <c r="AA32" s="172">
        <v>109.85626812761842</v>
      </c>
      <c r="AB32" s="172">
        <v>100.00920767920445</v>
      </c>
      <c r="AC32" s="172">
        <v>85.546337645596438</v>
      </c>
      <c r="AD32" s="172">
        <v>82.469131255467062</v>
      </c>
      <c r="AE32" s="172">
        <v>74.853045439896874</v>
      </c>
      <c r="AF32" s="172">
        <v>63.698172275677919</v>
      </c>
      <c r="AG32" s="172">
        <v>51.15855623590074</v>
      </c>
      <c r="AH32" s="172">
        <v>44.157911698356429</v>
      </c>
      <c r="AI32" s="172">
        <v>31.38750517931955</v>
      </c>
      <c r="AJ32" s="172">
        <v>26.233184475852859</v>
      </c>
      <c r="AK32" s="172">
        <v>18.770958979789143</v>
      </c>
      <c r="AL32" s="172">
        <v>13.462777956815986</v>
      </c>
      <c r="AM32" s="172">
        <v>8.9238985313751655</v>
      </c>
      <c r="AN32" s="172">
        <v>7.539155655816951</v>
      </c>
      <c r="AO32" s="172">
        <v>1.7693936743243865</v>
      </c>
      <c r="AP32" s="172">
        <v>11.308733483725428</v>
      </c>
      <c r="AQ32" s="172">
        <v>12.385755720270703</v>
      </c>
      <c r="AR32" s="172">
        <v>25.771603517333457</v>
      </c>
      <c r="AS32" s="172">
        <v>581.59200773445048</v>
      </c>
      <c r="AT32" s="172">
        <v>62.698080198885862</v>
      </c>
      <c r="AU32" s="172">
        <v>59.313153169743565</v>
      </c>
      <c r="AV32" s="172">
        <v>245.09948897380414</v>
      </c>
      <c r="AW32" s="178">
        <f t="shared" si="1"/>
        <v>76.615238451268354</v>
      </c>
      <c r="AX32" s="178">
        <f t="shared" si="2"/>
        <v>253.62790493991989</v>
      </c>
      <c r="AY32" s="178">
        <f t="shared" si="3"/>
        <v>106.31748077896967</v>
      </c>
      <c r="AZ32" s="172">
        <v>25.925463836839921</v>
      </c>
      <c r="BA32" s="180">
        <f t="shared" si="0"/>
        <v>47.56</v>
      </c>
      <c r="BB32" s="180">
        <f t="shared" si="4"/>
        <v>52.44</v>
      </c>
      <c r="BC32" s="38">
        <f t="shared" si="5"/>
        <v>38</v>
      </c>
    </row>
    <row r="33" spans="1:55" ht="38.25" x14ac:dyDescent="0.2">
      <c r="A33" s="198" t="s">
        <v>957</v>
      </c>
      <c r="B33" s="170" t="s">
        <v>267</v>
      </c>
      <c r="C33" s="170" t="s">
        <v>753</v>
      </c>
      <c r="D33" s="171" t="s">
        <v>131</v>
      </c>
      <c r="E33" s="173">
        <v>44.440406976744185</v>
      </c>
      <c r="F33" s="172">
        <v>6451.8582848837214</v>
      </c>
      <c r="G33" s="172">
        <v>110.65661337209302</v>
      </c>
      <c r="H33" s="172">
        <v>117.76707848837209</v>
      </c>
      <c r="I33" s="172">
        <v>96.435683139534888</v>
      </c>
      <c r="J33" s="172">
        <v>118.65588662790697</v>
      </c>
      <c r="K33" s="172">
        <v>115.98946220930233</v>
      </c>
      <c r="L33" s="172">
        <v>126.2107558139535</v>
      </c>
      <c r="M33" s="172">
        <v>135.54324127906978</v>
      </c>
      <c r="N33" s="172">
        <v>127.54396802325581</v>
      </c>
      <c r="O33" s="172">
        <v>130.65479651162789</v>
      </c>
      <c r="P33" s="172">
        <v>154.20821220930233</v>
      </c>
      <c r="Q33" s="172">
        <v>143.54251453488371</v>
      </c>
      <c r="R33" s="172">
        <v>151.54178779069767</v>
      </c>
      <c r="S33" s="172">
        <v>158.2078488372093</v>
      </c>
      <c r="T33" s="172">
        <v>158.2078488372093</v>
      </c>
      <c r="U33" s="172">
        <v>140.87609011627907</v>
      </c>
      <c r="V33" s="172">
        <v>154.20821220930233</v>
      </c>
      <c r="W33" s="172">
        <v>146.20893895348837</v>
      </c>
      <c r="X33" s="172">
        <v>142.65370639534885</v>
      </c>
      <c r="Y33" s="172">
        <v>118.21148255813954</v>
      </c>
      <c r="Z33" s="172">
        <v>114.21184593023256</v>
      </c>
      <c r="AA33" s="172">
        <v>612.83321220930225</v>
      </c>
      <c r="AB33" s="172">
        <v>547.50581395348843</v>
      </c>
      <c r="AC33" s="172">
        <v>499.51017441860466</v>
      </c>
      <c r="AD33" s="172">
        <v>444.40406976744185</v>
      </c>
      <c r="AE33" s="172">
        <v>378.63226744186045</v>
      </c>
      <c r="AF33" s="172">
        <v>322.63735465116281</v>
      </c>
      <c r="AG33" s="172">
        <v>264.42042151162792</v>
      </c>
      <c r="AH33" s="172">
        <v>230.20130813953489</v>
      </c>
      <c r="AI33" s="172">
        <v>147.09774709302326</v>
      </c>
      <c r="AJ33" s="172">
        <v>128.87718023255812</v>
      </c>
      <c r="AK33" s="172">
        <v>83.103561046511629</v>
      </c>
      <c r="AL33" s="172">
        <v>62.216569767441861</v>
      </c>
      <c r="AM33" s="172">
        <v>43.107194767441861</v>
      </c>
      <c r="AN33" s="172">
        <v>25.775436046511626</v>
      </c>
      <c r="AO33" s="172">
        <v>11.110101744186046</v>
      </c>
      <c r="AP33" s="172">
        <v>71.104651162790702</v>
      </c>
      <c r="AQ33" s="172">
        <v>63.105377906976749</v>
      </c>
      <c r="AR33" s="172">
        <v>144.4313226744186</v>
      </c>
      <c r="AS33" s="172">
        <v>3079.2757994186045</v>
      </c>
      <c r="AT33" s="172">
        <v>363.96693313953489</v>
      </c>
      <c r="AU33" s="172">
        <v>334.63626453488376</v>
      </c>
      <c r="AV33" s="172">
        <v>1322.9909156976746</v>
      </c>
      <c r="AW33" s="178">
        <f t="shared" si="1"/>
        <v>429.74309062499998</v>
      </c>
      <c r="AX33" s="178">
        <f t="shared" si="2"/>
        <v>1352.8634906249999</v>
      </c>
      <c r="AY33" s="178">
        <f t="shared" si="3"/>
        <v>490.17768895348831</v>
      </c>
      <c r="AZ33" s="172">
        <v>226.20167151162789</v>
      </c>
      <c r="BA33" s="180">
        <f t="shared" si="0"/>
        <v>47.73</v>
      </c>
      <c r="BB33" s="180">
        <f t="shared" si="4"/>
        <v>52.27</v>
      </c>
      <c r="BC33" s="38">
        <f t="shared" si="5"/>
        <v>203</v>
      </c>
    </row>
    <row r="34" spans="1:55" ht="38.25" x14ac:dyDescent="0.2">
      <c r="A34" s="198" t="s">
        <v>957</v>
      </c>
      <c r="B34" s="170" t="s">
        <v>271</v>
      </c>
      <c r="C34" s="170" t="s">
        <v>755</v>
      </c>
      <c r="D34" s="171" t="s">
        <v>138</v>
      </c>
      <c r="E34" s="173">
        <v>6.4420681063122913</v>
      </c>
      <c r="F34" s="172">
        <v>935.25944767441865</v>
      </c>
      <c r="G34" s="172">
        <v>16.040749584717606</v>
      </c>
      <c r="H34" s="172">
        <v>17.071480481727573</v>
      </c>
      <c r="I34" s="172">
        <v>13.979287790697672</v>
      </c>
      <c r="J34" s="172">
        <v>17.200321843853818</v>
      </c>
      <c r="K34" s="172">
        <v>16.813797757475083</v>
      </c>
      <c r="L34" s="172">
        <v>18.295473421926907</v>
      </c>
      <c r="M34" s="172">
        <v>19.64830772425249</v>
      </c>
      <c r="N34" s="172">
        <v>18.488735465116278</v>
      </c>
      <c r="O34" s="172">
        <v>18.939680232558135</v>
      </c>
      <c r="P34" s="172">
        <v>22.353976328903649</v>
      </c>
      <c r="Q34" s="172">
        <v>20.807879983388702</v>
      </c>
      <c r="R34" s="172">
        <v>21.967452242524914</v>
      </c>
      <c r="S34" s="172">
        <v>22.933762458471755</v>
      </c>
      <c r="T34" s="172">
        <v>22.933762458471755</v>
      </c>
      <c r="U34" s="172">
        <v>20.421355897009963</v>
      </c>
      <c r="V34" s="172">
        <v>22.353976328903649</v>
      </c>
      <c r="W34" s="172">
        <v>21.194404069767437</v>
      </c>
      <c r="X34" s="172">
        <v>20.679038621262457</v>
      </c>
      <c r="Y34" s="172">
        <v>17.135901162790695</v>
      </c>
      <c r="Z34" s="172">
        <v>16.556115033222589</v>
      </c>
      <c r="AA34" s="172">
        <v>88.836119186046488</v>
      </c>
      <c r="AB34" s="172">
        <v>79.36627906976743</v>
      </c>
      <c r="AC34" s="172">
        <v>72.408845514950158</v>
      </c>
      <c r="AD34" s="172">
        <v>64.420681063122913</v>
      </c>
      <c r="AE34" s="172">
        <v>54.886420265780728</v>
      </c>
      <c r="AF34" s="172">
        <v>46.769414451827231</v>
      </c>
      <c r="AG34" s="172">
        <v>38.330305232558132</v>
      </c>
      <c r="AH34" s="172">
        <v>33.369912790697668</v>
      </c>
      <c r="AI34" s="172">
        <v>21.323245431893682</v>
      </c>
      <c r="AJ34" s="172">
        <v>18.681997508305646</v>
      </c>
      <c r="AK34" s="172">
        <v>12.046667358803983</v>
      </c>
      <c r="AL34" s="172">
        <v>9.0188953488372086</v>
      </c>
      <c r="AM34" s="172">
        <v>6.2488060631229221</v>
      </c>
      <c r="AN34" s="172">
        <v>3.7363995016611291</v>
      </c>
      <c r="AO34" s="172">
        <v>1.6105170265780728</v>
      </c>
      <c r="AP34" s="172">
        <v>10.307308970099665</v>
      </c>
      <c r="AQ34" s="172">
        <v>9.1477367109634535</v>
      </c>
      <c r="AR34" s="172">
        <v>20.936721345514947</v>
      </c>
      <c r="AS34" s="172">
        <v>446.37089908637864</v>
      </c>
      <c r="AT34" s="172">
        <v>52.760537790697661</v>
      </c>
      <c r="AU34" s="172">
        <v>48.508772840531556</v>
      </c>
      <c r="AV34" s="172">
        <v>191.7803675249169</v>
      </c>
      <c r="AW34" s="178">
        <f t="shared" si="1"/>
        <v>62.295429910714276</v>
      </c>
      <c r="AX34" s="178">
        <f t="shared" si="2"/>
        <v>196.11068705357141</v>
      </c>
      <c r="AY34" s="178">
        <f t="shared" si="3"/>
        <v>71.056011212624568</v>
      </c>
      <c r="AZ34" s="172">
        <v>32.790126661129563</v>
      </c>
      <c r="BA34" s="180">
        <f t="shared" si="0"/>
        <v>47.73</v>
      </c>
      <c r="BB34" s="180">
        <f t="shared" si="4"/>
        <v>52.27</v>
      </c>
      <c r="BC34" s="38">
        <f t="shared" si="5"/>
        <v>29</v>
      </c>
    </row>
    <row r="35" spans="1:55" ht="38.25" x14ac:dyDescent="0.2">
      <c r="A35" s="198" t="s">
        <v>957</v>
      </c>
      <c r="B35" s="170" t="s">
        <v>272</v>
      </c>
      <c r="C35" s="170" t="s">
        <v>756</v>
      </c>
      <c r="D35" s="171" t="s">
        <v>138</v>
      </c>
      <c r="E35" s="173">
        <v>9.1362126245847186</v>
      </c>
      <c r="F35" s="172">
        <v>1326.3953488372092</v>
      </c>
      <c r="G35" s="172">
        <v>22.749169435215951</v>
      </c>
      <c r="H35" s="172">
        <v>24.210963455149503</v>
      </c>
      <c r="I35" s="172">
        <v>19.825581395348841</v>
      </c>
      <c r="J35" s="172">
        <v>24.393687707641199</v>
      </c>
      <c r="K35" s="172">
        <v>23.845514950166116</v>
      </c>
      <c r="L35" s="172">
        <v>25.946843853820599</v>
      </c>
      <c r="M35" s="172">
        <v>27.865448504983391</v>
      </c>
      <c r="N35" s="172">
        <v>26.220930232558143</v>
      </c>
      <c r="O35" s="172">
        <v>26.860465116279073</v>
      </c>
      <c r="P35" s="172">
        <v>31.702657807308974</v>
      </c>
      <c r="Q35" s="172">
        <v>29.509966777408639</v>
      </c>
      <c r="R35" s="172">
        <v>31.154485049833887</v>
      </c>
      <c r="S35" s="172">
        <v>32.524916943521596</v>
      </c>
      <c r="T35" s="172">
        <v>32.524916943521596</v>
      </c>
      <c r="U35" s="172">
        <v>28.96179401993356</v>
      </c>
      <c r="V35" s="172">
        <v>31.702657807308974</v>
      </c>
      <c r="W35" s="172">
        <v>30.058139534883725</v>
      </c>
      <c r="X35" s="172">
        <v>29.327242524916947</v>
      </c>
      <c r="Y35" s="172">
        <v>24.302325581395351</v>
      </c>
      <c r="Z35" s="172">
        <v>23.480066445182729</v>
      </c>
      <c r="AA35" s="172">
        <v>125.98837209302326</v>
      </c>
      <c r="AB35" s="172">
        <v>112.55813953488374</v>
      </c>
      <c r="AC35" s="172">
        <v>102.69102990033224</v>
      </c>
      <c r="AD35" s="172">
        <v>91.362126245847193</v>
      </c>
      <c r="AE35" s="172">
        <v>77.840531561461802</v>
      </c>
      <c r="AF35" s="172">
        <v>66.32890365448506</v>
      </c>
      <c r="AG35" s="172">
        <v>54.360465116279073</v>
      </c>
      <c r="AH35" s="172">
        <v>47.325581395348848</v>
      </c>
      <c r="AI35" s="172">
        <v>30.240863787375421</v>
      </c>
      <c r="AJ35" s="172">
        <v>26.495016611295682</v>
      </c>
      <c r="AK35" s="172">
        <v>17.084717607973424</v>
      </c>
      <c r="AL35" s="172">
        <v>12.790697674418606</v>
      </c>
      <c r="AM35" s="172">
        <v>8.8621262458471772</v>
      </c>
      <c r="AN35" s="172">
        <v>5.2990033222591366</v>
      </c>
      <c r="AO35" s="172">
        <v>2.2840531561461797</v>
      </c>
      <c r="AP35" s="172">
        <v>14.617940199335548</v>
      </c>
      <c r="AQ35" s="172">
        <v>12.9734219269103</v>
      </c>
      <c r="AR35" s="172">
        <v>29.692691029900335</v>
      </c>
      <c r="AS35" s="172">
        <v>633.04817275747519</v>
      </c>
      <c r="AT35" s="172">
        <v>74.825581395348848</v>
      </c>
      <c r="AU35" s="172">
        <v>68.795681063122927</v>
      </c>
      <c r="AV35" s="172">
        <v>271.98504983388705</v>
      </c>
      <c r="AW35" s="178">
        <f t="shared" si="1"/>
        <v>88.348071428571444</v>
      </c>
      <c r="AX35" s="178">
        <f t="shared" si="2"/>
        <v>278.12635714285722</v>
      </c>
      <c r="AY35" s="178">
        <f t="shared" si="3"/>
        <v>100.77242524916946</v>
      </c>
      <c r="AZ35" s="172">
        <v>46.503322259136219</v>
      </c>
      <c r="BA35" s="180">
        <f t="shared" si="0"/>
        <v>47.73</v>
      </c>
      <c r="BB35" s="180">
        <f t="shared" si="4"/>
        <v>52.27</v>
      </c>
      <c r="BC35" s="38">
        <f t="shared" si="5"/>
        <v>42</v>
      </c>
    </row>
    <row r="36" spans="1:55" x14ac:dyDescent="0.2">
      <c r="A36" s="198" t="s">
        <v>20</v>
      </c>
      <c r="B36" s="170" t="s">
        <v>160</v>
      </c>
      <c r="C36" s="170" t="s">
        <v>20</v>
      </c>
      <c r="D36" s="171" t="s">
        <v>131</v>
      </c>
      <c r="E36" s="173">
        <v>85.555555555555557</v>
      </c>
      <c r="F36" s="172">
        <v>4246.9777777777772</v>
      </c>
      <c r="G36" s="172">
        <v>67.588888888888889</v>
      </c>
      <c r="H36" s="172">
        <v>85.555555555555571</v>
      </c>
      <c r="I36" s="172">
        <v>100.1</v>
      </c>
      <c r="J36" s="172">
        <v>88.12222222222222</v>
      </c>
      <c r="K36" s="172">
        <v>101.81111111111112</v>
      </c>
      <c r="L36" s="172">
        <v>96.677777777777777</v>
      </c>
      <c r="M36" s="172">
        <v>71.866666666666674</v>
      </c>
      <c r="N36" s="172">
        <v>71.866666666666674</v>
      </c>
      <c r="O36" s="172">
        <v>60.74444444444444</v>
      </c>
      <c r="P36" s="172">
        <v>83.844444444444449</v>
      </c>
      <c r="Q36" s="172">
        <v>68.444444444444443</v>
      </c>
      <c r="R36" s="172">
        <v>85.555555555555571</v>
      </c>
      <c r="S36" s="172">
        <v>65.022222222222226</v>
      </c>
      <c r="T36" s="172">
        <v>75.288888888888891</v>
      </c>
      <c r="U36" s="172">
        <v>63.31111111111111</v>
      </c>
      <c r="V36" s="172">
        <v>73.577777777777783</v>
      </c>
      <c r="W36" s="172">
        <v>82.98888888888888</v>
      </c>
      <c r="X36" s="172">
        <v>67.588888888888889</v>
      </c>
      <c r="Y36" s="172">
        <v>58.177777777777784</v>
      </c>
      <c r="Z36" s="172">
        <v>59.033333333333331</v>
      </c>
      <c r="AA36" s="172">
        <v>345.64444444444445</v>
      </c>
      <c r="AB36" s="172">
        <v>356.76666666666665</v>
      </c>
      <c r="AC36" s="172">
        <v>333.66666666666663</v>
      </c>
      <c r="AD36" s="172">
        <v>306.28888888888889</v>
      </c>
      <c r="AE36" s="172">
        <v>272.06666666666666</v>
      </c>
      <c r="AF36" s="172">
        <v>233.56666666666669</v>
      </c>
      <c r="AG36" s="172">
        <v>220.73333333333332</v>
      </c>
      <c r="AH36" s="172">
        <v>205.33333333333331</v>
      </c>
      <c r="AI36" s="172">
        <v>150.57777777777778</v>
      </c>
      <c r="AJ36" s="172">
        <v>106.08888888888889</v>
      </c>
      <c r="AK36" s="172">
        <v>66.733333333333334</v>
      </c>
      <c r="AL36" s="172">
        <v>58.177777777777784</v>
      </c>
      <c r="AM36" s="172">
        <v>36.788888888888891</v>
      </c>
      <c r="AN36" s="172">
        <v>27.37777777777778</v>
      </c>
      <c r="AO36" s="172">
        <v>5.1333333333333337</v>
      </c>
      <c r="AP36" s="172">
        <v>37.644444444444446</v>
      </c>
      <c r="AQ36" s="172">
        <v>43.633333333333333</v>
      </c>
      <c r="AR36" s="172">
        <v>88.12222222222222</v>
      </c>
      <c r="AS36" s="172">
        <v>2050.7666666666664</v>
      </c>
      <c r="AT36" s="172">
        <v>172.82222222222222</v>
      </c>
      <c r="AU36" s="172">
        <v>173.67777777777778</v>
      </c>
      <c r="AV36" s="172">
        <v>913.73333333333323</v>
      </c>
      <c r="AW36" s="178">
        <f t="shared" si="1"/>
        <v>206.57388888888892</v>
      </c>
      <c r="AX36" s="178">
        <f t="shared" si="2"/>
        <v>1003.9491</v>
      </c>
      <c r="AY36" s="178">
        <f t="shared" si="3"/>
        <v>445.74444444444453</v>
      </c>
      <c r="AZ36" s="172">
        <v>167.6888888888889</v>
      </c>
      <c r="BA36" s="180">
        <f t="shared" si="0"/>
        <v>48.29</v>
      </c>
      <c r="BB36" s="180">
        <f t="shared" si="4"/>
        <v>51.71</v>
      </c>
      <c r="BC36" s="38">
        <f t="shared" si="5"/>
        <v>151</v>
      </c>
    </row>
    <row r="37" spans="1:55" x14ac:dyDescent="0.2">
      <c r="A37" s="198" t="s">
        <v>20</v>
      </c>
      <c r="B37" s="170" t="s">
        <v>172</v>
      </c>
      <c r="C37" s="170" t="s">
        <v>664</v>
      </c>
      <c r="D37" s="171" t="s">
        <v>138</v>
      </c>
      <c r="E37" s="173">
        <v>3.0017034206528246</v>
      </c>
      <c r="F37" s="172">
        <v>477.12075871276642</v>
      </c>
      <c r="G37" s="172">
        <v>9.275263569817227</v>
      </c>
      <c r="H37" s="172">
        <v>9.0051102619584746</v>
      </c>
      <c r="I37" s="172">
        <v>8.5848717830670793</v>
      </c>
      <c r="J37" s="172">
        <v>10.415910869665302</v>
      </c>
      <c r="K37" s="172">
        <v>10.95621748538281</v>
      </c>
      <c r="L37" s="172">
        <v>11.106302656415451</v>
      </c>
      <c r="M37" s="172">
        <v>8.4347866120344364</v>
      </c>
      <c r="N37" s="172">
        <v>9.275263569817227</v>
      </c>
      <c r="O37" s="172">
        <v>10.145757561806548</v>
      </c>
      <c r="P37" s="172">
        <v>10.025689424980435</v>
      </c>
      <c r="Q37" s="172">
        <v>9.6054509460890376</v>
      </c>
      <c r="R37" s="172">
        <v>10.44592790387183</v>
      </c>
      <c r="S37" s="172">
        <v>10.776115280143641</v>
      </c>
      <c r="T37" s="172">
        <v>9.9656553565673782</v>
      </c>
      <c r="U37" s="172">
        <v>9.5153998434694547</v>
      </c>
      <c r="V37" s="172">
        <v>11.136319690621979</v>
      </c>
      <c r="W37" s="172">
        <v>10.656047143317528</v>
      </c>
      <c r="X37" s="172">
        <v>10.806132314350169</v>
      </c>
      <c r="Y37" s="172">
        <v>8.8550250909258335</v>
      </c>
      <c r="Z37" s="172">
        <v>7.9545140647299855</v>
      </c>
      <c r="AA37" s="172">
        <v>42.864324846922337</v>
      </c>
      <c r="AB37" s="172">
        <v>39.022144468486715</v>
      </c>
      <c r="AC37" s="172">
        <v>33.378942037659407</v>
      </c>
      <c r="AD37" s="172">
        <v>32.178260669398277</v>
      </c>
      <c r="AE37" s="172">
        <v>29.206574282951983</v>
      </c>
      <c r="AF37" s="172">
        <v>24.854104323005387</v>
      </c>
      <c r="AG37" s="172">
        <v>19.961327747341283</v>
      </c>
      <c r="AH37" s="172">
        <v>17.229777634547212</v>
      </c>
      <c r="AI37" s="172">
        <v>12.246949956263524</v>
      </c>
      <c r="AJ37" s="172">
        <v>10.235808664426132</v>
      </c>
      <c r="AK37" s="172">
        <v>7.3241563463928925</v>
      </c>
      <c r="AL37" s="172">
        <v>5.2529809861424432</v>
      </c>
      <c r="AM37" s="172">
        <v>3.4819759679572764</v>
      </c>
      <c r="AN37" s="172">
        <v>2.9416693522397681</v>
      </c>
      <c r="AO37" s="172">
        <v>0.69039178675014967</v>
      </c>
      <c r="AP37" s="172">
        <v>4.4125040283596517</v>
      </c>
      <c r="AQ37" s="172">
        <v>4.8327425072510479</v>
      </c>
      <c r="AR37" s="172">
        <v>10.055706459186961</v>
      </c>
      <c r="AS37" s="172">
        <v>226.92877860135354</v>
      </c>
      <c r="AT37" s="172">
        <v>24.463882878320518</v>
      </c>
      <c r="AU37" s="172">
        <v>23.143133373233276</v>
      </c>
      <c r="AV37" s="172">
        <v>95.634270981998995</v>
      </c>
      <c r="AW37" s="178">
        <f t="shared" si="1"/>
        <v>29.894156475300406</v>
      </c>
      <c r="AX37" s="178">
        <f t="shared" si="2"/>
        <v>98.961935380507342</v>
      </c>
      <c r="AY37" s="178">
        <f t="shared" si="3"/>
        <v>41.483541273422041</v>
      </c>
      <c r="AZ37" s="172">
        <v>10.115740527600019</v>
      </c>
      <c r="BA37" s="180">
        <f t="shared" si="0"/>
        <v>47.56</v>
      </c>
      <c r="BB37" s="180">
        <f t="shared" si="4"/>
        <v>52.44</v>
      </c>
      <c r="BC37" s="38">
        <f t="shared" si="5"/>
        <v>15</v>
      </c>
    </row>
    <row r="38" spans="1:55" x14ac:dyDescent="0.2">
      <c r="A38" s="198" t="s">
        <v>20</v>
      </c>
      <c r="B38" s="170" t="s">
        <v>151</v>
      </c>
      <c r="C38" s="170" t="s">
        <v>647</v>
      </c>
      <c r="D38" s="171" t="s">
        <v>138</v>
      </c>
      <c r="E38" s="173">
        <v>1.9783406797021557</v>
      </c>
      <c r="F38" s="172">
        <v>1755.7377864220696</v>
      </c>
      <c r="G38" s="172">
        <v>25.876696090504197</v>
      </c>
      <c r="H38" s="172">
        <v>30.347746026631068</v>
      </c>
      <c r="I38" s="172">
        <v>28.86399051685445</v>
      </c>
      <c r="J38" s="172">
        <v>32.326086706333221</v>
      </c>
      <c r="K38" s="172">
        <v>31.13908229851193</v>
      </c>
      <c r="L38" s="172">
        <v>33.612008148139623</v>
      </c>
      <c r="M38" s="172">
        <v>34.561611674396659</v>
      </c>
      <c r="N38" s="172">
        <v>32.405220333521314</v>
      </c>
      <c r="O38" s="172">
        <v>38.993094796929491</v>
      </c>
      <c r="P38" s="172">
        <v>37.034537524024351</v>
      </c>
      <c r="Q38" s="172">
        <v>37.212588185197546</v>
      </c>
      <c r="R38" s="172">
        <v>37.370855439573717</v>
      </c>
      <c r="S38" s="172">
        <v>37.964357643484369</v>
      </c>
      <c r="T38" s="172">
        <v>35.867316523000085</v>
      </c>
      <c r="U38" s="172">
        <v>34.007676284080055</v>
      </c>
      <c r="V38" s="172">
        <v>34.165943538456226</v>
      </c>
      <c r="W38" s="172">
        <v>33.493307707357495</v>
      </c>
      <c r="X38" s="172">
        <v>34.660528708381769</v>
      </c>
      <c r="Y38" s="172">
        <v>29.477276127562117</v>
      </c>
      <c r="Z38" s="172">
        <v>29.912511077096593</v>
      </c>
      <c r="AA38" s="172">
        <v>146.61482777272676</v>
      </c>
      <c r="AB38" s="172">
        <v>146.00154216201909</v>
      </c>
      <c r="AC38" s="172">
        <v>136.742907781013</v>
      </c>
      <c r="AD38" s="172">
        <v>124.65524622803282</v>
      </c>
      <c r="AE38" s="172">
        <v>113.53697160810671</v>
      </c>
      <c r="AF38" s="172">
        <v>101.23169258035931</v>
      </c>
      <c r="AG38" s="172">
        <v>81.072401054194344</v>
      </c>
      <c r="AH38" s="172">
        <v>69.538674891530775</v>
      </c>
      <c r="AI38" s="172">
        <v>54.463718912200349</v>
      </c>
      <c r="AJ38" s="172">
        <v>40.437283493112062</v>
      </c>
      <c r="AK38" s="172">
        <v>28.903557330448493</v>
      </c>
      <c r="AL38" s="172">
        <v>19.664706356239428</v>
      </c>
      <c r="AM38" s="172">
        <v>12.799864197672948</v>
      </c>
      <c r="AN38" s="172">
        <v>10.781956704376748</v>
      </c>
      <c r="AO38" s="172">
        <v>1.6618061709498106</v>
      </c>
      <c r="AP38" s="172">
        <v>14.422103555028714</v>
      </c>
      <c r="AQ38" s="172">
        <v>14.461670368622759</v>
      </c>
      <c r="AR38" s="172">
        <v>31.871068350001728</v>
      </c>
      <c r="AS38" s="172">
        <v>858.52072136354752</v>
      </c>
      <c r="AT38" s="172">
        <v>89.678183010898721</v>
      </c>
      <c r="AU38" s="172">
        <v>80.004097087155174</v>
      </c>
      <c r="AV38" s="172">
        <v>377.76415278912663</v>
      </c>
      <c r="AW38" s="178">
        <f t="shared" si="1"/>
        <v>102.76781476792763</v>
      </c>
      <c r="AX38" s="178">
        <f t="shared" si="2"/>
        <v>404.52190290133615</v>
      </c>
      <c r="AY38" s="178">
        <f t="shared" si="3"/>
        <v>167.05108699405002</v>
      </c>
      <c r="AZ38" s="172">
        <v>38.043491270672455</v>
      </c>
      <c r="BA38" s="180">
        <f t="shared" si="0"/>
        <v>48.9</v>
      </c>
      <c r="BB38" s="180">
        <f t="shared" si="4"/>
        <v>51.1</v>
      </c>
      <c r="BC38" s="38">
        <f t="shared" si="5"/>
        <v>61</v>
      </c>
    </row>
    <row r="39" spans="1:55" x14ac:dyDescent="0.2">
      <c r="A39" s="198" t="s">
        <v>20</v>
      </c>
      <c r="B39" s="170" t="s">
        <v>161</v>
      </c>
      <c r="C39" s="170" t="s">
        <v>663</v>
      </c>
      <c r="D39" s="171" t="s">
        <v>138</v>
      </c>
      <c r="E39" s="173">
        <v>14.444444444444443</v>
      </c>
      <c r="F39" s="172">
        <v>717.02222222222213</v>
      </c>
      <c r="G39" s="172">
        <v>11.411111111111111</v>
      </c>
      <c r="H39" s="172">
        <v>14.444444444444443</v>
      </c>
      <c r="I39" s="172">
        <v>16.899999999999999</v>
      </c>
      <c r="J39" s="172">
        <v>14.877777777777776</v>
      </c>
      <c r="K39" s="172">
        <v>17.188888888888886</v>
      </c>
      <c r="L39" s="172">
        <v>16.322222222222219</v>
      </c>
      <c r="M39" s="172">
        <v>12.133333333333333</v>
      </c>
      <c r="N39" s="172">
        <v>12.133333333333333</v>
      </c>
      <c r="O39" s="172">
        <v>10.255555555555555</v>
      </c>
      <c r="P39" s="172">
        <v>14.155555555555555</v>
      </c>
      <c r="Q39" s="172">
        <v>11.555555555555554</v>
      </c>
      <c r="R39" s="172">
        <v>14.444444444444443</v>
      </c>
      <c r="S39" s="172">
        <v>10.977777777777776</v>
      </c>
      <c r="T39" s="172">
        <v>12.711111111111109</v>
      </c>
      <c r="U39" s="172">
        <v>10.688888888888886</v>
      </c>
      <c r="V39" s="172">
        <v>12.422222222222222</v>
      </c>
      <c r="W39" s="172">
        <v>14.011111111111109</v>
      </c>
      <c r="X39" s="172">
        <v>11.411111111111111</v>
      </c>
      <c r="Y39" s="172">
        <v>9.8222222222222211</v>
      </c>
      <c r="Z39" s="172">
        <v>9.966666666666665</v>
      </c>
      <c r="AA39" s="172">
        <v>58.355555555555547</v>
      </c>
      <c r="AB39" s="172">
        <v>60.233333333333327</v>
      </c>
      <c r="AC39" s="172">
        <v>56.333333333333329</v>
      </c>
      <c r="AD39" s="172">
        <v>51.711111111111101</v>
      </c>
      <c r="AE39" s="172">
        <v>45.93333333333333</v>
      </c>
      <c r="AF39" s="172">
        <v>39.43333333333333</v>
      </c>
      <c r="AG39" s="172">
        <v>37.266666666666659</v>
      </c>
      <c r="AH39" s="172">
        <v>34.666666666666657</v>
      </c>
      <c r="AI39" s="172">
        <v>25.422222222222217</v>
      </c>
      <c r="AJ39" s="172">
        <v>17.911111111111108</v>
      </c>
      <c r="AK39" s="172">
        <v>11.266666666666666</v>
      </c>
      <c r="AL39" s="172">
        <v>9.8222222222222211</v>
      </c>
      <c r="AM39" s="172">
        <v>6.2111111111111112</v>
      </c>
      <c r="AN39" s="172">
        <v>4.6222222222222218</v>
      </c>
      <c r="AO39" s="172">
        <v>0.86666666666666659</v>
      </c>
      <c r="AP39" s="172">
        <v>6.3555555555555543</v>
      </c>
      <c r="AQ39" s="172">
        <v>7.3666666666666663</v>
      </c>
      <c r="AR39" s="172">
        <v>14.877777777777776</v>
      </c>
      <c r="AS39" s="172">
        <v>346.23333333333329</v>
      </c>
      <c r="AT39" s="172">
        <v>29.177777777777774</v>
      </c>
      <c r="AU39" s="172">
        <v>29.322222222222216</v>
      </c>
      <c r="AV39" s="172">
        <v>154.26666666666665</v>
      </c>
      <c r="AW39" s="178">
        <f t="shared" si="1"/>
        <v>34.876111111111108</v>
      </c>
      <c r="AX39" s="178">
        <f t="shared" si="2"/>
        <v>169.49790000000002</v>
      </c>
      <c r="AY39" s="178">
        <f t="shared" si="3"/>
        <v>75.255555555555546</v>
      </c>
      <c r="AZ39" s="172">
        <v>28.31111111111111</v>
      </c>
      <c r="BA39" s="180">
        <f t="shared" si="0"/>
        <v>48.29</v>
      </c>
      <c r="BB39" s="180">
        <f t="shared" si="4"/>
        <v>51.71</v>
      </c>
      <c r="BC39" s="38">
        <f t="shared" si="5"/>
        <v>25</v>
      </c>
    </row>
    <row r="40" spans="1:55" x14ac:dyDescent="0.2">
      <c r="A40" s="198" t="s">
        <v>135</v>
      </c>
      <c r="B40" s="170" t="s">
        <v>134</v>
      </c>
      <c r="C40" s="170" t="s">
        <v>135</v>
      </c>
      <c r="D40" s="171" t="s">
        <v>131</v>
      </c>
      <c r="E40" s="173">
        <v>6.0282422805584002</v>
      </c>
      <c r="F40" s="172">
        <v>5349.9444591499669</v>
      </c>
      <c r="G40" s="172">
        <v>78.849409029703878</v>
      </c>
      <c r="H40" s="172">
        <v>92.473236583765868</v>
      </c>
      <c r="I40" s="172">
        <v>87.952054873347066</v>
      </c>
      <c r="J40" s="172">
        <v>98.501478864324255</v>
      </c>
      <c r="K40" s="172">
        <v>94.884533495989217</v>
      </c>
      <c r="L40" s="172">
        <v>102.41983634668722</v>
      </c>
      <c r="M40" s="172">
        <v>105.31339264135526</v>
      </c>
      <c r="N40" s="172">
        <v>98.742608555546596</v>
      </c>
      <c r="O40" s="172">
        <v>118.81665534980606</v>
      </c>
      <c r="P40" s="172">
        <v>112.84869549205325</v>
      </c>
      <c r="Q40" s="172">
        <v>113.3912372973035</v>
      </c>
      <c r="R40" s="172">
        <v>113.87349667974819</v>
      </c>
      <c r="S40" s="172">
        <v>115.6819693639157</v>
      </c>
      <c r="T40" s="172">
        <v>109.29203254652379</v>
      </c>
      <c r="U40" s="172">
        <v>103.62548480279889</v>
      </c>
      <c r="V40" s="172">
        <v>104.10774418524358</v>
      </c>
      <c r="W40" s="172">
        <v>102.05814180985371</v>
      </c>
      <c r="X40" s="172">
        <v>105.61480475538318</v>
      </c>
      <c r="Y40" s="172">
        <v>89.820809980320149</v>
      </c>
      <c r="Z40" s="172">
        <v>91.147023282043008</v>
      </c>
      <c r="AA40" s="172">
        <v>446.75303541218301</v>
      </c>
      <c r="AB40" s="172">
        <v>444.88428030520993</v>
      </c>
      <c r="AC40" s="172">
        <v>416.67210643219659</v>
      </c>
      <c r="AD40" s="172">
        <v>379.83954609798479</v>
      </c>
      <c r="AE40" s="172">
        <v>345.96082448124662</v>
      </c>
      <c r="AF40" s="172">
        <v>308.46515749617333</v>
      </c>
      <c r="AG40" s="172">
        <v>247.03736865728322</v>
      </c>
      <c r="AH40" s="172">
        <v>211.89271616162776</v>
      </c>
      <c r="AI40" s="172">
        <v>165.95750998377275</v>
      </c>
      <c r="AJ40" s="172">
        <v>123.2172722146137</v>
      </c>
      <c r="AK40" s="172">
        <v>88.072619718958236</v>
      </c>
      <c r="AL40" s="172">
        <v>59.920728268750501</v>
      </c>
      <c r="AM40" s="172">
        <v>39.00272755521285</v>
      </c>
      <c r="AN40" s="172">
        <v>32.853920429043285</v>
      </c>
      <c r="AO40" s="172">
        <v>5.0637235156690563</v>
      </c>
      <c r="AP40" s="172">
        <v>43.945886225270733</v>
      </c>
      <c r="AQ40" s="172">
        <v>44.066451070881904</v>
      </c>
      <c r="AR40" s="172">
        <v>97.114983139795825</v>
      </c>
      <c r="AS40" s="172">
        <v>2616.0160200711234</v>
      </c>
      <c r="AT40" s="172">
        <v>273.26022257771228</v>
      </c>
      <c r="AU40" s="172">
        <v>243.78211782578171</v>
      </c>
      <c r="AV40" s="172">
        <v>1151.0928634726265</v>
      </c>
      <c r="AW40" s="178">
        <f t="shared" si="1"/>
        <v>313.14590677975849</v>
      </c>
      <c r="AX40" s="178">
        <f t="shared" si="2"/>
        <v>1232.6269502019773</v>
      </c>
      <c r="AY40" s="178">
        <f t="shared" si="3"/>
        <v>509.02477817035128</v>
      </c>
      <c r="AZ40" s="172">
        <v>115.92309905513802</v>
      </c>
      <c r="BA40" s="180">
        <f t="shared" si="0"/>
        <v>48.9</v>
      </c>
      <c r="BB40" s="180">
        <f t="shared" si="4"/>
        <v>51.1</v>
      </c>
      <c r="BC40" s="38">
        <f t="shared" si="5"/>
        <v>185</v>
      </c>
    </row>
    <row r="41" spans="1:55" x14ac:dyDescent="0.2">
      <c r="A41" s="198" t="s">
        <v>135</v>
      </c>
      <c r="B41" s="170" t="s">
        <v>147</v>
      </c>
      <c r="C41" s="170" t="s">
        <v>654</v>
      </c>
      <c r="D41" s="171" t="s">
        <v>138</v>
      </c>
      <c r="E41" s="173">
        <v>1.0438365308259774</v>
      </c>
      <c r="F41" s="172">
        <v>926.38404437743827</v>
      </c>
      <c r="G41" s="172">
        <v>13.653381823203784</v>
      </c>
      <c r="H41" s="172">
        <v>16.012452382870492</v>
      </c>
      <c r="I41" s="172">
        <v>15.229574984751009</v>
      </c>
      <c r="J41" s="172">
        <v>17.05628891369647</v>
      </c>
      <c r="K41" s="172">
        <v>16.429986995200885</v>
      </c>
      <c r="L41" s="172">
        <v>17.734782658733355</v>
      </c>
      <c r="M41" s="172">
        <v>18.235824193529826</v>
      </c>
      <c r="N41" s="172">
        <v>17.098042374929509</v>
      </c>
      <c r="O41" s="172">
        <v>20.574018022580013</v>
      </c>
      <c r="P41" s="172">
        <v>19.540619857062296</v>
      </c>
      <c r="Q41" s="172">
        <v>19.634565144836635</v>
      </c>
      <c r="R41" s="172">
        <v>19.718072067302714</v>
      </c>
      <c r="S41" s="172">
        <v>20.031223026550506</v>
      </c>
      <c r="T41" s="172">
        <v>18.924756303874968</v>
      </c>
      <c r="U41" s="172">
        <v>17.943549964898551</v>
      </c>
      <c r="V41" s="172">
        <v>18.02705688736463</v>
      </c>
      <c r="W41" s="172">
        <v>17.672152466883798</v>
      </c>
      <c r="X41" s="172">
        <v>18.288016020071126</v>
      </c>
      <c r="Y41" s="172">
        <v>15.553164309307062</v>
      </c>
      <c r="Z41" s="172">
        <v>15.782808346088778</v>
      </c>
      <c r="AA41" s="172">
        <v>77.358725299513182</v>
      </c>
      <c r="AB41" s="172">
        <v>77.035135974957129</v>
      </c>
      <c r="AC41" s="172">
        <v>72.149981010691548</v>
      </c>
      <c r="AD41" s="172">
        <v>65.772139807344843</v>
      </c>
      <c r="AE41" s="172">
        <v>59.905778504102848</v>
      </c>
      <c r="AF41" s="172">
        <v>53.413115282365261</v>
      </c>
      <c r="AG41" s="172">
        <v>42.776421033248553</v>
      </c>
      <c r="AH41" s="172">
        <v>36.690854058533105</v>
      </c>
      <c r="AI41" s="172">
        <v>28.736819693639159</v>
      </c>
      <c r="AJ41" s="172">
        <v>21.33601869008298</v>
      </c>
      <c r="AK41" s="172">
        <v>15.250451715367531</v>
      </c>
      <c r="AL41" s="172">
        <v>10.375735116410215</v>
      </c>
      <c r="AM41" s="172">
        <v>6.7536223544440732</v>
      </c>
      <c r="AN41" s="172">
        <v>5.6889090930015769</v>
      </c>
      <c r="AO41" s="172">
        <v>0.87682268589382106</v>
      </c>
      <c r="AP41" s="172">
        <v>7.6095683097213751</v>
      </c>
      <c r="AQ41" s="172">
        <v>7.6304450403378947</v>
      </c>
      <c r="AR41" s="172">
        <v>16.816206511606495</v>
      </c>
      <c r="AS41" s="172">
        <v>452.98330091724114</v>
      </c>
      <c r="AT41" s="172">
        <v>47.31710994234156</v>
      </c>
      <c r="AU41" s="172">
        <v>42.212749306602525</v>
      </c>
      <c r="AV41" s="172">
        <v>199.32058556122038</v>
      </c>
      <c r="AW41" s="178">
        <f t="shared" si="1"/>
        <v>54.223623033455709</v>
      </c>
      <c r="AX41" s="178">
        <f t="shared" si="2"/>
        <v>213.4388399834275</v>
      </c>
      <c r="AY41" s="178">
        <f t="shared" si="3"/>
        <v>88.141556662945533</v>
      </c>
      <c r="AZ41" s="172">
        <v>20.072976487783546</v>
      </c>
      <c r="BA41" s="180">
        <f t="shared" si="0"/>
        <v>48.9</v>
      </c>
      <c r="BB41" s="180">
        <f t="shared" si="4"/>
        <v>51.1</v>
      </c>
      <c r="BC41" s="38">
        <f t="shared" si="5"/>
        <v>32</v>
      </c>
    </row>
    <row r="42" spans="1:55" x14ac:dyDescent="0.2">
      <c r="A42" s="198" t="s">
        <v>135</v>
      </c>
      <c r="B42" s="170" t="s">
        <v>152</v>
      </c>
      <c r="C42" s="170" t="s">
        <v>655</v>
      </c>
      <c r="D42" s="171" t="s">
        <v>138</v>
      </c>
      <c r="E42" s="173">
        <v>1.1128885615311137</v>
      </c>
      <c r="F42" s="172">
        <v>987.66634058763293</v>
      </c>
      <c r="G42" s="172">
        <v>14.556582384826967</v>
      </c>
      <c r="H42" s="172">
        <v>17.071710533887284</v>
      </c>
      <c r="I42" s="172">
        <v>16.23704411273895</v>
      </c>
      <c r="J42" s="172">
        <v>18.184599095418399</v>
      </c>
      <c r="K42" s="172">
        <v>17.516865958499729</v>
      </c>
      <c r="L42" s="172">
        <v>18.90797666041362</v>
      </c>
      <c r="M42" s="172">
        <v>19.442163169948557</v>
      </c>
      <c r="N42" s="172">
        <v>18.229114637879643</v>
      </c>
      <c r="O42" s="172">
        <v>21.935033547778254</v>
      </c>
      <c r="P42" s="172">
        <v>20.833273871862449</v>
      </c>
      <c r="Q42" s="172">
        <v>20.933433842400248</v>
      </c>
      <c r="R42" s="172">
        <v>21.022464927322741</v>
      </c>
      <c r="S42" s="172">
        <v>21.356331495782072</v>
      </c>
      <c r="T42" s="172">
        <v>20.176669620559093</v>
      </c>
      <c r="U42" s="172">
        <v>19.130554372719843</v>
      </c>
      <c r="V42" s="172">
        <v>19.219585457642335</v>
      </c>
      <c r="W42" s="172">
        <v>18.841203346721755</v>
      </c>
      <c r="X42" s="172">
        <v>19.497807598025112</v>
      </c>
      <c r="Y42" s="172">
        <v>16.582039566813595</v>
      </c>
      <c r="Z42" s="172">
        <v>16.826875050350438</v>
      </c>
      <c r="AA42" s="172">
        <v>82.476171295070841</v>
      </c>
      <c r="AB42" s="172">
        <v>82.131175840996178</v>
      </c>
      <c r="AC42" s="172">
        <v>76.922857373030581</v>
      </c>
      <c r="AD42" s="172">
        <v>70.123108262075476</v>
      </c>
      <c r="AE42" s="172">
        <v>63.868674546270611</v>
      </c>
      <c r="AF42" s="172">
        <v>56.94650769354709</v>
      </c>
      <c r="AG42" s="172">
        <v>45.606173251545044</v>
      </c>
      <c r="AH42" s="172">
        <v>39.118032937818647</v>
      </c>
      <c r="AI42" s="172">
        <v>30.63782209895156</v>
      </c>
      <c r="AJ42" s="172">
        <v>22.747442197695964</v>
      </c>
      <c r="AK42" s="172">
        <v>16.25930188396957</v>
      </c>
      <c r="AL42" s="172">
        <v>11.062112301619271</v>
      </c>
      <c r="AM42" s="172">
        <v>7.200388993106305</v>
      </c>
      <c r="AN42" s="172">
        <v>6.0652426603445697</v>
      </c>
      <c r="AO42" s="172">
        <v>0.93482639168613546</v>
      </c>
      <c r="AP42" s="172">
        <v>8.112957613561818</v>
      </c>
      <c r="AQ42" s="172">
        <v>8.1352153847924402</v>
      </c>
      <c r="AR42" s="172">
        <v>17.928634726266242</v>
      </c>
      <c r="AS42" s="172">
        <v>482.94912016204211</v>
      </c>
      <c r="AT42" s="172">
        <v>50.447238494205386</v>
      </c>
      <c r="AU42" s="172">
        <v>45.005213428318235</v>
      </c>
      <c r="AV42" s="172">
        <v>212.50607082436619</v>
      </c>
      <c r="AW42" s="178">
        <f t="shared" si="1"/>
        <v>57.810632274919151</v>
      </c>
      <c r="AX42" s="178">
        <f t="shared" si="2"/>
        <v>227.55827813007102</v>
      </c>
      <c r="AY42" s="178">
        <f t="shared" si="3"/>
        <v>93.972310135687223</v>
      </c>
      <c r="AZ42" s="172">
        <v>21.40084703824332</v>
      </c>
      <c r="BA42" s="180">
        <f t="shared" si="0"/>
        <v>48.9</v>
      </c>
      <c r="BB42" s="180">
        <f t="shared" si="4"/>
        <v>51.1</v>
      </c>
      <c r="BC42" s="38">
        <f t="shared" si="5"/>
        <v>34</v>
      </c>
    </row>
    <row r="43" spans="1:55" x14ac:dyDescent="0.2">
      <c r="A43" s="198" t="s">
        <v>135</v>
      </c>
      <c r="B43" s="170" t="s">
        <v>155</v>
      </c>
      <c r="C43" s="170" t="s">
        <v>656</v>
      </c>
      <c r="D43" s="171" t="s">
        <v>138</v>
      </c>
      <c r="E43" s="173">
        <v>2.3961054654682306</v>
      </c>
      <c r="F43" s="172">
        <v>2126.4956784937453</v>
      </c>
      <c r="G43" s="172">
        <v>31.341059488324454</v>
      </c>
      <c r="H43" s="172">
        <v>36.756257840282657</v>
      </c>
      <c r="I43" s="172">
        <v>34.959178741181489</v>
      </c>
      <c r="J43" s="172">
        <v>39.152363305750889</v>
      </c>
      <c r="K43" s="172">
        <v>37.714700026469949</v>
      </c>
      <c r="L43" s="172">
        <v>40.709831858305236</v>
      </c>
      <c r="M43" s="172">
        <v>41.859962481729987</v>
      </c>
      <c r="N43" s="172">
        <v>39.248207524369619</v>
      </c>
      <c r="O43" s="172">
        <v>47.227238724378822</v>
      </c>
      <c r="P43" s="172">
        <v>44.855094313565274</v>
      </c>
      <c r="Q43" s="172">
        <v>45.070743805457411</v>
      </c>
      <c r="R43" s="172">
        <v>45.262432242694878</v>
      </c>
      <c r="S43" s="172">
        <v>45.981263882335341</v>
      </c>
      <c r="T43" s="172">
        <v>43.441392088939018</v>
      </c>
      <c r="U43" s="172">
        <v>41.189052951398878</v>
      </c>
      <c r="V43" s="172">
        <v>41.380741388636345</v>
      </c>
      <c r="W43" s="172">
        <v>40.566065530377145</v>
      </c>
      <c r="X43" s="172">
        <v>41.979767755003394</v>
      </c>
      <c r="Y43" s="172">
        <v>35.701971435476636</v>
      </c>
      <c r="Z43" s="172">
        <v>36.229114637879647</v>
      </c>
      <c r="AA43" s="172">
        <v>177.57537604585056</v>
      </c>
      <c r="AB43" s="172">
        <v>176.8325833515554</v>
      </c>
      <c r="AC43" s="172">
        <v>165.61880977316412</v>
      </c>
      <c r="AD43" s="172">
        <v>150.97860537915321</v>
      </c>
      <c r="AE43" s="172">
        <v>137.51249266322174</v>
      </c>
      <c r="AF43" s="172">
        <v>122.60871666800936</v>
      </c>
      <c r="AG43" s="172">
        <v>98.192401974888085</v>
      </c>
      <c r="AH43" s="172">
        <v>84.223107111208307</v>
      </c>
      <c r="AI43" s="172">
        <v>65.964783464340385</v>
      </c>
      <c r="AJ43" s="172">
        <v>48.976395714170629</v>
      </c>
      <c r="AK43" s="172">
        <v>35.007100850490843</v>
      </c>
      <c r="AL43" s="172">
        <v>23.817288326754209</v>
      </c>
      <c r="AM43" s="172">
        <v>15.502802361579452</v>
      </c>
      <c r="AN43" s="172">
        <v>13.058774786801857</v>
      </c>
      <c r="AO43" s="172">
        <v>2.0127285909933135</v>
      </c>
      <c r="AP43" s="172">
        <v>17.467608843263402</v>
      </c>
      <c r="AQ43" s="172">
        <v>17.515530952572764</v>
      </c>
      <c r="AR43" s="172">
        <v>38.601259048693194</v>
      </c>
      <c r="AS43" s="172">
        <v>1039.8139277945934</v>
      </c>
      <c r="AT43" s="172">
        <v>108.6154607496749</v>
      </c>
      <c r="AU43" s="172">
        <v>96.898505023535236</v>
      </c>
      <c r="AV43" s="172">
        <v>457.53633863115863</v>
      </c>
      <c r="AW43" s="178">
        <f t="shared" si="1"/>
        <v>124.46922067878148</v>
      </c>
      <c r="AX43" s="178">
        <f t="shared" si="2"/>
        <v>489.94450368852927</v>
      </c>
      <c r="AY43" s="178">
        <f t="shared" si="3"/>
        <v>202.32714550413738</v>
      </c>
      <c r="AZ43" s="172">
        <v>46.077108100954071</v>
      </c>
      <c r="BA43" s="180">
        <f t="shared" si="0"/>
        <v>48.9</v>
      </c>
      <c r="BB43" s="180">
        <f t="shared" si="4"/>
        <v>51.1</v>
      </c>
      <c r="BC43" s="38">
        <f t="shared" si="5"/>
        <v>73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pobl dist _moyo rioja_roque</vt:lpstr>
      <vt:lpstr>PobDistrito</vt:lpstr>
      <vt:lpstr>Hoja2</vt:lpstr>
      <vt:lpstr>Hoja1</vt:lpstr>
      <vt:lpstr>REDES</vt:lpstr>
      <vt:lpstr>MICRORREDES</vt:lpstr>
      <vt:lpstr>EESS_Proyec</vt:lpstr>
      <vt:lpstr>RED_MOYOBAMBA</vt:lpstr>
      <vt:lpstr>Hoja3</vt:lpstr>
      <vt:lpstr>Hoja5</vt:lpstr>
      <vt:lpstr>Hoja4</vt:lpstr>
      <vt:lpstr>RED_MOYOBAMBA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Estadistica</cp:lastModifiedBy>
  <cp:lastPrinted>2023-02-27T14:38:10Z</cp:lastPrinted>
  <dcterms:created xsi:type="dcterms:W3CDTF">2015-03-10T15:20:35Z</dcterms:created>
  <dcterms:modified xsi:type="dcterms:W3CDTF">2024-09-30T17:47:53Z</dcterms:modified>
</cp:coreProperties>
</file>